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yazbekpruebas-my.sharepoint.com/personal/teresa_cruz_yazbek_com_mx/Documents/Escritorio/"/>
    </mc:Choice>
  </mc:AlternateContent>
  <xr:revisionPtr revIDLastSave="0" documentId="8_{101734A3-E950-4110-9979-D845F350FA09}" xr6:coauthVersionLast="47" xr6:coauthVersionMax="47" xr10:uidLastSave="{00000000-0000-0000-0000-000000000000}"/>
  <bookViews>
    <workbookView xWindow="-108" yWindow="-108" windowWidth="23256" windowHeight="12576" tabRatio="770" xr2:uid="{00000000-000D-0000-FFFF-FFFF00000000}"/>
  </bookViews>
  <sheets>
    <sheet name="Menu" sheetId="12" r:id="rId1"/>
    <sheet name="Playeras" sheetId="6" r:id="rId2"/>
    <sheet name="Payeras tipo Polo" sheetId="11" r:id="rId3"/>
    <sheet name="Pantalón" sheetId="13" r:id="rId4"/>
    <sheet name="Sudaderas" sheetId="10" r:id="rId5"/>
    <sheet name="Camisas" sheetId="9" r:id="rId6"/>
    <sheet name="carga_tot" sheetId="3" state="hidden" r:id="rId7"/>
    <sheet name="Versión" sheetId="14" state="hidden" r:id="rId8"/>
  </sheets>
  <definedNames>
    <definedName name="_xlnm._FilterDatabase" localSheetId="5" hidden="1">Camisas!#REF!</definedName>
    <definedName name="_xlnm._FilterDatabase" localSheetId="6" hidden="1">carga_tot!$A$1:$AC$1991</definedName>
    <definedName name="_xlnm._FilterDatabase" localSheetId="2" hidden="1">'Payeras tipo Polo'!#REF!</definedName>
    <definedName name="_xlnm._FilterDatabase" localSheetId="1" hidden="1">Menu!$AO$14:$AO$27</definedName>
    <definedName name="_xlnm._FilterDatabase" localSheetId="4" hidden="1">Sudaderas!#REF!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12" i="3" l="1"/>
  <c r="Y413" i="3"/>
  <c r="Y415" i="3"/>
  <c r="AA414" i="3"/>
  <c r="Y414" i="3"/>
  <c r="AA416" i="3"/>
  <c r="Y416" i="3"/>
  <c r="AA417" i="3"/>
  <c r="Y417" i="3"/>
  <c r="Y418" i="3"/>
  <c r="AA420" i="3"/>
  <c r="Y420" i="3"/>
  <c r="Y419" i="3"/>
  <c r="AA421" i="3"/>
  <c r="Y421" i="3"/>
  <c r="AA422" i="3"/>
  <c r="Y422" i="3"/>
  <c r="AA423" i="3"/>
  <c r="Y423" i="3"/>
  <c r="Y425" i="3"/>
  <c r="Y424" i="3"/>
  <c r="Y426" i="3"/>
  <c r="AA427" i="3"/>
  <c r="Y427" i="3"/>
  <c r="Y428" i="3"/>
  <c r="Y430" i="3"/>
  <c r="Y429" i="3"/>
  <c r="Y431" i="3"/>
  <c r="AA387" i="3"/>
  <c r="Y387" i="3"/>
  <c r="Y388" i="3"/>
  <c r="Y390" i="3"/>
  <c r="Y389" i="3"/>
  <c r="Y391" i="3"/>
  <c r="AA392" i="3"/>
  <c r="Y392" i="3"/>
  <c r="Y393" i="3"/>
  <c r="Y395" i="3"/>
  <c r="Y394" i="3"/>
  <c r="Y396" i="3"/>
  <c r="Y397" i="3"/>
  <c r="Y398" i="3"/>
  <c r="Y400" i="3"/>
  <c r="Y399" i="3"/>
  <c r="Y401" i="3"/>
  <c r="Y402" i="3"/>
  <c r="Y403" i="3"/>
  <c r="Y405" i="3"/>
  <c r="Y404" i="3"/>
  <c r="Y406" i="3"/>
  <c r="AA407" i="3"/>
  <c r="Y407" i="3"/>
  <c r="Y408" i="3"/>
  <c r="Y410" i="3"/>
  <c r="Y409" i="3"/>
  <c r="Y411" i="3"/>
  <c r="AA432" i="3"/>
  <c r="Y432" i="3"/>
  <c r="K412" i="3"/>
  <c r="M412" i="3" s="1"/>
  <c r="K417" i="3"/>
  <c r="K422" i="3"/>
  <c r="K427" i="3"/>
  <c r="K387" i="3"/>
  <c r="K392" i="3"/>
  <c r="K397" i="3"/>
  <c r="AA397" i="3" s="1"/>
  <c r="K402" i="3"/>
  <c r="AA402" i="3" s="1"/>
  <c r="K407" i="3"/>
  <c r="M407" i="3" s="1"/>
  <c r="K432" i="3"/>
  <c r="M417" i="3"/>
  <c r="L417" i="3"/>
  <c r="L407" i="3"/>
  <c r="J1951" i="3"/>
  <c r="J1952" i="3"/>
  <c r="H1952" i="3" s="1"/>
  <c r="J1954" i="3"/>
  <c r="H1954" i="3" s="1"/>
  <c r="J1953" i="3"/>
  <c r="H1953" i="3" s="1"/>
  <c r="J1955" i="3"/>
  <c r="H1955" i="3" s="1"/>
  <c r="J412" i="3"/>
  <c r="H412" i="3" s="1"/>
  <c r="J413" i="3"/>
  <c r="H413" i="3" s="1"/>
  <c r="J415" i="3"/>
  <c r="H415" i="3" s="1"/>
  <c r="J414" i="3"/>
  <c r="H414" i="3" s="1"/>
  <c r="J416" i="3"/>
  <c r="H416" i="3" s="1"/>
  <c r="J417" i="3"/>
  <c r="H417" i="3" s="1"/>
  <c r="J418" i="3"/>
  <c r="H418" i="3" s="1"/>
  <c r="J420" i="3"/>
  <c r="H420" i="3" s="1"/>
  <c r="J419" i="3"/>
  <c r="H419" i="3" s="1"/>
  <c r="J421" i="3"/>
  <c r="H421" i="3" s="1"/>
  <c r="J422" i="3"/>
  <c r="H422" i="3" s="1"/>
  <c r="J423" i="3"/>
  <c r="H423" i="3" s="1"/>
  <c r="J425" i="3"/>
  <c r="H425" i="3" s="1"/>
  <c r="J424" i="3"/>
  <c r="H424" i="3" s="1"/>
  <c r="J426" i="3"/>
  <c r="H426" i="3" s="1"/>
  <c r="J427" i="3"/>
  <c r="H427" i="3" s="1"/>
  <c r="J428" i="3"/>
  <c r="H428" i="3" s="1"/>
  <c r="J430" i="3"/>
  <c r="H430" i="3" s="1"/>
  <c r="J429" i="3"/>
  <c r="H429" i="3" s="1"/>
  <c r="J431" i="3"/>
  <c r="H431" i="3" s="1"/>
  <c r="J387" i="3"/>
  <c r="H387" i="3" s="1"/>
  <c r="J388" i="3"/>
  <c r="H388" i="3" s="1"/>
  <c r="J390" i="3"/>
  <c r="H390" i="3" s="1"/>
  <c r="J389" i="3"/>
  <c r="H389" i="3" s="1"/>
  <c r="J391" i="3"/>
  <c r="H391" i="3" s="1"/>
  <c r="J392" i="3"/>
  <c r="H392" i="3" s="1"/>
  <c r="J393" i="3"/>
  <c r="H393" i="3" s="1"/>
  <c r="J395" i="3"/>
  <c r="H395" i="3" s="1"/>
  <c r="J394" i="3"/>
  <c r="H394" i="3" s="1"/>
  <c r="J396" i="3"/>
  <c r="H396" i="3" s="1"/>
  <c r="J397" i="3"/>
  <c r="H397" i="3" s="1"/>
  <c r="J398" i="3"/>
  <c r="H398" i="3" s="1"/>
  <c r="J400" i="3"/>
  <c r="H400" i="3" s="1"/>
  <c r="J399" i="3"/>
  <c r="H399" i="3" s="1"/>
  <c r="J401" i="3"/>
  <c r="H401" i="3" s="1"/>
  <c r="J402" i="3"/>
  <c r="H402" i="3" s="1"/>
  <c r="J403" i="3"/>
  <c r="H403" i="3" s="1"/>
  <c r="J405" i="3"/>
  <c r="H405" i="3" s="1"/>
  <c r="J404" i="3"/>
  <c r="H404" i="3" s="1"/>
  <c r="J406" i="3"/>
  <c r="H406" i="3" s="1"/>
  <c r="J407" i="3"/>
  <c r="H407" i="3" s="1"/>
  <c r="J408" i="3"/>
  <c r="H408" i="3" s="1"/>
  <c r="J410" i="3"/>
  <c r="H410" i="3" s="1"/>
  <c r="J409" i="3"/>
  <c r="H409" i="3" s="1"/>
  <c r="J411" i="3"/>
  <c r="H411" i="3" s="1"/>
  <c r="J432" i="3"/>
  <c r="H432" i="3" s="1"/>
  <c r="J433" i="3"/>
  <c r="H433" i="3" s="1"/>
  <c r="J435" i="3"/>
  <c r="H435" i="3" s="1"/>
  <c r="G1949" i="3"/>
  <c r="F1949" i="3"/>
  <c r="E1949" i="3"/>
  <c r="C1949" i="3"/>
  <c r="G1950" i="3"/>
  <c r="F1950" i="3"/>
  <c r="E1950" i="3"/>
  <c r="C1950" i="3"/>
  <c r="H1951" i="3"/>
  <c r="G1951" i="3"/>
  <c r="F1951" i="3"/>
  <c r="E1951" i="3"/>
  <c r="C1951" i="3"/>
  <c r="G1952" i="3"/>
  <c r="F1952" i="3"/>
  <c r="E1952" i="3"/>
  <c r="C1952" i="3"/>
  <c r="G1954" i="3"/>
  <c r="F1954" i="3"/>
  <c r="E1954" i="3"/>
  <c r="C1954" i="3"/>
  <c r="G1953" i="3"/>
  <c r="F1953" i="3"/>
  <c r="E1953" i="3"/>
  <c r="C1953" i="3"/>
  <c r="G1955" i="3"/>
  <c r="F1955" i="3"/>
  <c r="E1955" i="3"/>
  <c r="C1955" i="3"/>
  <c r="G412" i="3"/>
  <c r="F412" i="3"/>
  <c r="E412" i="3"/>
  <c r="C412" i="3"/>
  <c r="G413" i="3"/>
  <c r="F413" i="3"/>
  <c r="E413" i="3"/>
  <c r="C413" i="3"/>
  <c r="G415" i="3"/>
  <c r="F415" i="3"/>
  <c r="E415" i="3"/>
  <c r="C415" i="3"/>
  <c r="G414" i="3"/>
  <c r="F414" i="3"/>
  <c r="E414" i="3"/>
  <c r="C414" i="3"/>
  <c r="G416" i="3"/>
  <c r="F416" i="3"/>
  <c r="E416" i="3"/>
  <c r="C416" i="3"/>
  <c r="G417" i="3"/>
  <c r="F417" i="3"/>
  <c r="E417" i="3"/>
  <c r="C417" i="3"/>
  <c r="G418" i="3"/>
  <c r="F418" i="3"/>
  <c r="E418" i="3"/>
  <c r="C418" i="3"/>
  <c r="G420" i="3"/>
  <c r="F420" i="3"/>
  <c r="E420" i="3"/>
  <c r="C420" i="3"/>
  <c r="G419" i="3"/>
  <c r="F419" i="3"/>
  <c r="E419" i="3"/>
  <c r="C419" i="3"/>
  <c r="G421" i="3"/>
  <c r="F421" i="3"/>
  <c r="E421" i="3"/>
  <c r="C421" i="3"/>
  <c r="G422" i="3"/>
  <c r="F422" i="3"/>
  <c r="E422" i="3"/>
  <c r="C422" i="3"/>
  <c r="G423" i="3"/>
  <c r="F423" i="3"/>
  <c r="E423" i="3"/>
  <c r="C423" i="3"/>
  <c r="G425" i="3"/>
  <c r="F425" i="3"/>
  <c r="E425" i="3"/>
  <c r="C425" i="3"/>
  <c r="G424" i="3"/>
  <c r="F424" i="3"/>
  <c r="E424" i="3"/>
  <c r="C424" i="3"/>
  <c r="G426" i="3"/>
  <c r="F426" i="3"/>
  <c r="E426" i="3"/>
  <c r="C426" i="3"/>
  <c r="G427" i="3"/>
  <c r="F427" i="3"/>
  <c r="E427" i="3"/>
  <c r="C427" i="3"/>
  <c r="G428" i="3"/>
  <c r="F428" i="3"/>
  <c r="E428" i="3"/>
  <c r="C428" i="3"/>
  <c r="G430" i="3"/>
  <c r="F430" i="3"/>
  <c r="E430" i="3"/>
  <c r="C430" i="3"/>
  <c r="G429" i="3"/>
  <c r="F429" i="3"/>
  <c r="E429" i="3"/>
  <c r="C429" i="3"/>
  <c r="G431" i="3"/>
  <c r="F431" i="3"/>
  <c r="E431" i="3"/>
  <c r="C431" i="3"/>
  <c r="G387" i="3"/>
  <c r="F387" i="3"/>
  <c r="E387" i="3"/>
  <c r="C387" i="3"/>
  <c r="G388" i="3"/>
  <c r="F388" i="3"/>
  <c r="E388" i="3"/>
  <c r="C388" i="3"/>
  <c r="G390" i="3"/>
  <c r="F390" i="3"/>
  <c r="E390" i="3"/>
  <c r="C390" i="3"/>
  <c r="G389" i="3"/>
  <c r="F389" i="3"/>
  <c r="E389" i="3"/>
  <c r="C389" i="3"/>
  <c r="G391" i="3"/>
  <c r="F391" i="3"/>
  <c r="E391" i="3"/>
  <c r="C391" i="3"/>
  <c r="G392" i="3"/>
  <c r="F392" i="3"/>
  <c r="E392" i="3"/>
  <c r="C392" i="3"/>
  <c r="G393" i="3"/>
  <c r="F393" i="3"/>
  <c r="E393" i="3"/>
  <c r="C393" i="3"/>
  <c r="G395" i="3"/>
  <c r="F395" i="3"/>
  <c r="E395" i="3"/>
  <c r="C395" i="3"/>
  <c r="G394" i="3"/>
  <c r="F394" i="3"/>
  <c r="E394" i="3"/>
  <c r="C394" i="3"/>
  <c r="G396" i="3"/>
  <c r="F396" i="3"/>
  <c r="E396" i="3"/>
  <c r="C396" i="3"/>
  <c r="G397" i="3"/>
  <c r="F397" i="3"/>
  <c r="E397" i="3"/>
  <c r="C397" i="3"/>
  <c r="G398" i="3"/>
  <c r="F398" i="3"/>
  <c r="E398" i="3"/>
  <c r="C398" i="3"/>
  <c r="G400" i="3"/>
  <c r="F400" i="3"/>
  <c r="E400" i="3"/>
  <c r="C400" i="3"/>
  <c r="G399" i="3"/>
  <c r="F399" i="3"/>
  <c r="E399" i="3"/>
  <c r="C399" i="3"/>
  <c r="G401" i="3"/>
  <c r="F401" i="3"/>
  <c r="E401" i="3"/>
  <c r="C401" i="3"/>
  <c r="G402" i="3"/>
  <c r="F402" i="3"/>
  <c r="E402" i="3"/>
  <c r="C402" i="3"/>
  <c r="G403" i="3"/>
  <c r="F403" i="3"/>
  <c r="E403" i="3"/>
  <c r="C403" i="3"/>
  <c r="G405" i="3"/>
  <c r="F405" i="3"/>
  <c r="E405" i="3"/>
  <c r="C405" i="3"/>
  <c r="G404" i="3"/>
  <c r="F404" i="3"/>
  <c r="E404" i="3"/>
  <c r="C404" i="3"/>
  <c r="G406" i="3"/>
  <c r="F406" i="3"/>
  <c r="E406" i="3"/>
  <c r="C406" i="3"/>
  <c r="G407" i="3"/>
  <c r="F407" i="3"/>
  <c r="E407" i="3"/>
  <c r="C407" i="3"/>
  <c r="G408" i="3"/>
  <c r="F408" i="3"/>
  <c r="E408" i="3"/>
  <c r="C408" i="3"/>
  <c r="G410" i="3"/>
  <c r="F410" i="3"/>
  <c r="E410" i="3"/>
  <c r="C410" i="3"/>
  <c r="G409" i="3"/>
  <c r="F409" i="3"/>
  <c r="E409" i="3"/>
  <c r="C409" i="3"/>
  <c r="G411" i="3"/>
  <c r="F411" i="3"/>
  <c r="E411" i="3"/>
  <c r="C411" i="3"/>
  <c r="G432" i="3"/>
  <c r="F432" i="3"/>
  <c r="E432" i="3"/>
  <c r="C432" i="3"/>
  <c r="G433" i="3"/>
  <c r="F433" i="3"/>
  <c r="E433" i="3"/>
  <c r="C433" i="3"/>
  <c r="G435" i="3"/>
  <c r="F435" i="3"/>
  <c r="E435" i="3"/>
  <c r="C435" i="3"/>
  <c r="G434" i="3"/>
  <c r="F434" i="3"/>
  <c r="E434" i="3"/>
  <c r="C434" i="3"/>
  <c r="G436" i="3"/>
  <c r="F436" i="3"/>
  <c r="E436" i="3"/>
  <c r="C436" i="3"/>
  <c r="S262" i="6"/>
  <c r="T261" i="6"/>
  <c r="T260" i="6"/>
  <c r="T259" i="6"/>
  <c r="T258" i="6"/>
  <c r="T257" i="6"/>
  <c r="T256" i="6"/>
  <c r="T255" i="6"/>
  <c r="T254" i="6"/>
  <c r="T253" i="6"/>
  <c r="T252" i="6"/>
  <c r="Y1816" i="3"/>
  <c r="Y1817" i="3"/>
  <c r="Y1818" i="3"/>
  <c r="Y1820" i="3"/>
  <c r="Y1819" i="3"/>
  <c r="Y1821" i="3"/>
  <c r="Y1955" i="3"/>
  <c r="Y1953" i="3"/>
  <c r="K413" i="3"/>
  <c r="AA413" i="3" s="1"/>
  <c r="K415" i="3"/>
  <c r="AA415" i="3" s="1"/>
  <c r="K414" i="3"/>
  <c r="K416" i="3"/>
  <c r="K418" i="3"/>
  <c r="AA418" i="3" s="1"/>
  <c r="K420" i="3"/>
  <c r="K419" i="3"/>
  <c r="AA419" i="3" s="1"/>
  <c r="K421" i="3"/>
  <c r="K423" i="3"/>
  <c r="K425" i="3"/>
  <c r="AA425" i="3" s="1"/>
  <c r="K424" i="3"/>
  <c r="AA424" i="3" s="1"/>
  <c r="K426" i="3"/>
  <c r="AA426" i="3" s="1"/>
  <c r="Y436" i="3"/>
  <c r="Y1003" i="3"/>
  <c r="Y1004" i="3"/>
  <c r="Y1006" i="3"/>
  <c r="Y1005" i="3"/>
  <c r="Y1007" i="3"/>
  <c r="K1003" i="3"/>
  <c r="L1003" i="3" s="1"/>
  <c r="K1004" i="3"/>
  <c r="AA1004" i="3" s="1"/>
  <c r="AC1004" i="3" s="1"/>
  <c r="K1006" i="3"/>
  <c r="L1006" i="3" s="1"/>
  <c r="K1005" i="3"/>
  <c r="M1005" i="3" s="1"/>
  <c r="K1007" i="3"/>
  <c r="M1007" i="3" s="1"/>
  <c r="J434" i="3"/>
  <c r="H434" i="3" s="1"/>
  <c r="J436" i="3"/>
  <c r="H436" i="3" s="1"/>
  <c r="J1003" i="3"/>
  <c r="H1003" i="3" s="1"/>
  <c r="J1004" i="3"/>
  <c r="H1004" i="3" s="1"/>
  <c r="J1006" i="3"/>
  <c r="H1006" i="3" s="1"/>
  <c r="J1005" i="3"/>
  <c r="H1005" i="3" s="1"/>
  <c r="J1007" i="3"/>
  <c r="H1007" i="3" s="1"/>
  <c r="J1008" i="3"/>
  <c r="H1008" i="3" s="1"/>
  <c r="J1009" i="3"/>
  <c r="H1009" i="3" s="1"/>
  <c r="G1003" i="3"/>
  <c r="F1003" i="3"/>
  <c r="E1003" i="3"/>
  <c r="C1003" i="3"/>
  <c r="G1004" i="3"/>
  <c r="F1004" i="3"/>
  <c r="E1004" i="3"/>
  <c r="C1004" i="3"/>
  <c r="G1006" i="3"/>
  <c r="F1006" i="3"/>
  <c r="E1006" i="3"/>
  <c r="C1006" i="3"/>
  <c r="G1005" i="3"/>
  <c r="F1005" i="3"/>
  <c r="E1005" i="3"/>
  <c r="C1005" i="3"/>
  <c r="G1007" i="3"/>
  <c r="F1007" i="3"/>
  <c r="E1007" i="3"/>
  <c r="C1007" i="3"/>
  <c r="G1008" i="3"/>
  <c r="F1008" i="3"/>
  <c r="E1008" i="3"/>
  <c r="C1008" i="3"/>
  <c r="H262" i="6"/>
  <c r="G262" i="6"/>
  <c r="F262" i="6"/>
  <c r="E262" i="6"/>
  <c r="D262" i="6"/>
  <c r="R262" i="6"/>
  <c r="Q262" i="6"/>
  <c r="P262" i="6"/>
  <c r="O262" i="6"/>
  <c r="I261" i="6"/>
  <c r="Y1008" i="3"/>
  <c r="Y1009" i="3"/>
  <c r="Y1011" i="3"/>
  <c r="Y1010" i="3"/>
  <c r="Y1012" i="3"/>
  <c r="Y1013" i="3"/>
  <c r="Y1014" i="3"/>
  <c r="Y1016" i="3"/>
  <c r="Y1015" i="3"/>
  <c r="Y1017" i="3"/>
  <c r="K1008" i="3"/>
  <c r="M1008" i="3" s="1"/>
  <c r="K1009" i="3"/>
  <c r="M1009" i="3" s="1"/>
  <c r="K1011" i="3"/>
  <c r="AA1011" i="3" s="1"/>
  <c r="K1010" i="3"/>
  <c r="AA1010" i="3" s="1"/>
  <c r="K1012" i="3"/>
  <c r="L1012" i="3" s="1"/>
  <c r="K1013" i="3"/>
  <c r="M1013" i="3" s="1"/>
  <c r="K1014" i="3"/>
  <c r="M1014" i="3" s="1"/>
  <c r="K1016" i="3"/>
  <c r="K1015" i="3"/>
  <c r="M1015" i="3" s="1"/>
  <c r="K1017" i="3"/>
  <c r="L1017" i="3" s="1"/>
  <c r="J1011" i="3"/>
  <c r="H1011" i="3" s="1"/>
  <c r="J1010" i="3"/>
  <c r="H1010" i="3" s="1"/>
  <c r="J1012" i="3"/>
  <c r="H1012" i="3" s="1"/>
  <c r="J1013" i="3"/>
  <c r="H1013" i="3" s="1"/>
  <c r="G1009" i="3"/>
  <c r="F1009" i="3"/>
  <c r="E1009" i="3"/>
  <c r="C1009" i="3"/>
  <c r="G1011" i="3"/>
  <c r="F1011" i="3"/>
  <c r="E1011" i="3"/>
  <c r="C1011" i="3"/>
  <c r="J1014" i="3"/>
  <c r="H1014" i="3" s="1"/>
  <c r="J1016" i="3"/>
  <c r="H1016" i="3" s="1"/>
  <c r="J1015" i="3"/>
  <c r="H1015" i="3" s="1"/>
  <c r="J1017" i="3"/>
  <c r="H1017" i="3" s="1"/>
  <c r="G1010" i="3"/>
  <c r="F1010" i="3"/>
  <c r="E1010" i="3"/>
  <c r="C1010" i="3"/>
  <c r="G1012" i="3"/>
  <c r="F1012" i="3"/>
  <c r="E1012" i="3"/>
  <c r="C1012" i="3"/>
  <c r="G1013" i="3"/>
  <c r="F1013" i="3"/>
  <c r="E1013" i="3"/>
  <c r="C1013" i="3"/>
  <c r="G1014" i="3"/>
  <c r="F1014" i="3"/>
  <c r="E1014" i="3"/>
  <c r="C1014" i="3"/>
  <c r="G1016" i="3"/>
  <c r="F1016" i="3"/>
  <c r="E1016" i="3"/>
  <c r="C1016" i="3"/>
  <c r="G1015" i="3"/>
  <c r="F1015" i="3"/>
  <c r="E1015" i="3"/>
  <c r="C1015" i="3"/>
  <c r="G1017" i="3"/>
  <c r="F1017" i="3"/>
  <c r="E1017" i="3"/>
  <c r="C1017" i="3"/>
  <c r="I260" i="6"/>
  <c r="I259" i="6"/>
  <c r="K1817" i="3"/>
  <c r="L1817" i="3" s="1"/>
  <c r="K1818" i="3"/>
  <c r="L1818" i="3" s="1"/>
  <c r="K1820" i="3"/>
  <c r="L1820" i="3" s="1"/>
  <c r="K1819" i="3"/>
  <c r="L1819" i="3" s="1"/>
  <c r="K1821" i="3"/>
  <c r="M1821" i="3" s="1"/>
  <c r="J1816" i="3"/>
  <c r="H1816" i="3" s="1"/>
  <c r="J1817" i="3"/>
  <c r="H1817" i="3" s="1"/>
  <c r="J1818" i="3"/>
  <c r="H1818" i="3" s="1"/>
  <c r="J1820" i="3"/>
  <c r="H1820" i="3" s="1"/>
  <c r="J1819" i="3"/>
  <c r="H1819" i="3" s="1"/>
  <c r="J1821" i="3"/>
  <c r="H1821" i="3" s="1"/>
  <c r="G1814" i="3"/>
  <c r="F1814" i="3"/>
  <c r="E1814" i="3"/>
  <c r="C1814" i="3"/>
  <c r="G1816" i="3"/>
  <c r="F1816" i="3"/>
  <c r="E1816" i="3"/>
  <c r="C1816" i="3"/>
  <c r="G1817" i="3"/>
  <c r="F1817" i="3"/>
  <c r="E1817" i="3"/>
  <c r="C1817" i="3"/>
  <c r="G1818" i="3"/>
  <c r="F1818" i="3"/>
  <c r="E1818" i="3"/>
  <c r="C1818" i="3"/>
  <c r="G1820" i="3"/>
  <c r="F1820" i="3"/>
  <c r="E1820" i="3"/>
  <c r="C1820" i="3"/>
  <c r="G1819" i="3"/>
  <c r="F1819" i="3"/>
  <c r="E1819" i="3"/>
  <c r="C1819" i="3"/>
  <c r="G1821" i="3"/>
  <c r="F1821" i="3"/>
  <c r="E1821" i="3"/>
  <c r="C1821" i="3"/>
  <c r="I188" i="6"/>
  <c r="L412" i="3" l="1"/>
  <c r="AA412" i="3"/>
  <c r="AB412" i="3" s="1"/>
  <c r="AC412" i="3"/>
  <c r="AC413" i="3"/>
  <c r="AB413" i="3"/>
  <c r="AC415" i="3"/>
  <c r="AB415" i="3"/>
  <c r="AB414" i="3"/>
  <c r="AC414" i="3"/>
  <c r="AC416" i="3"/>
  <c r="AB416" i="3"/>
  <c r="AB417" i="3"/>
  <c r="AC417" i="3"/>
  <c r="AB418" i="3"/>
  <c r="AC418" i="3"/>
  <c r="AB420" i="3"/>
  <c r="AC420" i="3"/>
  <c r="AB419" i="3"/>
  <c r="AC419" i="3"/>
  <c r="AC421" i="3"/>
  <c r="AB421" i="3"/>
  <c r="AC422" i="3"/>
  <c r="AB422" i="3"/>
  <c r="AC423" i="3"/>
  <c r="AB423" i="3"/>
  <c r="AB425" i="3"/>
  <c r="AC425" i="3"/>
  <c r="AB424" i="3"/>
  <c r="AC424" i="3"/>
  <c r="AB426" i="3"/>
  <c r="AC426" i="3"/>
  <c r="AB427" i="3"/>
  <c r="AC427" i="3"/>
  <c r="AB387" i="3"/>
  <c r="AC387" i="3"/>
  <c r="AC392" i="3"/>
  <c r="AB392" i="3"/>
  <c r="AB397" i="3"/>
  <c r="AC397" i="3"/>
  <c r="AC402" i="3"/>
  <c r="AB402" i="3"/>
  <c r="AC407" i="3"/>
  <c r="AB407" i="3"/>
  <c r="AC432" i="3"/>
  <c r="AB432" i="3"/>
  <c r="M414" i="3"/>
  <c r="L414" i="3"/>
  <c r="M416" i="3"/>
  <c r="L416" i="3"/>
  <c r="M424" i="3"/>
  <c r="L424" i="3"/>
  <c r="M397" i="3"/>
  <c r="L397" i="3"/>
  <c r="M419" i="3"/>
  <c r="L419" i="3"/>
  <c r="M413" i="3"/>
  <c r="L413" i="3"/>
  <c r="M418" i="3"/>
  <c r="L418" i="3"/>
  <c r="M423" i="3"/>
  <c r="L423" i="3"/>
  <c r="M422" i="3"/>
  <c r="L422" i="3"/>
  <c r="M427" i="3"/>
  <c r="L427" i="3"/>
  <c r="M387" i="3"/>
  <c r="L387" i="3"/>
  <c r="M392" i="3"/>
  <c r="L392" i="3"/>
  <c r="L402" i="3"/>
  <c r="M402" i="3"/>
  <c r="M415" i="3"/>
  <c r="L415" i="3"/>
  <c r="M420" i="3"/>
  <c r="L420" i="3"/>
  <c r="M421" i="3"/>
  <c r="L421" i="3"/>
  <c r="M425" i="3"/>
  <c r="L425" i="3"/>
  <c r="M426" i="3"/>
  <c r="L426" i="3"/>
  <c r="M432" i="3"/>
  <c r="L432" i="3"/>
  <c r="AA1817" i="3"/>
  <c r="AC1817" i="3" s="1"/>
  <c r="AA1818" i="3"/>
  <c r="AC1818" i="3" s="1"/>
  <c r="AA1820" i="3"/>
  <c r="AC1820" i="3" s="1"/>
  <c r="AA1819" i="3"/>
  <c r="AC1819" i="3" s="1"/>
  <c r="AA1821" i="3"/>
  <c r="AC1821" i="3" s="1"/>
  <c r="L1004" i="3"/>
  <c r="M1004" i="3"/>
  <c r="M1011" i="3"/>
  <c r="AA1007" i="3"/>
  <c r="AC1007" i="3" s="1"/>
  <c r="M1003" i="3"/>
  <c r="L1005" i="3"/>
  <c r="AA1003" i="3"/>
  <c r="AC1003" i="3" s="1"/>
  <c r="M1006" i="3"/>
  <c r="L1009" i="3"/>
  <c r="L1008" i="3"/>
  <c r="AA1005" i="3"/>
  <c r="AC1005" i="3" s="1"/>
  <c r="AA1006" i="3"/>
  <c r="AB1004" i="3"/>
  <c r="L1007" i="3"/>
  <c r="AA1012" i="3"/>
  <c r="AC1012" i="3" s="1"/>
  <c r="AA1015" i="3"/>
  <c r="AC1015" i="3" s="1"/>
  <c r="AA1009" i="3"/>
  <c r="AC1009" i="3" s="1"/>
  <c r="AB1010" i="3"/>
  <c r="AC1010" i="3"/>
  <c r="AB1011" i="3"/>
  <c r="AC1011" i="3"/>
  <c r="M1017" i="3"/>
  <c r="L1016" i="3"/>
  <c r="AA1014" i="3"/>
  <c r="AC1014" i="3" s="1"/>
  <c r="AA1008" i="3"/>
  <c r="AC1008" i="3" s="1"/>
  <c r="L1010" i="3"/>
  <c r="AA1017" i="3"/>
  <c r="AC1017" i="3" s="1"/>
  <c r="AA1013" i="3"/>
  <c r="AC1013" i="3" s="1"/>
  <c r="AA1016" i="3"/>
  <c r="AC1016" i="3" s="1"/>
  <c r="M1012" i="3"/>
  <c r="M1010" i="3"/>
  <c r="L1011" i="3"/>
  <c r="L1015" i="3"/>
  <c r="M1016" i="3"/>
  <c r="L1014" i="3"/>
  <c r="L1013" i="3"/>
  <c r="M1817" i="3"/>
  <c r="M1819" i="3"/>
  <c r="L1821" i="3"/>
  <c r="M1820" i="3"/>
  <c r="M1818" i="3"/>
  <c r="AB1817" i="3" l="1"/>
  <c r="AB1818" i="3"/>
  <c r="AB1009" i="3"/>
  <c r="AB1819" i="3"/>
  <c r="AB1821" i="3"/>
  <c r="AB1820" i="3"/>
  <c r="AB1005" i="3"/>
  <c r="AB1007" i="3"/>
  <c r="AB1003" i="3"/>
  <c r="AB1012" i="3"/>
  <c r="AC1006" i="3"/>
  <c r="AB1006" i="3"/>
  <c r="AB1015" i="3"/>
  <c r="AB1013" i="3"/>
  <c r="AB1017" i="3"/>
  <c r="AB1008" i="3"/>
  <c r="AB1014" i="3"/>
  <c r="AB1016" i="3"/>
  <c r="Y1698" i="3" l="1"/>
  <c r="Y1699" i="3"/>
  <c r="Y1700" i="3"/>
  <c r="Y1701" i="3"/>
  <c r="Y1703" i="3"/>
  <c r="Y1702" i="3"/>
  <c r="Y1704" i="3"/>
  <c r="K1699" i="3"/>
  <c r="M1699" i="3" s="1"/>
  <c r="K1700" i="3"/>
  <c r="L1700" i="3" s="1"/>
  <c r="K1701" i="3"/>
  <c r="M1701" i="3" s="1"/>
  <c r="K1703" i="3"/>
  <c r="M1703" i="3" s="1"/>
  <c r="K1702" i="3"/>
  <c r="M1702" i="3" s="1"/>
  <c r="K1704" i="3"/>
  <c r="M1704" i="3" s="1"/>
  <c r="J1696" i="3"/>
  <c r="J1698" i="3"/>
  <c r="H1698" i="3" s="1"/>
  <c r="J1699" i="3"/>
  <c r="H1699" i="3" s="1"/>
  <c r="J1700" i="3"/>
  <c r="H1700" i="3" s="1"/>
  <c r="J1701" i="3"/>
  <c r="H1701" i="3" s="1"/>
  <c r="J1703" i="3"/>
  <c r="H1703" i="3" s="1"/>
  <c r="J1702" i="3"/>
  <c r="H1702" i="3" s="1"/>
  <c r="J1704" i="3"/>
  <c r="H1704" i="3" s="1"/>
  <c r="G1698" i="3"/>
  <c r="F1698" i="3"/>
  <c r="E1698" i="3"/>
  <c r="C1698" i="3"/>
  <c r="G1699" i="3"/>
  <c r="F1699" i="3"/>
  <c r="E1699" i="3"/>
  <c r="C1699" i="3"/>
  <c r="G1700" i="3"/>
  <c r="F1700" i="3"/>
  <c r="E1700" i="3"/>
  <c r="C1700" i="3"/>
  <c r="G1701" i="3"/>
  <c r="F1701" i="3"/>
  <c r="E1701" i="3"/>
  <c r="C1701" i="3"/>
  <c r="G1703" i="3"/>
  <c r="F1703" i="3"/>
  <c r="E1703" i="3"/>
  <c r="C1703" i="3"/>
  <c r="G1702" i="3"/>
  <c r="F1702" i="3"/>
  <c r="E1702" i="3"/>
  <c r="C1702" i="3"/>
  <c r="G1704" i="3"/>
  <c r="F1704" i="3"/>
  <c r="E1704" i="3"/>
  <c r="C1704" i="3"/>
  <c r="J22" i="6"/>
  <c r="Y1579" i="3"/>
  <c r="Y1580" i="3"/>
  <c r="Y1581" i="3"/>
  <c r="Y1583" i="3"/>
  <c r="Y1582" i="3"/>
  <c r="Y1584" i="3"/>
  <c r="Y1585" i="3"/>
  <c r="Y1586" i="3"/>
  <c r="Y1587" i="3"/>
  <c r="Y1589" i="3"/>
  <c r="Y1588" i="3"/>
  <c r="Y1590" i="3"/>
  <c r="Y1591" i="3"/>
  <c r="Y1592" i="3"/>
  <c r="Y1593" i="3"/>
  <c r="Y1595" i="3"/>
  <c r="Y1594" i="3"/>
  <c r="Y1596" i="3"/>
  <c r="Y1597" i="3"/>
  <c r="Y1598" i="3"/>
  <c r="Y1599" i="3"/>
  <c r="Y1601" i="3"/>
  <c r="Y1600" i="3"/>
  <c r="Y1602" i="3"/>
  <c r="Y1603" i="3"/>
  <c r="Y1604" i="3"/>
  <c r="Y1605" i="3"/>
  <c r="Y1607" i="3"/>
  <c r="Y1606" i="3"/>
  <c r="Y1608" i="3"/>
  <c r="Y1609" i="3"/>
  <c r="Y1610" i="3"/>
  <c r="Y1611" i="3"/>
  <c r="Y1613" i="3"/>
  <c r="Y1612" i="3"/>
  <c r="Y1614" i="3"/>
  <c r="Y1615" i="3"/>
  <c r="Y1616" i="3"/>
  <c r="Y1617" i="3"/>
  <c r="Y1619" i="3"/>
  <c r="Y1618" i="3"/>
  <c r="Y1620" i="3"/>
  <c r="Y1621" i="3"/>
  <c r="Y1622" i="3"/>
  <c r="Y1623" i="3"/>
  <c r="Y1625" i="3"/>
  <c r="Y1624" i="3"/>
  <c r="Y1626" i="3"/>
  <c r="Y1627" i="3"/>
  <c r="Y1628" i="3"/>
  <c r="Y1629" i="3"/>
  <c r="Y1631" i="3"/>
  <c r="Y1630" i="3"/>
  <c r="Y1632" i="3"/>
  <c r="Y1633" i="3"/>
  <c r="Y1634" i="3"/>
  <c r="Y1635" i="3"/>
  <c r="Y1637" i="3"/>
  <c r="Y1636" i="3"/>
  <c r="Y1638" i="3"/>
  <c r="Y1639" i="3"/>
  <c r="Y1640" i="3"/>
  <c r="Y1641" i="3"/>
  <c r="Y1643" i="3"/>
  <c r="Y1642" i="3"/>
  <c r="Y1644" i="3"/>
  <c r="Y1645" i="3"/>
  <c r="Y1646" i="3"/>
  <c r="Y1647" i="3"/>
  <c r="Y1649" i="3"/>
  <c r="Y1648" i="3"/>
  <c r="Y1650" i="3"/>
  <c r="Y1651" i="3"/>
  <c r="Y1652" i="3"/>
  <c r="Y1653" i="3"/>
  <c r="Y1655" i="3"/>
  <c r="Y1654" i="3"/>
  <c r="Y1656" i="3"/>
  <c r="Y1657" i="3"/>
  <c r="Y1658" i="3"/>
  <c r="Y1659" i="3"/>
  <c r="Y1661" i="3"/>
  <c r="Y1660" i="3"/>
  <c r="Y1662" i="3"/>
  <c r="Y1663" i="3"/>
  <c r="Y1664" i="3"/>
  <c r="Y1665" i="3"/>
  <c r="Y1667" i="3"/>
  <c r="Y1666" i="3"/>
  <c r="Y1668" i="3"/>
  <c r="Y1669" i="3"/>
  <c r="Y1670" i="3"/>
  <c r="Y1671" i="3"/>
  <c r="Y1673" i="3"/>
  <c r="Y1672" i="3"/>
  <c r="Y1674" i="3"/>
  <c r="Y1675" i="3"/>
  <c r="Y1676" i="3"/>
  <c r="Y1677" i="3"/>
  <c r="Y1679" i="3"/>
  <c r="Y1678" i="3"/>
  <c r="Y1680" i="3"/>
  <c r="Y1681" i="3"/>
  <c r="Y1682" i="3"/>
  <c r="Y1683" i="3"/>
  <c r="Y1685" i="3"/>
  <c r="Y1684" i="3"/>
  <c r="Y1686" i="3"/>
  <c r="Y1687" i="3"/>
  <c r="Y1688" i="3"/>
  <c r="Y1689" i="3"/>
  <c r="Y1691" i="3"/>
  <c r="Y1690" i="3"/>
  <c r="Y1692" i="3"/>
  <c r="Y1693" i="3"/>
  <c r="Y1694" i="3"/>
  <c r="Y1695" i="3"/>
  <c r="Y1697" i="3"/>
  <c r="Y1696" i="3"/>
  <c r="Y1705" i="3"/>
  <c r="Y1706" i="3"/>
  <c r="Y1707" i="3"/>
  <c r="Y1709" i="3"/>
  <c r="Y1708" i="3"/>
  <c r="Y1710" i="3"/>
  <c r="Y1711" i="3"/>
  <c r="Y1712" i="3"/>
  <c r="Y1713" i="3"/>
  <c r="Y1715" i="3"/>
  <c r="Y1714" i="3"/>
  <c r="Y1716" i="3"/>
  <c r="Y1717" i="3"/>
  <c r="Y1718" i="3"/>
  <c r="Y1719" i="3"/>
  <c r="Y1721" i="3"/>
  <c r="Y1720" i="3"/>
  <c r="Y1722" i="3"/>
  <c r="Y1723" i="3"/>
  <c r="Y1724" i="3"/>
  <c r="Y1725" i="3"/>
  <c r="Y1727" i="3"/>
  <c r="Y1726" i="3"/>
  <c r="Y1728" i="3"/>
  <c r="Y1729" i="3"/>
  <c r="Y1730" i="3"/>
  <c r="Y1731" i="3"/>
  <c r="Y1733" i="3"/>
  <c r="Y1732" i="3"/>
  <c r="Y1734" i="3"/>
  <c r="Y1735" i="3"/>
  <c r="Y1736" i="3"/>
  <c r="Y1737" i="3"/>
  <c r="Y1739" i="3"/>
  <c r="Y1738" i="3"/>
  <c r="Y1740" i="3"/>
  <c r="Y1741" i="3"/>
  <c r="Y1742" i="3"/>
  <c r="Y1743" i="3"/>
  <c r="Y1745" i="3"/>
  <c r="Y1744" i="3"/>
  <c r="Y1746" i="3"/>
  <c r="Y1747" i="3"/>
  <c r="Y1748" i="3"/>
  <c r="Y1749" i="3"/>
  <c r="Y1751" i="3"/>
  <c r="Y1750" i="3"/>
  <c r="Y1752" i="3"/>
  <c r="Y1753" i="3"/>
  <c r="Y1754" i="3"/>
  <c r="Y1755" i="3"/>
  <c r="Y1757" i="3"/>
  <c r="Y1756" i="3"/>
  <c r="Y1758" i="3"/>
  <c r="Y1759" i="3"/>
  <c r="Y1760" i="3"/>
  <c r="Y1761" i="3"/>
  <c r="Y1763" i="3"/>
  <c r="Y1762" i="3"/>
  <c r="Y1764" i="3"/>
  <c r="Y1765" i="3"/>
  <c r="Y1766" i="3"/>
  <c r="Y1767" i="3"/>
  <c r="Y1769" i="3"/>
  <c r="Y1768" i="3"/>
  <c r="Y1770" i="3"/>
  <c r="Y1771" i="3"/>
  <c r="Y1772" i="3"/>
  <c r="Y1773" i="3"/>
  <c r="Y1775" i="3"/>
  <c r="Y1774" i="3"/>
  <c r="Y1776" i="3"/>
  <c r="Y791" i="3"/>
  <c r="Y793" i="3"/>
  <c r="Y792" i="3"/>
  <c r="Y794" i="3"/>
  <c r="K819" i="3"/>
  <c r="M819" i="3" s="1"/>
  <c r="K821" i="3"/>
  <c r="L821" i="3" s="1"/>
  <c r="K820" i="3"/>
  <c r="M820" i="3" s="1"/>
  <c r="K822" i="3"/>
  <c r="M822" i="3" s="1"/>
  <c r="J818" i="3"/>
  <c r="H818" i="3" s="1"/>
  <c r="J819" i="3"/>
  <c r="H819" i="3" s="1"/>
  <c r="J821" i="3"/>
  <c r="H821" i="3" s="1"/>
  <c r="J820" i="3"/>
  <c r="H820" i="3" s="1"/>
  <c r="J822" i="3"/>
  <c r="H822" i="3" s="1"/>
  <c r="G818" i="3"/>
  <c r="F818" i="3"/>
  <c r="E818" i="3"/>
  <c r="C818" i="3"/>
  <c r="G819" i="3"/>
  <c r="F819" i="3"/>
  <c r="E819" i="3"/>
  <c r="C819" i="3"/>
  <c r="G821" i="3"/>
  <c r="F821" i="3"/>
  <c r="E821" i="3"/>
  <c r="C821" i="3"/>
  <c r="G820" i="3"/>
  <c r="F820" i="3"/>
  <c r="E820" i="3"/>
  <c r="C820" i="3"/>
  <c r="G822" i="3"/>
  <c r="F822" i="3"/>
  <c r="E822" i="3"/>
  <c r="C822" i="3"/>
  <c r="S189" i="6"/>
  <c r="D43" i="6"/>
  <c r="J18" i="6"/>
  <c r="K1723" i="3"/>
  <c r="M1723" i="3" s="1"/>
  <c r="K1724" i="3"/>
  <c r="L1724" i="3" s="1"/>
  <c r="K1725" i="3"/>
  <c r="M1725" i="3" s="1"/>
  <c r="K1727" i="3"/>
  <c r="M1727" i="3" s="1"/>
  <c r="K1726" i="3"/>
  <c r="M1726" i="3" s="1"/>
  <c r="K1728" i="3"/>
  <c r="M1728" i="3" s="1"/>
  <c r="J1719" i="3"/>
  <c r="J1721" i="3"/>
  <c r="J1720" i="3"/>
  <c r="H1720" i="3" s="1"/>
  <c r="J1722" i="3"/>
  <c r="H1722" i="3" s="1"/>
  <c r="J1723" i="3"/>
  <c r="H1723" i="3" s="1"/>
  <c r="J1724" i="3"/>
  <c r="H1724" i="3" s="1"/>
  <c r="J1725" i="3"/>
  <c r="H1725" i="3" s="1"/>
  <c r="J1727" i="3"/>
  <c r="H1727" i="3" s="1"/>
  <c r="J1726" i="3"/>
  <c r="H1726" i="3" s="1"/>
  <c r="J1728" i="3"/>
  <c r="H1728" i="3" s="1"/>
  <c r="G1720" i="3"/>
  <c r="F1720" i="3"/>
  <c r="E1720" i="3"/>
  <c r="C1720" i="3"/>
  <c r="G1722" i="3"/>
  <c r="F1722" i="3"/>
  <c r="E1722" i="3"/>
  <c r="C1722" i="3"/>
  <c r="G1723" i="3"/>
  <c r="F1723" i="3"/>
  <c r="E1723" i="3"/>
  <c r="C1723" i="3"/>
  <c r="G1724" i="3"/>
  <c r="F1724" i="3"/>
  <c r="E1724" i="3"/>
  <c r="C1724" i="3"/>
  <c r="G1725" i="3"/>
  <c r="F1725" i="3"/>
  <c r="E1725" i="3"/>
  <c r="C1725" i="3"/>
  <c r="G1727" i="3"/>
  <c r="F1727" i="3"/>
  <c r="E1727" i="3"/>
  <c r="C1727" i="3"/>
  <c r="G1726" i="3"/>
  <c r="F1726" i="3"/>
  <c r="E1726" i="3"/>
  <c r="C1726" i="3"/>
  <c r="G1728" i="3"/>
  <c r="F1728" i="3"/>
  <c r="E1728" i="3"/>
  <c r="C1728" i="3"/>
  <c r="J14" i="6"/>
  <c r="K1747" i="3"/>
  <c r="L1747" i="3" s="1"/>
  <c r="K1748" i="3"/>
  <c r="M1748" i="3" s="1"/>
  <c r="K1749" i="3"/>
  <c r="M1749" i="3" s="1"/>
  <c r="K1751" i="3"/>
  <c r="L1751" i="3" s="1"/>
  <c r="K1750" i="3"/>
  <c r="M1750" i="3" s="1"/>
  <c r="K1752" i="3"/>
  <c r="M1752" i="3" s="1"/>
  <c r="J1746" i="3"/>
  <c r="H1746" i="3" s="1"/>
  <c r="J1747" i="3"/>
  <c r="H1747" i="3" s="1"/>
  <c r="J1748" i="3"/>
  <c r="H1748" i="3" s="1"/>
  <c r="J1749" i="3"/>
  <c r="H1749" i="3" s="1"/>
  <c r="J1751" i="3"/>
  <c r="H1751" i="3" s="1"/>
  <c r="J1750" i="3"/>
  <c r="H1750" i="3" s="1"/>
  <c r="J1752" i="3"/>
  <c r="H1752" i="3" s="1"/>
  <c r="G1746" i="3"/>
  <c r="F1746" i="3"/>
  <c r="E1746" i="3"/>
  <c r="G1747" i="3"/>
  <c r="F1747" i="3"/>
  <c r="E1747" i="3"/>
  <c r="G1748" i="3"/>
  <c r="F1748" i="3"/>
  <c r="E1748" i="3"/>
  <c r="G1749" i="3"/>
  <c r="F1749" i="3"/>
  <c r="E1749" i="3"/>
  <c r="G1751" i="3"/>
  <c r="F1751" i="3"/>
  <c r="E1751" i="3"/>
  <c r="G1750" i="3"/>
  <c r="F1750" i="3"/>
  <c r="E1750" i="3"/>
  <c r="G1752" i="3"/>
  <c r="F1752" i="3"/>
  <c r="E1752" i="3"/>
  <c r="C1743" i="3"/>
  <c r="C1745" i="3"/>
  <c r="C1744" i="3"/>
  <c r="C1746" i="3"/>
  <c r="C1747" i="3"/>
  <c r="C1748" i="3"/>
  <c r="C1749" i="3"/>
  <c r="C1751" i="3"/>
  <c r="C1750" i="3"/>
  <c r="C1752" i="3"/>
  <c r="L1699" i="3" l="1"/>
  <c r="L1704" i="3"/>
  <c r="M1700" i="3"/>
  <c r="L1701" i="3"/>
  <c r="L1702" i="3"/>
  <c r="L1703" i="3"/>
  <c r="L822" i="3"/>
  <c r="L820" i="3"/>
  <c r="L819" i="3"/>
  <c r="M821" i="3"/>
  <c r="L1727" i="3"/>
  <c r="M1751" i="3"/>
  <c r="L1725" i="3"/>
  <c r="M1724" i="3"/>
  <c r="L1723" i="3"/>
  <c r="L1726" i="3"/>
  <c r="L1728" i="3"/>
  <c r="L1752" i="3"/>
  <c r="L1750" i="3"/>
  <c r="M1747" i="3"/>
  <c r="L1748" i="3"/>
  <c r="L1749" i="3"/>
  <c r="S61" i="11"/>
  <c r="S60" i="11"/>
  <c r="S59" i="11"/>
  <c r="R62" i="11"/>
  <c r="Q62" i="11"/>
  <c r="P62" i="11"/>
  <c r="O62" i="11"/>
  <c r="H62" i="11"/>
  <c r="G62" i="11"/>
  <c r="F62" i="11"/>
  <c r="E62" i="11"/>
  <c r="D62" i="11"/>
  <c r="I61" i="11"/>
  <c r="I60" i="11"/>
  <c r="I59" i="11"/>
  <c r="Y327" i="3"/>
  <c r="Y329" i="3"/>
  <c r="Y328" i="3"/>
  <c r="Y330" i="3"/>
  <c r="Y331" i="3"/>
  <c r="Y333" i="3"/>
  <c r="Y332" i="3"/>
  <c r="Y334" i="3"/>
  <c r="Y335" i="3"/>
  <c r="Y337" i="3"/>
  <c r="Y336" i="3"/>
  <c r="Y338" i="3"/>
  <c r="J327" i="3"/>
  <c r="H327" i="3" s="1"/>
  <c r="J329" i="3"/>
  <c r="H329" i="3" s="1"/>
  <c r="J328" i="3"/>
  <c r="H328" i="3" s="1"/>
  <c r="J330" i="3"/>
  <c r="H330" i="3" s="1"/>
  <c r="J331" i="3"/>
  <c r="H331" i="3" s="1"/>
  <c r="J333" i="3"/>
  <c r="H333" i="3" s="1"/>
  <c r="J332" i="3"/>
  <c r="H332" i="3" s="1"/>
  <c r="J334" i="3"/>
  <c r="H334" i="3" s="1"/>
  <c r="J335" i="3"/>
  <c r="H335" i="3" s="1"/>
  <c r="J337" i="3"/>
  <c r="H337" i="3" s="1"/>
  <c r="J336" i="3"/>
  <c r="H336" i="3" s="1"/>
  <c r="J338" i="3"/>
  <c r="H338" i="3" s="1"/>
  <c r="J903" i="3"/>
  <c r="H903" i="3" s="1"/>
  <c r="J904" i="3"/>
  <c r="H904" i="3" s="1"/>
  <c r="J906" i="3"/>
  <c r="H906" i="3" s="1"/>
  <c r="J905" i="3"/>
  <c r="H905" i="3" s="1"/>
  <c r="J907" i="3"/>
  <c r="H907" i="3" s="1"/>
  <c r="J908" i="3"/>
  <c r="H908" i="3" s="1"/>
  <c r="J909" i="3"/>
  <c r="H909" i="3" s="1"/>
  <c r="J911" i="3"/>
  <c r="H911" i="3" s="1"/>
  <c r="J910" i="3"/>
  <c r="H910" i="3" s="1"/>
  <c r="J912" i="3"/>
  <c r="H912" i="3" s="1"/>
  <c r="J913" i="3"/>
  <c r="H913" i="3" s="1"/>
  <c r="J914" i="3"/>
  <c r="H914" i="3" s="1"/>
  <c r="J916" i="3"/>
  <c r="H916" i="3" s="1"/>
  <c r="J915" i="3"/>
  <c r="H915" i="3" s="1"/>
  <c r="J917" i="3"/>
  <c r="H917" i="3" s="1"/>
  <c r="J26" i="3"/>
  <c r="H26" i="3" s="1"/>
  <c r="J28" i="3"/>
  <c r="H28" i="3" s="1"/>
  <c r="G327" i="3"/>
  <c r="F327" i="3"/>
  <c r="E327" i="3"/>
  <c r="C327" i="3"/>
  <c r="G329" i="3"/>
  <c r="F329" i="3"/>
  <c r="E329" i="3"/>
  <c r="C329" i="3"/>
  <c r="G328" i="3"/>
  <c r="F328" i="3"/>
  <c r="E328" i="3"/>
  <c r="C328" i="3"/>
  <c r="G330" i="3"/>
  <c r="F330" i="3"/>
  <c r="E330" i="3"/>
  <c r="C330" i="3"/>
  <c r="G331" i="3"/>
  <c r="F331" i="3"/>
  <c r="E331" i="3"/>
  <c r="C331" i="3"/>
  <c r="G333" i="3"/>
  <c r="F333" i="3"/>
  <c r="E333" i="3"/>
  <c r="C333" i="3"/>
  <c r="G332" i="3"/>
  <c r="F332" i="3"/>
  <c r="E332" i="3"/>
  <c r="C332" i="3"/>
  <c r="G334" i="3"/>
  <c r="F334" i="3"/>
  <c r="E334" i="3"/>
  <c r="C334" i="3"/>
  <c r="G335" i="3"/>
  <c r="F335" i="3"/>
  <c r="E335" i="3"/>
  <c r="C335" i="3"/>
  <c r="G337" i="3"/>
  <c r="F337" i="3"/>
  <c r="E337" i="3"/>
  <c r="C337" i="3"/>
  <c r="G336" i="3"/>
  <c r="F336" i="3"/>
  <c r="E336" i="3"/>
  <c r="C336" i="3"/>
  <c r="G338" i="3"/>
  <c r="F338" i="3"/>
  <c r="E338" i="3"/>
  <c r="C338" i="3"/>
  <c r="G903" i="3"/>
  <c r="F903" i="3"/>
  <c r="E903" i="3"/>
  <c r="C903" i="3"/>
  <c r="G904" i="3"/>
  <c r="F904" i="3"/>
  <c r="E904" i="3"/>
  <c r="C904" i="3"/>
  <c r="G906" i="3"/>
  <c r="F906" i="3"/>
  <c r="E906" i="3"/>
  <c r="C906" i="3"/>
  <c r="G905" i="3"/>
  <c r="F905" i="3"/>
  <c r="E905" i="3"/>
  <c r="C905" i="3"/>
  <c r="G907" i="3"/>
  <c r="F907" i="3"/>
  <c r="E907" i="3"/>
  <c r="C907" i="3"/>
  <c r="G908" i="3"/>
  <c r="F908" i="3"/>
  <c r="E908" i="3"/>
  <c r="C908" i="3"/>
  <c r="G909" i="3"/>
  <c r="F909" i="3"/>
  <c r="E909" i="3"/>
  <c r="C909" i="3"/>
  <c r="G911" i="3"/>
  <c r="F911" i="3"/>
  <c r="E911" i="3"/>
  <c r="C911" i="3"/>
  <c r="G910" i="3"/>
  <c r="F910" i="3"/>
  <c r="E910" i="3"/>
  <c r="C910" i="3"/>
  <c r="G912" i="3"/>
  <c r="F912" i="3"/>
  <c r="E912" i="3"/>
  <c r="C912" i="3"/>
  <c r="G913" i="3"/>
  <c r="F913" i="3"/>
  <c r="E913" i="3"/>
  <c r="C913" i="3"/>
  <c r="G914" i="3"/>
  <c r="F914" i="3"/>
  <c r="E914" i="3"/>
  <c r="C914" i="3"/>
  <c r="G916" i="3"/>
  <c r="F916" i="3"/>
  <c r="E916" i="3"/>
  <c r="C916" i="3"/>
  <c r="G915" i="3"/>
  <c r="F915" i="3"/>
  <c r="E915" i="3"/>
  <c r="C915" i="3"/>
  <c r="G917" i="3"/>
  <c r="F917" i="3"/>
  <c r="E917" i="3"/>
  <c r="C917" i="3"/>
  <c r="G26" i="3"/>
  <c r="F26" i="3"/>
  <c r="E26" i="3"/>
  <c r="C26" i="3"/>
  <c r="G28" i="3"/>
  <c r="F28" i="3"/>
  <c r="E28" i="3"/>
  <c r="C28" i="3"/>
  <c r="K327" i="3"/>
  <c r="M327" i="3" s="1"/>
  <c r="K329" i="3"/>
  <c r="L329" i="3" s="1"/>
  <c r="K328" i="3"/>
  <c r="M328" i="3" s="1"/>
  <c r="K330" i="3"/>
  <c r="AA330" i="3" s="1"/>
  <c r="K331" i="3"/>
  <c r="K333" i="3"/>
  <c r="M333" i="3" s="1"/>
  <c r="K332" i="3"/>
  <c r="M332" i="3" s="1"/>
  <c r="K334" i="3"/>
  <c r="L334" i="3" s="1"/>
  <c r="K335" i="3"/>
  <c r="AA335" i="3" s="1"/>
  <c r="AC335" i="3" s="1"/>
  <c r="K337" i="3"/>
  <c r="AA337" i="3" s="1"/>
  <c r="K336" i="3"/>
  <c r="M336" i="3" s="1"/>
  <c r="K338" i="3"/>
  <c r="L338" i="3" s="1"/>
  <c r="M330" i="3" l="1"/>
  <c r="I62" i="11"/>
  <c r="S62" i="11"/>
  <c r="M334" i="3"/>
  <c r="AA334" i="3"/>
  <c r="AB334" i="3" s="1"/>
  <c r="AA336" i="3"/>
  <c r="AC336" i="3" s="1"/>
  <c r="M338" i="3"/>
  <c r="L337" i="3"/>
  <c r="M337" i="3"/>
  <c r="AA333" i="3"/>
  <c r="AB333" i="3" s="1"/>
  <c r="L333" i="3"/>
  <c r="AA338" i="3"/>
  <c r="AB338" i="3" s="1"/>
  <c r="AB330" i="3"/>
  <c r="AC330" i="3"/>
  <c r="AB337" i="3"/>
  <c r="AC337" i="3"/>
  <c r="AA327" i="3"/>
  <c r="AC327" i="3" s="1"/>
  <c r="L335" i="3"/>
  <c r="L331" i="3"/>
  <c r="L327" i="3"/>
  <c r="AA328" i="3"/>
  <c r="AC328" i="3" s="1"/>
  <c r="AB335" i="3"/>
  <c r="M335" i="3"/>
  <c r="M331" i="3"/>
  <c r="AA331" i="3"/>
  <c r="AC331" i="3" s="1"/>
  <c r="M329" i="3"/>
  <c r="L330" i="3"/>
  <c r="AA332" i="3"/>
  <c r="L336" i="3"/>
  <c r="L332" i="3"/>
  <c r="L328" i="3"/>
  <c r="AA329" i="3"/>
  <c r="Y917" i="3"/>
  <c r="Y915" i="3"/>
  <c r="Y916" i="3"/>
  <c r="Y914" i="3"/>
  <c r="Y913" i="3"/>
  <c r="Y912" i="3"/>
  <c r="Y910" i="3"/>
  <c r="Y911" i="3"/>
  <c r="Y909" i="3"/>
  <c r="Y908" i="3"/>
  <c r="Y907" i="3"/>
  <c r="Y905" i="3"/>
  <c r="Y906" i="3"/>
  <c r="Y904" i="3"/>
  <c r="Y903" i="3"/>
  <c r="K903" i="3"/>
  <c r="K904" i="3"/>
  <c r="K906" i="3"/>
  <c r="K905" i="3"/>
  <c r="K907" i="3"/>
  <c r="K908" i="3"/>
  <c r="K909" i="3"/>
  <c r="K911" i="3"/>
  <c r="K910" i="3"/>
  <c r="K912" i="3"/>
  <c r="K913" i="3"/>
  <c r="K914" i="3"/>
  <c r="K916" i="3"/>
  <c r="K915" i="3"/>
  <c r="K917" i="3"/>
  <c r="J2" i="11" l="1"/>
  <c r="AC334" i="3"/>
  <c r="AC333" i="3"/>
  <c r="AB336" i="3"/>
  <c r="AA908" i="3"/>
  <c r="AB908" i="3" s="1"/>
  <c r="M908" i="3"/>
  <c r="L908" i="3"/>
  <c r="AA917" i="3"/>
  <c r="AC917" i="3" s="1"/>
  <c r="L917" i="3"/>
  <c r="M917" i="3"/>
  <c r="AA905" i="3"/>
  <c r="AB905" i="3" s="1"/>
  <c r="L905" i="3"/>
  <c r="M905" i="3"/>
  <c r="AA912" i="3"/>
  <c r="AB912" i="3" s="1"/>
  <c r="M912" i="3"/>
  <c r="L912" i="3"/>
  <c r="AA904" i="3"/>
  <c r="AB904" i="3" s="1"/>
  <c r="M904" i="3"/>
  <c r="L904" i="3"/>
  <c r="AA907" i="3"/>
  <c r="AC907" i="3" s="1"/>
  <c r="M907" i="3"/>
  <c r="L907" i="3"/>
  <c r="L915" i="3"/>
  <c r="M915" i="3"/>
  <c r="L906" i="3"/>
  <c r="M906" i="3"/>
  <c r="AA914" i="3"/>
  <c r="AC914" i="3" s="1"/>
  <c r="M914" i="3"/>
  <c r="L914" i="3"/>
  <c r="AA916" i="3"/>
  <c r="AC916" i="3" s="1"/>
  <c r="M916" i="3"/>
  <c r="L916" i="3"/>
  <c r="AA910" i="3"/>
  <c r="AC910" i="3" s="1"/>
  <c r="M910" i="3"/>
  <c r="L910" i="3"/>
  <c r="AA903" i="3"/>
  <c r="AC903" i="3" s="1"/>
  <c r="M903" i="3"/>
  <c r="L903" i="3"/>
  <c r="L913" i="3"/>
  <c r="M913" i="3"/>
  <c r="L911" i="3"/>
  <c r="M911" i="3"/>
  <c r="AC338" i="3"/>
  <c r="L909" i="3"/>
  <c r="M909" i="3"/>
  <c r="AB331" i="3"/>
  <c r="AB329" i="3"/>
  <c r="AC329" i="3"/>
  <c r="AB328" i="3"/>
  <c r="AB332" i="3"/>
  <c r="AC332" i="3"/>
  <c r="AB327" i="3"/>
  <c r="AA915" i="3"/>
  <c r="AC915" i="3" s="1"/>
  <c r="AA906" i="3"/>
  <c r="AC906" i="3" s="1"/>
  <c r="AA913" i="3"/>
  <c r="AC913" i="3" s="1"/>
  <c r="AA911" i="3"/>
  <c r="AC911" i="3" s="1"/>
  <c r="AA909" i="3"/>
  <c r="AC909" i="3" s="1"/>
  <c r="O125" i="6"/>
  <c r="K428" i="3"/>
  <c r="Y26" i="3"/>
  <c r="Y28" i="3"/>
  <c r="Y27" i="3"/>
  <c r="Y29" i="3"/>
  <c r="Y30" i="3"/>
  <c r="Y32" i="3"/>
  <c r="Y31" i="3"/>
  <c r="Y33" i="3"/>
  <c r="Y34" i="3"/>
  <c r="Y36" i="3"/>
  <c r="Y35" i="3"/>
  <c r="Y37" i="3"/>
  <c r="Y38" i="3"/>
  <c r="Y40" i="3"/>
  <c r="Y39" i="3"/>
  <c r="Y41" i="3"/>
  <c r="Y42" i="3"/>
  <c r="Y44" i="3"/>
  <c r="Y43" i="3"/>
  <c r="Y45" i="3"/>
  <c r="Y46" i="3"/>
  <c r="Y48" i="3"/>
  <c r="Y47" i="3"/>
  <c r="Y49" i="3"/>
  <c r="Y50" i="3"/>
  <c r="Y52" i="3"/>
  <c r="Y51" i="3"/>
  <c r="Y53" i="3"/>
  <c r="K26" i="3"/>
  <c r="K28" i="3"/>
  <c r="K27" i="3"/>
  <c r="L27" i="3" s="1"/>
  <c r="K29" i="3"/>
  <c r="M29" i="3" s="1"/>
  <c r="K30" i="3"/>
  <c r="AA30" i="3" s="1"/>
  <c r="AB30" i="3" s="1"/>
  <c r="K32" i="3"/>
  <c r="AA32" i="3" s="1"/>
  <c r="AB32" i="3" s="1"/>
  <c r="K31" i="3"/>
  <c r="L31" i="3" s="1"/>
  <c r="K33" i="3"/>
  <c r="AA33" i="3" s="1"/>
  <c r="AC33" i="3" s="1"/>
  <c r="K34" i="3"/>
  <c r="AA34" i="3" s="1"/>
  <c r="AC34" i="3" s="1"/>
  <c r="K36" i="3"/>
  <c r="AA36" i="3" s="1"/>
  <c r="AC36" i="3" s="1"/>
  <c r="K35" i="3"/>
  <c r="L35" i="3" s="1"/>
  <c r="K37" i="3"/>
  <c r="M37" i="3" s="1"/>
  <c r="K38" i="3"/>
  <c r="M38" i="3" s="1"/>
  <c r="K40" i="3"/>
  <c r="AA40" i="3" s="1"/>
  <c r="AB40" i="3" s="1"/>
  <c r="K39" i="3"/>
  <c r="L39" i="3" s="1"/>
  <c r="K41" i="3"/>
  <c r="AA41" i="3" s="1"/>
  <c r="AC41" i="3" s="1"/>
  <c r="K42" i="3"/>
  <c r="AA42" i="3" s="1"/>
  <c r="AC42" i="3" s="1"/>
  <c r="K44" i="3"/>
  <c r="AA44" i="3" s="1"/>
  <c r="AC44" i="3" s="1"/>
  <c r="K43" i="3"/>
  <c r="L43" i="3" s="1"/>
  <c r="K45" i="3"/>
  <c r="M45" i="3" s="1"/>
  <c r="K46" i="3"/>
  <c r="M46" i="3" s="1"/>
  <c r="K48" i="3"/>
  <c r="M48" i="3" s="1"/>
  <c r="K47" i="3"/>
  <c r="L47" i="3" s="1"/>
  <c r="K49" i="3"/>
  <c r="L49" i="3" s="1"/>
  <c r="K50" i="3"/>
  <c r="AA50" i="3" s="1"/>
  <c r="AC50" i="3" s="1"/>
  <c r="K52" i="3"/>
  <c r="AA52" i="3" s="1"/>
  <c r="AC52" i="3" s="1"/>
  <c r="K51" i="3"/>
  <c r="AA51" i="3" s="1"/>
  <c r="AC51" i="3" s="1"/>
  <c r="K53" i="3"/>
  <c r="L53" i="3" s="1"/>
  <c r="S31" i="10"/>
  <c r="R31" i="10"/>
  <c r="Q31" i="10"/>
  <c r="P31" i="10"/>
  <c r="O31" i="10"/>
  <c r="T30" i="10"/>
  <c r="J27" i="3"/>
  <c r="H27" i="3" s="1"/>
  <c r="J29" i="3"/>
  <c r="H29" i="3" s="1"/>
  <c r="J30" i="3"/>
  <c r="H30" i="3" s="1"/>
  <c r="J32" i="3"/>
  <c r="H32" i="3" s="1"/>
  <c r="J31" i="3"/>
  <c r="H31" i="3" s="1"/>
  <c r="J33" i="3"/>
  <c r="H33" i="3" s="1"/>
  <c r="J34" i="3"/>
  <c r="H34" i="3" s="1"/>
  <c r="J36" i="3"/>
  <c r="H36" i="3" s="1"/>
  <c r="J35" i="3"/>
  <c r="H35" i="3" s="1"/>
  <c r="J37" i="3"/>
  <c r="H37" i="3" s="1"/>
  <c r="J38" i="3"/>
  <c r="H38" i="3" s="1"/>
  <c r="J40" i="3"/>
  <c r="H40" i="3" s="1"/>
  <c r="J39" i="3"/>
  <c r="H39" i="3" s="1"/>
  <c r="J41" i="3"/>
  <c r="H41" i="3" s="1"/>
  <c r="J42" i="3"/>
  <c r="H42" i="3" s="1"/>
  <c r="J44" i="3"/>
  <c r="H44" i="3" s="1"/>
  <c r="J43" i="3"/>
  <c r="H43" i="3" s="1"/>
  <c r="J45" i="3"/>
  <c r="H45" i="3" s="1"/>
  <c r="J46" i="3"/>
  <c r="H46" i="3" s="1"/>
  <c r="J48" i="3"/>
  <c r="H48" i="3" s="1"/>
  <c r="J47" i="3"/>
  <c r="H47" i="3" s="1"/>
  <c r="J49" i="3"/>
  <c r="H49" i="3" s="1"/>
  <c r="J50" i="3"/>
  <c r="H50" i="3" s="1"/>
  <c r="J52" i="3"/>
  <c r="H52" i="3" s="1"/>
  <c r="J51" i="3"/>
  <c r="H51" i="3" s="1"/>
  <c r="J53" i="3"/>
  <c r="H53" i="3" s="1"/>
  <c r="G27" i="3"/>
  <c r="F27" i="3"/>
  <c r="E27" i="3"/>
  <c r="C27" i="3"/>
  <c r="G29" i="3"/>
  <c r="F29" i="3"/>
  <c r="E29" i="3"/>
  <c r="C29" i="3"/>
  <c r="G30" i="3"/>
  <c r="F30" i="3"/>
  <c r="E30" i="3"/>
  <c r="C30" i="3"/>
  <c r="G32" i="3"/>
  <c r="F32" i="3"/>
  <c r="E32" i="3"/>
  <c r="C32" i="3"/>
  <c r="G31" i="3"/>
  <c r="F31" i="3"/>
  <c r="E31" i="3"/>
  <c r="C31" i="3"/>
  <c r="G33" i="3"/>
  <c r="F33" i="3"/>
  <c r="E33" i="3"/>
  <c r="C33" i="3"/>
  <c r="G34" i="3"/>
  <c r="F34" i="3"/>
  <c r="E34" i="3"/>
  <c r="C34" i="3"/>
  <c r="G36" i="3"/>
  <c r="F36" i="3"/>
  <c r="E36" i="3"/>
  <c r="C36" i="3"/>
  <c r="G35" i="3"/>
  <c r="F35" i="3"/>
  <c r="E35" i="3"/>
  <c r="C35" i="3"/>
  <c r="G37" i="3"/>
  <c r="F37" i="3"/>
  <c r="E37" i="3"/>
  <c r="C37" i="3"/>
  <c r="G38" i="3"/>
  <c r="F38" i="3"/>
  <c r="E38" i="3"/>
  <c r="C38" i="3"/>
  <c r="G40" i="3"/>
  <c r="F40" i="3"/>
  <c r="E40" i="3"/>
  <c r="C40" i="3"/>
  <c r="G39" i="3"/>
  <c r="F39" i="3"/>
  <c r="E39" i="3"/>
  <c r="C39" i="3"/>
  <c r="G41" i="3"/>
  <c r="F41" i="3"/>
  <c r="E41" i="3"/>
  <c r="C41" i="3"/>
  <c r="G42" i="3"/>
  <c r="F42" i="3"/>
  <c r="E42" i="3"/>
  <c r="C42" i="3"/>
  <c r="G44" i="3"/>
  <c r="F44" i="3"/>
  <c r="E44" i="3"/>
  <c r="C44" i="3"/>
  <c r="G43" i="3"/>
  <c r="F43" i="3"/>
  <c r="E43" i="3"/>
  <c r="C43" i="3"/>
  <c r="G45" i="3"/>
  <c r="F45" i="3"/>
  <c r="E45" i="3"/>
  <c r="C45" i="3"/>
  <c r="G46" i="3"/>
  <c r="F46" i="3"/>
  <c r="E46" i="3"/>
  <c r="C46" i="3"/>
  <c r="G48" i="3"/>
  <c r="F48" i="3"/>
  <c r="E48" i="3"/>
  <c r="C48" i="3"/>
  <c r="G47" i="3"/>
  <c r="F47" i="3"/>
  <c r="E47" i="3"/>
  <c r="C47" i="3"/>
  <c r="G49" i="3"/>
  <c r="F49" i="3"/>
  <c r="E49" i="3"/>
  <c r="C49" i="3"/>
  <c r="G50" i="3"/>
  <c r="F50" i="3"/>
  <c r="E50" i="3"/>
  <c r="C50" i="3"/>
  <c r="G52" i="3"/>
  <c r="F52" i="3"/>
  <c r="E52" i="3"/>
  <c r="C52" i="3"/>
  <c r="G51" i="3"/>
  <c r="F51" i="3"/>
  <c r="E51" i="3"/>
  <c r="C51" i="3"/>
  <c r="G53" i="3"/>
  <c r="F53" i="3"/>
  <c r="E53" i="3"/>
  <c r="C53" i="3"/>
  <c r="AA428" i="3" l="1"/>
  <c r="AC428" i="3" s="1"/>
  <c r="AB428" i="3"/>
  <c r="L428" i="3"/>
  <c r="M428" i="3"/>
  <c r="L51" i="3"/>
  <c r="AA26" i="3"/>
  <c r="AC26" i="3" s="1"/>
  <c r="M26" i="3"/>
  <c r="L26" i="3"/>
  <c r="M51" i="3"/>
  <c r="AA28" i="3"/>
  <c r="AC28" i="3" s="1"/>
  <c r="M28" i="3"/>
  <c r="L28" i="3"/>
  <c r="AC912" i="3"/>
  <c r="AC908" i="3"/>
  <c r="AB910" i="3"/>
  <c r="AB907" i="3"/>
  <c r="AB916" i="3"/>
  <c r="AB903" i="3"/>
  <c r="AC904" i="3"/>
  <c r="AB913" i="3"/>
  <c r="AB914" i="3"/>
  <c r="AC905" i="3"/>
  <c r="AB917" i="3"/>
  <c r="AB909" i="3"/>
  <c r="AB906" i="3"/>
  <c r="AB911" i="3"/>
  <c r="AB915" i="3"/>
  <c r="L30" i="3"/>
  <c r="L37" i="3"/>
  <c r="AA43" i="3"/>
  <c r="AC43" i="3" s="1"/>
  <c r="AA45" i="3"/>
  <c r="AC45" i="3" s="1"/>
  <c r="L33" i="3"/>
  <c r="AA38" i="3"/>
  <c r="AB38" i="3" s="1"/>
  <c r="M33" i="3"/>
  <c r="M41" i="3"/>
  <c r="L38" i="3"/>
  <c r="L45" i="3"/>
  <c r="L29" i="3"/>
  <c r="AA29" i="3"/>
  <c r="AC29" i="3" s="1"/>
  <c r="L41" i="3"/>
  <c r="AA27" i="3"/>
  <c r="AC27" i="3" s="1"/>
  <c r="L46" i="3"/>
  <c r="M30" i="3"/>
  <c r="AA37" i="3"/>
  <c r="AC37" i="3" s="1"/>
  <c r="AA35" i="3"/>
  <c r="AC35" i="3" s="1"/>
  <c r="M43" i="3"/>
  <c r="M35" i="3"/>
  <c r="M27" i="3"/>
  <c r="AA49" i="3"/>
  <c r="AC49" i="3" s="1"/>
  <c r="L42" i="3"/>
  <c r="L34" i="3"/>
  <c r="AA46" i="3"/>
  <c r="AC46" i="3" s="1"/>
  <c r="M42" i="3"/>
  <c r="M34" i="3"/>
  <c r="M39" i="3"/>
  <c r="M31" i="3"/>
  <c r="L44" i="3"/>
  <c r="L40" i="3"/>
  <c r="L36" i="3"/>
  <c r="L32" i="3"/>
  <c r="AA39" i="3"/>
  <c r="AC39" i="3" s="1"/>
  <c r="AA31" i="3"/>
  <c r="AC31" i="3" s="1"/>
  <c r="M44" i="3"/>
  <c r="M40" i="3"/>
  <c r="M36" i="3"/>
  <c r="M32" i="3"/>
  <c r="L48" i="3"/>
  <c r="AA48" i="3"/>
  <c r="AB48" i="3" s="1"/>
  <c r="AA47" i="3"/>
  <c r="AC47" i="3" s="1"/>
  <c r="M47" i="3"/>
  <c r="M49" i="3"/>
  <c r="M50" i="3"/>
  <c r="L50" i="3"/>
  <c r="L52" i="3"/>
  <c r="M52" i="3"/>
  <c r="M53" i="3"/>
  <c r="AA53" i="3"/>
  <c r="AC53" i="3" s="1"/>
  <c r="AC30" i="3"/>
  <c r="AC40" i="3"/>
  <c r="AB51" i="3"/>
  <c r="AC32" i="3"/>
  <c r="AB41" i="3"/>
  <c r="AB33" i="3"/>
  <c r="AB52" i="3"/>
  <c r="AB44" i="3"/>
  <c r="AB36" i="3"/>
  <c r="AB50" i="3"/>
  <c r="AB42" i="3"/>
  <c r="AB34" i="3"/>
  <c r="AB28" i="3" l="1"/>
  <c r="AB26" i="3"/>
  <c r="AB45" i="3"/>
  <c r="AC38" i="3"/>
  <c r="AB27" i="3"/>
  <c r="AB43" i="3"/>
  <c r="AB46" i="3"/>
  <c r="AB29" i="3"/>
  <c r="AB37" i="3"/>
  <c r="AB35" i="3"/>
  <c r="AB31" i="3"/>
  <c r="AB49" i="3"/>
  <c r="AB39" i="3"/>
  <c r="AC48" i="3"/>
  <c r="AB47" i="3"/>
  <c r="AB53" i="3"/>
  <c r="T29" i="10"/>
  <c r="T28" i="10"/>
  <c r="T27" i="10"/>
  <c r="T26" i="10"/>
  <c r="T25" i="10"/>
  <c r="T24" i="10"/>
  <c r="Y843" i="3"/>
  <c r="Y844" i="3"/>
  <c r="Y846" i="3"/>
  <c r="Y845" i="3"/>
  <c r="Y847" i="3"/>
  <c r="Y848" i="3"/>
  <c r="Y849" i="3"/>
  <c r="Y851" i="3"/>
  <c r="Y850" i="3"/>
  <c r="Y852" i="3"/>
  <c r="Y853" i="3"/>
  <c r="Y854" i="3"/>
  <c r="Y856" i="3"/>
  <c r="Y855" i="3"/>
  <c r="Y857" i="3"/>
  <c r="Y858" i="3"/>
  <c r="Y859" i="3"/>
  <c r="Y861" i="3"/>
  <c r="Y860" i="3"/>
  <c r="Y862" i="3"/>
  <c r="Y863" i="3"/>
  <c r="Y864" i="3"/>
  <c r="Y866" i="3"/>
  <c r="Y865" i="3"/>
  <c r="Y867" i="3"/>
  <c r="Y868" i="3"/>
  <c r="Y869" i="3"/>
  <c r="Y871" i="3"/>
  <c r="Y870" i="3"/>
  <c r="Y872" i="3"/>
  <c r="Y873" i="3"/>
  <c r="Y874" i="3"/>
  <c r="Y876" i="3"/>
  <c r="Y875" i="3"/>
  <c r="Y877" i="3"/>
  <c r="Y878" i="3"/>
  <c r="Y879" i="3"/>
  <c r="Y881" i="3"/>
  <c r="Y880" i="3"/>
  <c r="Y882" i="3"/>
  <c r="Y883" i="3"/>
  <c r="Y884" i="3"/>
  <c r="Y886" i="3"/>
  <c r="Y885" i="3"/>
  <c r="Y887" i="3"/>
  <c r="Y888" i="3"/>
  <c r="Y889" i="3"/>
  <c r="Y891" i="3"/>
  <c r="Y890" i="3"/>
  <c r="Y892" i="3"/>
  <c r="Y893" i="3"/>
  <c r="Y894" i="3"/>
  <c r="Y896" i="3"/>
  <c r="Y895" i="3"/>
  <c r="Y897" i="3"/>
  <c r="Y898" i="3"/>
  <c r="Y899" i="3"/>
  <c r="Y901" i="3"/>
  <c r="Y900" i="3"/>
  <c r="Y902" i="3"/>
  <c r="J843" i="3"/>
  <c r="H843" i="3" s="1"/>
  <c r="J844" i="3"/>
  <c r="H844" i="3" s="1"/>
  <c r="J846" i="3"/>
  <c r="H846" i="3" s="1"/>
  <c r="J845" i="3"/>
  <c r="H845" i="3" s="1"/>
  <c r="J847" i="3"/>
  <c r="H847" i="3" s="1"/>
  <c r="J848" i="3"/>
  <c r="H848" i="3" s="1"/>
  <c r="J849" i="3"/>
  <c r="H849" i="3" s="1"/>
  <c r="J851" i="3"/>
  <c r="H851" i="3" s="1"/>
  <c r="J850" i="3"/>
  <c r="H850" i="3" s="1"/>
  <c r="J852" i="3"/>
  <c r="H852" i="3" s="1"/>
  <c r="J853" i="3"/>
  <c r="H853" i="3" s="1"/>
  <c r="J854" i="3"/>
  <c r="H854" i="3" s="1"/>
  <c r="J856" i="3"/>
  <c r="H856" i="3" s="1"/>
  <c r="J855" i="3"/>
  <c r="H855" i="3" s="1"/>
  <c r="J857" i="3"/>
  <c r="H857" i="3" s="1"/>
  <c r="J858" i="3"/>
  <c r="H858" i="3" s="1"/>
  <c r="J859" i="3"/>
  <c r="H859" i="3" s="1"/>
  <c r="J861" i="3"/>
  <c r="H861" i="3" s="1"/>
  <c r="J860" i="3"/>
  <c r="H860" i="3" s="1"/>
  <c r="J862" i="3"/>
  <c r="H862" i="3" s="1"/>
  <c r="J863" i="3"/>
  <c r="H863" i="3" s="1"/>
  <c r="J864" i="3"/>
  <c r="H864" i="3" s="1"/>
  <c r="J866" i="3"/>
  <c r="H866" i="3" s="1"/>
  <c r="J865" i="3"/>
  <c r="H865" i="3" s="1"/>
  <c r="J867" i="3"/>
  <c r="H867" i="3" s="1"/>
  <c r="J868" i="3"/>
  <c r="H868" i="3" s="1"/>
  <c r="J869" i="3"/>
  <c r="H869" i="3" s="1"/>
  <c r="J871" i="3"/>
  <c r="H871" i="3" s="1"/>
  <c r="J870" i="3"/>
  <c r="H870" i="3" s="1"/>
  <c r="J872" i="3"/>
  <c r="H872" i="3" s="1"/>
  <c r="J873" i="3"/>
  <c r="H873" i="3" s="1"/>
  <c r="J874" i="3"/>
  <c r="H874" i="3" s="1"/>
  <c r="J876" i="3"/>
  <c r="H876" i="3" s="1"/>
  <c r="J875" i="3"/>
  <c r="H875" i="3" s="1"/>
  <c r="J877" i="3"/>
  <c r="H877" i="3" s="1"/>
  <c r="J878" i="3"/>
  <c r="H878" i="3" s="1"/>
  <c r="J879" i="3"/>
  <c r="H879" i="3" s="1"/>
  <c r="J881" i="3"/>
  <c r="H881" i="3" s="1"/>
  <c r="J880" i="3"/>
  <c r="H880" i="3" s="1"/>
  <c r="J882" i="3"/>
  <c r="H882" i="3" s="1"/>
  <c r="J883" i="3"/>
  <c r="H883" i="3" s="1"/>
  <c r="J884" i="3"/>
  <c r="H884" i="3" s="1"/>
  <c r="J886" i="3"/>
  <c r="H886" i="3" s="1"/>
  <c r="J885" i="3"/>
  <c r="H885" i="3" s="1"/>
  <c r="J887" i="3"/>
  <c r="H887" i="3" s="1"/>
  <c r="J888" i="3"/>
  <c r="H888" i="3" s="1"/>
  <c r="J889" i="3"/>
  <c r="H889" i="3" s="1"/>
  <c r="J891" i="3"/>
  <c r="H891" i="3" s="1"/>
  <c r="J890" i="3"/>
  <c r="H890" i="3" s="1"/>
  <c r="J892" i="3"/>
  <c r="H892" i="3" s="1"/>
  <c r="J893" i="3"/>
  <c r="H893" i="3" s="1"/>
  <c r="J894" i="3"/>
  <c r="H894" i="3" s="1"/>
  <c r="J896" i="3"/>
  <c r="H896" i="3" s="1"/>
  <c r="J895" i="3"/>
  <c r="H895" i="3" s="1"/>
  <c r="J897" i="3"/>
  <c r="H897" i="3" s="1"/>
  <c r="J898" i="3"/>
  <c r="H898" i="3" s="1"/>
  <c r="J899" i="3"/>
  <c r="H899" i="3" s="1"/>
  <c r="J901" i="3"/>
  <c r="H901" i="3" s="1"/>
  <c r="J900" i="3"/>
  <c r="H900" i="3" s="1"/>
  <c r="J902" i="3"/>
  <c r="H902" i="3" s="1"/>
  <c r="G843" i="3"/>
  <c r="F843" i="3"/>
  <c r="E843" i="3"/>
  <c r="C843" i="3"/>
  <c r="G844" i="3"/>
  <c r="F844" i="3"/>
  <c r="E844" i="3"/>
  <c r="C844" i="3"/>
  <c r="G846" i="3"/>
  <c r="F846" i="3"/>
  <c r="E846" i="3"/>
  <c r="C846" i="3"/>
  <c r="G845" i="3"/>
  <c r="F845" i="3"/>
  <c r="E845" i="3"/>
  <c r="C845" i="3"/>
  <c r="G847" i="3"/>
  <c r="F847" i="3"/>
  <c r="E847" i="3"/>
  <c r="C847" i="3"/>
  <c r="G848" i="3"/>
  <c r="F848" i="3"/>
  <c r="E848" i="3"/>
  <c r="C848" i="3"/>
  <c r="G849" i="3"/>
  <c r="F849" i="3"/>
  <c r="E849" i="3"/>
  <c r="C849" i="3"/>
  <c r="G851" i="3"/>
  <c r="F851" i="3"/>
  <c r="E851" i="3"/>
  <c r="C851" i="3"/>
  <c r="G850" i="3"/>
  <c r="F850" i="3"/>
  <c r="E850" i="3"/>
  <c r="C850" i="3"/>
  <c r="G852" i="3"/>
  <c r="F852" i="3"/>
  <c r="E852" i="3"/>
  <c r="C852" i="3"/>
  <c r="G853" i="3"/>
  <c r="F853" i="3"/>
  <c r="E853" i="3"/>
  <c r="C853" i="3"/>
  <c r="G854" i="3"/>
  <c r="F854" i="3"/>
  <c r="E854" i="3"/>
  <c r="C854" i="3"/>
  <c r="G856" i="3"/>
  <c r="F856" i="3"/>
  <c r="E856" i="3"/>
  <c r="C856" i="3"/>
  <c r="G855" i="3"/>
  <c r="F855" i="3"/>
  <c r="E855" i="3"/>
  <c r="C855" i="3"/>
  <c r="G857" i="3"/>
  <c r="F857" i="3"/>
  <c r="E857" i="3"/>
  <c r="C857" i="3"/>
  <c r="G858" i="3"/>
  <c r="F858" i="3"/>
  <c r="E858" i="3"/>
  <c r="C858" i="3"/>
  <c r="G859" i="3"/>
  <c r="F859" i="3"/>
  <c r="E859" i="3"/>
  <c r="C859" i="3"/>
  <c r="G861" i="3"/>
  <c r="F861" i="3"/>
  <c r="E861" i="3"/>
  <c r="C861" i="3"/>
  <c r="G860" i="3"/>
  <c r="F860" i="3"/>
  <c r="E860" i="3"/>
  <c r="C860" i="3"/>
  <c r="G862" i="3"/>
  <c r="F862" i="3"/>
  <c r="E862" i="3"/>
  <c r="C862" i="3"/>
  <c r="G863" i="3"/>
  <c r="F863" i="3"/>
  <c r="E863" i="3"/>
  <c r="C863" i="3"/>
  <c r="G864" i="3"/>
  <c r="F864" i="3"/>
  <c r="E864" i="3"/>
  <c r="C864" i="3"/>
  <c r="G866" i="3"/>
  <c r="F866" i="3"/>
  <c r="E866" i="3"/>
  <c r="C866" i="3"/>
  <c r="G865" i="3"/>
  <c r="F865" i="3"/>
  <c r="E865" i="3"/>
  <c r="C865" i="3"/>
  <c r="G867" i="3"/>
  <c r="F867" i="3"/>
  <c r="E867" i="3"/>
  <c r="C867" i="3"/>
  <c r="G868" i="3"/>
  <c r="F868" i="3"/>
  <c r="E868" i="3"/>
  <c r="C868" i="3"/>
  <c r="G869" i="3"/>
  <c r="F869" i="3"/>
  <c r="E869" i="3"/>
  <c r="C869" i="3"/>
  <c r="G871" i="3"/>
  <c r="F871" i="3"/>
  <c r="E871" i="3"/>
  <c r="C871" i="3"/>
  <c r="G870" i="3"/>
  <c r="F870" i="3"/>
  <c r="E870" i="3"/>
  <c r="C870" i="3"/>
  <c r="G872" i="3"/>
  <c r="F872" i="3"/>
  <c r="E872" i="3"/>
  <c r="C872" i="3"/>
  <c r="G873" i="3"/>
  <c r="F873" i="3"/>
  <c r="E873" i="3"/>
  <c r="C873" i="3"/>
  <c r="G874" i="3"/>
  <c r="F874" i="3"/>
  <c r="E874" i="3"/>
  <c r="C874" i="3"/>
  <c r="G876" i="3"/>
  <c r="F876" i="3"/>
  <c r="E876" i="3"/>
  <c r="C876" i="3"/>
  <c r="G875" i="3"/>
  <c r="F875" i="3"/>
  <c r="E875" i="3"/>
  <c r="C875" i="3"/>
  <c r="G877" i="3"/>
  <c r="F877" i="3"/>
  <c r="E877" i="3"/>
  <c r="C877" i="3"/>
  <c r="G878" i="3"/>
  <c r="F878" i="3"/>
  <c r="E878" i="3"/>
  <c r="C878" i="3"/>
  <c r="G879" i="3"/>
  <c r="F879" i="3"/>
  <c r="E879" i="3"/>
  <c r="C879" i="3"/>
  <c r="G881" i="3"/>
  <c r="F881" i="3"/>
  <c r="E881" i="3"/>
  <c r="C881" i="3"/>
  <c r="G880" i="3"/>
  <c r="F880" i="3"/>
  <c r="E880" i="3"/>
  <c r="C880" i="3"/>
  <c r="G882" i="3"/>
  <c r="F882" i="3"/>
  <c r="E882" i="3"/>
  <c r="C882" i="3"/>
  <c r="G883" i="3"/>
  <c r="F883" i="3"/>
  <c r="E883" i="3"/>
  <c r="C883" i="3"/>
  <c r="G884" i="3"/>
  <c r="F884" i="3"/>
  <c r="E884" i="3"/>
  <c r="C884" i="3"/>
  <c r="G886" i="3"/>
  <c r="F886" i="3"/>
  <c r="E886" i="3"/>
  <c r="C886" i="3"/>
  <c r="G885" i="3"/>
  <c r="F885" i="3"/>
  <c r="E885" i="3"/>
  <c r="C885" i="3"/>
  <c r="G887" i="3"/>
  <c r="F887" i="3"/>
  <c r="E887" i="3"/>
  <c r="C887" i="3"/>
  <c r="G888" i="3"/>
  <c r="F888" i="3"/>
  <c r="E888" i="3"/>
  <c r="C888" i="3"/>
  <c r="G889" i="3"/>
  <c r="F889" i="3"/>
  <c r="E889" i="3"/>
  <c r="C889" i="3"/>
  <c r="G891" i="3"/>
  <c r="F891" i="3"/>
  <c r="E891" i="3"/>
  <c r="C891" i="3"/>
  <c r="G890" i="3"/>
  <c r="F890" i="3"/>
  <c r="E890" i="3"/>
  <c r="C890" i="3"/>
  <c r="G892" i="3"/>
  <c r="F892" i="3"/>
  <c r="E892" i="3"/>
  <c r="C892" i="3"/>
  <c r="G893" i="3"/>
  <c r="F893" i="3"/>
  <c r="E893" i="3"/>
  <c r="C893" i="3"/>
  <c r="G894" i="3"/>
  <c r="F894" i="3"/>
  <c r="E894" i="3"/>
  <c r="C894" i="3"/>
  <c r="G896" i="3"/>
  <c r="F896" i="3"/>
  <c r="E896" i="3"/>
  <c r="C896" i="3"/>
  <c r="G895" i="3"/>
  <c r="F895" i="3"/>
  <c r="E895" i="3"/>
  <c r="C895" i="3"/>
  <c r="G897" i="3"/>
  <c r="F897" i="3"/>
  <c r="E897" i="3"/>
  <c r="C897" i="3"/>
  <c r="G898" i="3"/>
  <c r="F898" i="3"/>
  <c r="E898" i="3"/>
  <c r="C898" i="3"/>
  <c r="G899" i="3"/>
  <c r="F899" i="3"/>
  <c r="E899" i="3"/>
  <c r="C899" i="3"/>
  <c r="G901" i="3"/>
  <c r="F901" i="3"/>
  <c r="E901" i="3"/>
  <c r="C901" i="3"/>
  <c r="G900" i="3"/>
  <c r="F900" i="3"/>
  <c r="E900" i="3"/>
  <c r="C900" i="3"/>
  <c r="G902" i="3"/>
  <c r="F902" i="3"/>
  <c r="E902" i="3"/>
  <c r="C902" i="3"/>
  <c r="K843" i="3"/>
  <c r="AA843" i="3" s="1"/>
  <c r="AC843" i="3" s="1"/>
  <c r="K844" i="3"/>
  <c r="M844" i="3" s="1"/>
  <c r="K846" i="3"/>
  <c r="M846" i="3" s="1"/>
  <c r="K845" i="3"/>
  <c r="AA845" i="3" s="1"/>
  <c r="K847" i="3"/>
  <c r="AA847" i="3" s="1"/>
  <c r="AC847" i="3" s="1"/>
  <c r="K848" i="3"/>
  <c r="AA848" i="3" s="1"/>
  <c r="AC848" i="3" s="1"/>
  <c r="K849" i="3"/>
  <c r="M849" i="3" s="1"/>
  <c r="K851" i="3"/>
  <c r="AA851" i="3" s="1"/>
  <c r="AC851" i="3" s="1"/>
  <c r="K850" i="3"/>
  <c r="AA850" i="3" s="1"/>
  <c r="AC850" i="3" s="1"/>
  <c r="K852" i="3"/>
  <c r="L852" i="3" s="1"/>
  <c r="K853" i="3"/>
  <c r="M853" i="3" s="1"/>
  <c r="K854" i="3"/>
  <c r="M854" i="3" s="1"/>
  <c r="K856" i="3"/>
  <c r="AA856" i="3" s="1"/>
  <c r="AC856" i="3" s="1"/>
  <c r="K855" i="3"/>
  <c r="M855" i="3" s="1"/>
  <c r="K857" i="3"/>
  <c r="M857" i="3" s="1"/>
  <c r="K858" i="3"/>
  <c r="AA858" i="3" s="1"/>
  <c r="K859" i="3"/>
  <c r="AA859" i="3" s="1"/>
  <c r="AC859" i="3" s="1"/>
  <c r="K861" i="3"/>
  <c r="M861" i="3" s="1"/>
  <c r="K860" i="3"/>
  <c r="M860" i="3" s="1"/>
  <c r="K862" i="3"/>
  <c r="AA862" i="3" s="1"/>
  <c r="AC862" i="3" s="1"/>
  <c r="K863" i="3"/>
  <c r="L863" i="3" s="1"/>
  <c r="K864" i="3"/>
  <c r="M864" i="3" s="1"/>
  <c r="K866" i="3"/>
  <c r="AA866" i="3" s="1"/>
  <c r="AC866" i="3" s="1"/>
  <c r="K865" i="3"/>
  <c r="AA865" i="3" s="1"/>
  <c r="AC865" i="3" s="1"/>
  <c r="K867" i="3"/>
  <c r="AA867" i="3" s="1"/>
  <c r="AC867" i="3" s="1"/>
  <c r="K868" i="3"/>
  <c r="M868" i="3" s="1"/>
  <c r="K869" i="3"/>
  <c r="AA869" i="3" s="1"/>
  <c r="AC869" i="3" s="1"/>
  <c r="K871" i="3"/>
  <c r="L871" i="3" s="1"/>
  <c r="K870" i="3"/>
  <c r="M870" i="3" s="1"/>
  <c r="K872" i="3"/>
  <c r="M872" i="3" s="1"/>
  <c r="K873" i="3"/>
  <c r="AA873" i="3" s="1"/>
  <c r="AC873" i="3" s="1"/>
  <c r="K874" i="3"/>
  <c r="L874" i="3" s="1"/>
  <c r="K876" i="3"/>
  <c r="AA876" i="3" s="1"/>
  <c r="AC876" i="3" s="1"/>
  <c r="K875" i="3"/>
  <c r="M875" i="3" s="1"/>
  <c r="K877" i="3"/>
  <c r="M877" i="3" s="1"/>
  <c r="K878" i="3"/>
  <c r="M878" i="3" s="1"/>
  <c r="K879" i="3"/>
  <c r="AA879" i="3" s="1"/>
  <c r="AC879" i="3" s="1"/>
  <c r="K881" i="3"/>
  <c r="M881" i="3" s="1"/>
  <c r="K880" i="3"/>
  <c r="AA880" i="3" s="1"/>
  <c r="AC880" i="3" s="1"/>
  <c r="K882" i="3"/>
  <c r="L882" i="3" s="1"/>
  <c r="K883" i="3"/>
  <c r="AA883" i="3" s="1"/>
  <c r="AC883" i="3" s="1"/>
  <c r="K884" i="3"/>
  <c r="AA884" i="3" s="1"/>
  <c r="AC884" i="3" s="1"/>
  <c r="K886" i="3"/>
  <c r="L886" i="3" s="1"/>
  <c r="K885" i="3"/>
  <c r="M885" i="3" s="1"/>
  <c r="K887" i="3"/>
  <c r="M887" i="3" s="1"/>
  <c r="K888" i="3"/>
  <c r="M888" i="3" s="1"/>
  <c r="K889" i="3"/>
  <c r="L889" i="3" s="1"/>
  <c r="K891" i="3"/>
  <c r="M891" i="3" s="1"/>
  <c r="K890" i="3"/>
  <c r="M890" i="3" s="1"/>
  <c r="K892" i="3"/>
  <c r="AA892" i="3" s="1"/>
  <c r="AC892" i="3" s="1"/>
  <c r="K893" i="3"/>
  <c r="AA893" i="3" s="1"/>
  <c r="AC893" i="3" s="1"/>
  <c r="K894" i="3"/>
  <c r="AA894" i="3" s="1"/>
  <c r="AC894" i="3" s="1"/>
  <c r="K896" i="3"/>
  <c r="L896" i="3" s="1"/>
  <c r="K895" i="3"/>
  <c r="AA895" i="3" s="1"/>
  <c r="AC895" i="3" s="1"/>
  <c r="K897" i="3"/>
  <c r="AA897" i="3" s="1"/>
  <c r="AC897" i="3" s="1"/>
  <c r="K898" i="3"/>
  <c r="AA898" i="3" s="1"/>
  <c r="AC898" i="3" s="1"/>
  <c r="K899" i="3"/>
  <c r="L899" i="3" s="1"/>
  <c r="K901" i="3"/>
  <c r="AA901" i="3" s="1"/>
  <c r="AC901" i="3" s="1"/>
  <c r="K900" i="3"/>
  <c r="AA900" i="3" s="1"/>
  <c r="AC900" i="3" s="1"/>
  <c r="K902" i="3"/>
  <c r="AA902" i="3" s="1"/>
  <c r="S125" i="6"/>
  <c r="R125" i="6"/>
  <c r="Q125" i="6"/>
  <c r="P125" i="6"/>
  <c r="T122" i="6"/>
  <c r="T121" i="6"/>
  <c r="T120" i="6"/>
  <c r="T119" i="6"/>
  <c r="T118" i="6"/>
  <c r="T117" i="6"/>
  <c r="T116" i="6"/>
  <c r="T115" i="6"/>
  <c r="T114" i="6"/>
  <c r="T113" i="6"/>
  <c r="T112" i="6"/>
  <c r="T111" i="6"/>
  <c r="Y1894" i="3"/>
  <c r="Y1893" i="3"/>
  <c r="Y1895" i="3"/>
  <c r="Y1896" i="3"/>
  <c r="Y1897" i="3"/>
  <c r="Y1898" i="3"/>
  <c r="Y1900" i="3"/>
  <c r="Y1899" i="3"/>
  <c r="Y1901" i="3"/>
  <c r="J120" i="6"/>
  <c r="K1896" i="3"/>
  <c r="M1896" i="3" s="1"/>
  <c r="K1897" i="3"/>
  <c r="L1897" i="3" s="1"/>
  <c r="K1898" i="3"/>
  <c r="L1898" i="3" s="1"/>
  <c r="K1900" i="3"/>
  <c r="M1900" i="3" s="1"/>
  <c r="K1899" i="3"/>
  <c r="M1899" i="3" s="1"/>
  <c r="K1901" i="3"/>
  <c r="M1901" i="3" s="1"/>
  <c r="J1892" i="3"/>
  <c r="H1892" i="3" s="1"/>
  <c r="J1894" i="3"/>
  <c r="H1894" i="3" s="1"/>
  <c r="J1893" i="3"/>
  <c r="H1893" i="3" s="1"/>
  <c r="J1895" i="3"/>
  <c r="H1895" i="3" s="1"/>
  <c r="J1896" i="3"/>
  <c r="H1896" i="3" s="1"/>
  <c r="J1897" i="3"/>
  <c r="H1897" i="3" s="1"/>
  <c r="J1898" i="3"/>
  <c r="H1898" i="3" s="1"/>
  <c r="J1900" i="3"/>
  <c r="H1900" i="3" s="1"/>
  <c r="J1899" i="3"/>
  <c r="H1899" i="3" s="1"/>
  <c r="J1901" i="3"/>
  <c r="H1901" i="3" s="1"/>
  <c r="J1902" i="3"/>
  <c r="H1902" i="3" s="1"/>
  <c r="J1903" i="3"/>
  <c r="H1903" i="3" s="1"/>
  <c r="G1893" i="3"/>
  <c r="F1893" i="3"/>
  <c r="E1893" i="3"/>
  <c r="C1893" i="3"/>
  <c r="G1895" i="3"/>
  <c r="F1895" i="3"/>
  <c r="E1895" i="3"/>
  <c r="C1895" i="3"/>
  <c r="G1896" i="3"/>
  <c r="F1896" i="3"/>
  <c r="E1896" i="3"/>
  <c r="C1896" i="3"/>
  <c r="G1897" i="3"/>
  <c r="F1897" i="3"/>
  <c r="E1897" i="3"/>
  <c r="C1897" i="3"/>
  <c r="G1898" i="3"/>
  <c r="F1898" i="3"/>
  <c r="E1898" i="3"/>
  <c r="C1898" i="3"/>
  <c r="G1900" i="3"/>
  <c r="F1900" i="3"/>
  <c r="E1900" i="3"/>
  <c r="C1900" i="3"/>
  <c r="G1899" i="3"/>
  <c r="F1899" i="3"/>
  <c r="E1899" i="3"/>
  <c r="C1899" i="3"/>
  <c r="G1901" i="3"/>
  <c r="F1901" i="3"/>
  <c r="E1901" i="3"/>
  <c r="C1901" i="3"/>
  <c r="Y1842" i="3"/>
  <c r="Y1843" i="3"/>
  <c r="Y1844" i="3"/>
  <c r="Y1846" i="3"/>
  <c r="Y1845" i="3"/>
  <c r="Y1847" i="3"/>
  <c r="Y1848" i="3"/>
  <c r="Y1849" i="3"/>
  <c r="Y1850" i="3"/>
  <c r="Y1852" i="3"/>
  <c r="Y1851" i="3"/>
  <c r="Y1853" i="3"/>
  <c r="Y1854" i="3"/>
  <c r="Y1855" i="3"/>
  <c r="Y1856" i="3"/>
  <c r="Y1858" i="3"/>
  <c r="Y1857" i="3"/>
  <c r="Y1859" i="3"/>
  <c r="Y1860" i="3"/>
  <c r="Y1861" i="3"/>
  <c r="Y1862" i="3"/>
  <c r="Y1864" i="3"/>
  <c r="Y1863" i="3"/>
  <c r="Y1865" i="3"/>
  <c r="Y1866" i="3"/>
  <c r="Y1867" i="3"/>
  <c r="Y1868" i="3"/>
  <c r="Y1870" i="3"/>
  <c r="Y1869" i="3"/>
  <c r="Y1871" i="3"/>
  <c r="Y1872" i="3"/>
  <c r="Y1873" i="3"/>
  <c r="Y1874" i="3"/>
  <c r="Y1876" i="3"/>
  <c r="Y1875" i="3"/>
  <c r="Y1877" i="3"/>
  <c r="Y1878" i="3"/>
  <c r="Y1879" i="3"/>
  <c r="Y1880" i="3"/>
  <c r="Y1882" i="3"/>
  <c r="Y1881" i="3"/>
  <c r="Y1883" i="3"/>
  <c r="Y1884" i="3"/>
  <c r="Y1885" i="3"/>
  <c r="Y1886" i="3"/>
  <c r="Y1888" i="3"/>
  <c r="Y1887" i="3"/>
  <c r="Y1889" i="3"/>
  <c r="Y1890" i="3"/>
  <c r="Y1891" i="3"/>
  <c r="Y1892" i="3"/>
  <c r="Y1902" i="3"/>
  <c r="Y1903" i="3"/>
  <c r="Y1904" i="3"/>
  <c r="Y1906" i="3"/>
  <c r="Y1905" i="3"/>
  <c r="Y1907" i="3"/>
  <c r="Y1908" i="3"/>
  <c r="Y1909" i="3"/>
  <c r="Y1910" i="3"/>
  <c r="Y1912" i="3"/>
  <c r="Y1911" i="3"/>
  <c r="Y1913" i="3"/>
  <c r="Y1914" i="3"/>
  <c r="Y1915" i="3"/>
  <c r="Y1916" i="3"/>
  <c r="Y1918" i="3"/>
  <c r="Y1917" i="3"/>
  <c r="Y1919" i="3"/>
  <c r="Y1920" i="3"/>
  <c r="Y1921" i="3"/>
  <c r="Y1922" i="3"/>
  <c r="Y1924" i="3"/>
  <c r="Y1923" i="3"/>
  <c r="Y1925" i="3"/>
  <c r="Y1926" i="3"/>
  <c r="Y1927" i="3"/>
  <c r="Y1928" i="3"/>
  <c r="Y1930" i="3"/>
  <c r="Y1929" i="3"/>
  <c r="Y1931" i="3"/>
  <c r="Y1932" i="3"/>
  <c r="Y1933" i="3"/>
  <c r="Y1934" i="3"/>
  <c r="Y1936" i="3"/>
  <c r="Y1935" i="3"/>
  <c r="Y1937" i="3"/>
  <c r="Y1938" i="3"/>
  <c r="Y1939" i="3"/>
  <c r="Y1940" i="3"/>
  <c r="Y1942" i="3"/>
  <c r="Y1941" i="3"/>
  <c r="Y1943" i="3"/>
  <c r="J1872" i="3"/>
  <c r="J1873" i="3"/>
  <c r="J1874" i="3"/>
  <c r="J1876" i="3"/>
  <c r="J1875" i="3"/>
  <c r="J1877" i="3"/>
  <c r="J1878" i="3"/>
  <c r="J1879" i="3"/>
  <c r="J1880" i="3"/>
  <c r="J1882" i="3"/>
  <c r="J1881" i="3"/>
  <c r="J1883" i="3"/>
  <c r="H1883" i="3" s="1"/>
  <c r="J1884" i="3"/>
  <c r="H1884" i="3" s="1"/>
  <c r="J1885" i="3"/>
  <c r="H1885" i="3" s="1"/>
  <c r="J1886" i="3"/>
  <c r="H1886" i="3" s="1"/>
  <c r="J1888" i="3"/>
  <c r="H1888" i="3" s="1"/>
  <c r="J1887" i="3"/>
  <c r="H1887" i="3" s="1"/>
  <c r="J1889" i="3"/>
  <c r="H1889" i="3" s="1"/>
  <c r="J1890" i="3"/>
  <c r="H1890" i="3" s="1"/>
  <c r="J1891" i="3"/>
  <c r="H1891" i="3" s="1"/>
  <c r="J1904" i="3"/>
  <c r="H1904" i="3" s="1"/>
  <c r="J1906" i="3"/>
  <c r="H1906" i="3" s="1"/>
  <c r="J1905" i="3"/>
  <c r="H1905" i="3" s="1"/>
  <c r="J1907" i="3"/>
  <c r="H1907" i="3" s="1"/>
  <c r="J1908" i="3"/>
  <c r="H1908" i="3" s="1"/>
  <c r="J1909" i="3"/>
  <c r="H1909" i="3" s="1"/>
  <c r="J1910" i="3"/>
  <c r="H1910" i="3" s="1"/>
  <c r="J1912" i="3"/>
  <c r="H1912" i="3" s="1"/>
  <c r="J1911" i="3"/>
  <c r="H1911" i="3" s="1"/>
  <c r="J1913" i="3"/>
  <c r="H1913" i="3" s="1"/>
  <c r="J1914" i="3"/>
  <c r="H1914" i="3" s="1"/>
  <c r="J1915" i="3"/>
  <c r="H1915" i="3" s="1"/>
  <c r="J1916" i="3"/>
  <c r="H1916" i="3" s="1"/>
  <c r="J1918" i="3"/>
  <c r="H1918" i="3" s="1"/>
  <c r="J1917" i="3"/>
  <c r="H1917" i="3" s="1"/>
  <c r="J1919" i="3"/>
  <c r="H1919" i="3" s="1"/>
  <c r="J1920" i="3"/>
  <c r="H1920" i="3" s="1"/>
  <c r="J1921" i="3"/>
  <c r="H1921" i="3" s="1"/>
  <c r="J1922" i="3"/>
  <c r="H1922" i="3" s="1"/>
  <c r="J1924" i="3"/>
  <c r="H1924" i="3" s="1"/>
  <c r="J1923" i="3"/>
  <c r="H1923" i="3" s="1"/>
  <c r="J1925" i="3"/>
  <c r="H1925" i="3" s="1"/>
  <c r="J1926" i="3"/>
  <c r="H1926" i="3" s="1"/>
  <c r="J1927" i="3"/>
  <c r="H1927" i="3" s="1"/>
  <c r="J1928" i="3"/>
  <c r="H1928" i="3" s="1"/>
  <c r="J1930" i="3"/>
  <c r="H1930" i="3" s="1"/>
  <c r="J1929" i="3"/>
  <c r="H1929" i="3" s="1"/>
  <c r="J1931" i="3"/>
  <c r="H1931" i="3" s="1"/>
  <c r="J1932" i="3"/>
  <c r="H1932" i="3" s="1"/>
  <c r="J1933" i="3"/>
  <c r="H1933" i="3" s="1"/>
  <c r="J1934" i="3"/>
  <c r="H1934" i="3" s="1"/>
  <c r="J1936" i="3"/>
  <c r="H1936" i="3" s="1"/>
  <c r="J1935" i="3"/>
  <c r="H1935" i="3" s="1"/>
  <c r="J1937" i="3"/>
  <c r="H1937" i="3" s="1"/>
  <c r="J1938" i="3"/>
  <c r="H1938" i="3" s="1"/>
  <c r="J1939" i="3"/>
  <c r="H1939" i="3" s="1"/>
  <c r="J1940" i="3"/>
  <c r="H1940" i="3" s="1"/>
  <c r="J1942" i="3"/>
  <c r="H1942" i="3" s="1"/>
  <c r="J1941" i="3"/>
  <c r="H1941" i="3" s="1"/>
  <c r="J1943" i="3"/>
  <c r="H1943" i="3" s="1"/>
  <c r="G1883" i="3"/>
  <c r="F1883" i="3"/>
  <c r="E1883" i="3"/>
  <c r="C1883" i="3"/>
  <c r="G1884" i="3"/>
  <c r="F1884" i="3"/>
  <c r="E1884" i="3"/>
  <c r="C1884" i="3"/>
  <c r="G1885" i="3"/>
  <c r="F1885" i="3"/>
  <c r="E1885" i="3"/>
  <c r="C1885" i="3"/>
  <c r="G1886" i="3"/>
  <c r="F1886" i="3"/>
  <c r="E1886" i="3"/>
  <c r="C1886" i="3"/>
  <c r="G1888" i="3"/>
  <c r="F1888" i="3"/>
  <c r="E1888" i="3"/>
  <c r="C1888" i="3"/>
  <c r="G1887" i="3"/>
  <c r="F1887" i="3"/>
  <c r="E1887" i="3"/>
  <c r="C1887" i="3"/>
  <c r="G1889" i="3"/>
  <c r="F1889" i="3"/>
  <c r="E1889" i="3"/>
  <c r="C1889" i="3"/>
  <c r="G1890" i="3"/>
  <c r="F1890" i="3"/>
  <c r="E1890" i="3"/>
  <c r="C1890" i="3"/>
  <c r="G1891" i="3"/>
  <c r="F1891" i="3"/>
  <c r="E1891" i="3"/>
  <c r="C1891" i="3"/>
  <c r="G1892" i="3"/>
  <c r="F1892" i="3"/>
  <c r="E1892" i="3"/>
  <c r="C1892" i="3"/>
  <c r="G1894" i="3"/>
  <c r="F1894" i="3"/>
  <c r="E1894" i="3"/>
  <c r="C1894" i="3"/>
  <c r="G1902" i="3"/>
  <c r="F1902" i="3"/>
  <c r="E1902" i="3"/>
  <c r="C1902" i="3"/>
  <c r="G1903" i="3"/>
  <c r="F1903" i="3"/>
  <c r="E1903" i="3"/>
  <c r="C1903" i="3"/>
  <c r="G1904" i="3"/>
  <c r="F1904" i="3"/>
  <c r="E1904" i="3"/>
  <c r="C1904" i="3"/>
  <c r="G1906" i="3"/>
  <c r="F1906" i="3"/>
  <c r="E1906" i="3"/>
  <c r="C1906" i="3"/>
  <c r="G1905" i="3"/>
  <c r="F1905" i="3"/>
  <c r="E1905" i="3"/>
  <c r="C1905" i="3"/>
  <c r="G1907" i="3"/>
  <c r="F1907" i="3"/>
  <c r="E1907" i="3"/>
  <c r="C1907" i="3"/>
  <c r="G1908" i="3"/>
  <c r="F1908" i="3"/>
  <c r="E1908" i="3"/>
  <c r="C1908" i="3"/>
  <c r="G1909" i="3"/>
  <c r="F1909" i="3"/>
  <c r="E1909" i="3"/>
  <c r="C1909" i="3"/>
  <c r="G1910" i="3"/>
  <c r="F1910" i="3"/>
  <c r="E1910" i="3"/>
  <c r="C1910" i="3"/>
  <c r="G1912" i="3"/>
  <c r="F1912" i="3"/>
  <c r="E1912" i="3"/>
  <c r="C1912" i="3"/>
  <c r="G1911" i="3"/>
  <c r="F1911" i="3"/>
  <c r="E1911" i="3"/>
  <c r="C1911" i="3"/>
  <c r="G1913" i="3"/>
  <c r="F1913" i="3"/>
  <c r="E1913" i="3"/>
  <c r="C1913" i="3"/>
  <c r="G1914" i="3"/>
  <c r="F1914" i="3"/>
  <c r="E1914" i="3"/>
  <c r="C1914" i="3"/>
  <c r="G1915" i="3"/>
  <c r="F1915" i="3"/>
  <c r="E1915" i="3"/>
  <c r="C1915" i="3"/>
  <c r="G1916" i="3"/>
  <c r="F1916" i="3"/>
  <c r="E1916" i="3"/>
  <c r="C1916" i="3"/>
  <c r="G1918" i="3"/>
  <c r="F1918" i="3"/>
  <c r="E1918" i="3"/>
  <c r="C1918" i="3"/>
  <c r="G1917" i="3"/>
  <c r="F1917" i="3"/>
  <c r="E1917" i="3"/>
  <c r="C1917" i="3"/>
  <c r="G1919" i="3"/>
  <c r="F1919" i="3"/>
  <c r="E1919" i="3"/>
  <c r="C1919" i="3"/>
  <c r="G1920" i="3"/>
  <c r="F1920" i="3"/>
  <c r="E1920" i="3"/>
  <c r="C1920" i="3"/>
  <c r="G1921" i="3"/>
  <c r="F1921" i="3"/>
  <c r="E1921" i="3"/>
  <c r="C1921" i="3"/>
  <c r="G1922" i="3"/>
  <c r="F1922" i="3"/>
  <c r="E1922" i="3"/>
  <c r="C1922" i="3"/>
  <c r="G1924" i="3"/>
  <c r="F1924" i="3"/>
  <c r="E1924" i="3"/>
  <c r="C1924" i="3"/>
  <c r="G1923" i="3"/>
  <c r="F1923" i="3"/>
  <c r="E1923" i="3"/>
  <c r="C1923" i="3"/>
  <c r="G1925" i="3"/>
  <c r="F1925" i="3"/>
  <c r="E1925" i="3"/>
  <c r="C1925" i="3"/>
  <c r="G1926" i="3"/>
  <c r="F1926" i="3"/>
  <c r="E1926" i="3"/>
  <c r="C1926" i="3"/>
  <c r="G1927" i="3"/>
  <c r="F1927" i="3"/>
  <c r="E1927" i="3"/>
  <c r="C1927" i="3"/>
  <c r="G1928" i="3"/>
  <c r="F1928" i="3"/>
  <c r="E1928" i="3"/>
  <c r="C1928" i="3"/>
  <c r="G1930" i="3"/>
  <c r="F1930" i="3"/>
  <c r="E1930" i="3"/>
  <c r="C1930" i="3"/>
  <c r="G1929" i="3"/>
  <c r="F1929" i="3"/>
  <c r="E1929" i="3"/>
  <c r="C1929" i="3"/>
  <c r="G1931" i="3"/>
  <c r="F1931" i="3"/>
  <c r="E1931" i="3"/>
  <c r="C1931" i="3"/>
  <c r="G1932" i="3"/>
  <c r="F1932" i="3"/>
  <c r="E1932" i="3"/>
  <c r="C1932" i="3"/>
  <c r="G1933" i="3"/>
  <c r="F1933" i="3"/>
  <c r="E1933" i="3"/>
  <c r="C1933" i="3"/>
  <c r="G1934" i="3"/>
  <c r="F1934" i="3"/>
  <c r="E1934" i="3"/>
  <c r="C1934" i="3"/>
  <c r="G1936" i="3"/>
  <c r="F1936" i="3"/>
  <c r="E1936" i="3"/>
  <c r="C1936" i="3"/>
  <c r="G1935" i="3"/>
  <c r="F1935" i="3"/>
  <c r="E1935" i="3"/>
  <c r="C1935" i="3"/>
  <c r="G1937" i="3"/>
  <c r="F1937" i="3"/>
  <c r="E1937" i="3"/>
  <c r="C1937" i="3"/>
  <c r="G1938" i="3"/>
  <c r="F1938" i="3"/>
  <c r="E1938" i="3"/>
  <c r="C1938" i="3"/>
  <c r="G1939" i="3"/>
  <c r="F1939" i="3"/>
  <c r="E1939" i="3"/>
  <c r="C1939" i="3"/>
  <c r="G1940" i="3"/>
  <c r="F1940" i="3"/>
  <c r="E1940" i="3"/>
  <c r="C1940" i="3"/>
  <c r="G1942" i="3"/>
  <c r="F1942" i="3"/>
  <c r="E1942" i="3"/>
  <c r="C1942" i="3"/>
  <c r="G1941" i="3"/>
  <c r="F1941" i="3"/>
  <c r="E1941" i="3"/>
  <c r="C1941" i="3"/>
  <c r="G1943" i="3"/>
  <c r="F1943" i="3"/>
  <c r="E1943" i="3"/>
  <c r="C1943" i="3"/>
  <c r="G1032" i="3"/>
  <c r="F1032" i="3"/>
  <c r="E1032" i="3"/>
  <c r="C1032" i="3"/>
  <c r="G1842" i="3"/>
  <c r="F1842" i="3"/>
  <c r="E1842" i="3"/>
  <c r="C1842" i="3"/>
  <c r="G1843" i="3"/>
  <c r="F1843" i="3"/>
  <c r="E1843" i="3"/>
  <c r="C1843" i="3"/>
  <c r="G1844" i="3"/>
  <c r="F1844" i="3"/>
  <c r="E1844" i="3"/>
  <c r="C1844" i="3"/>
  <c r="G1846" i="3"/>
  <c r="F1846" i="3"/>
  <c r="E1846" i="3"/>
  <c r="C1846" i="3"/>
  <c r="G1845" i="3"/>
  <c r="F1845" i="3"/>
  <c r="E1845" i="3"/>
  <c r="C1845" i="3"/>
  <c r="G1847" i="3"/>
  <c r="F1847" i="3"/>
  <c r="E1847" i="3"/>
  <c r="C1847" i="3"/>
  <c r="G1848" i="3"/>
  <c r="F1848" i="3"/>
  <c r="E1848" i="3"/>
  <c r="C1848" i="3"/>
  <c r="G1849" i="3"/>
  <c r="F1849" i="3"/>
  <c r="E1849" i="3"/>
  <c r="C1849" i="3"/>
  <c r="G1850" i="3"/>
  <c r="F1850" i="3"/>
  <c r="E1850" i="3"/>
  <c r="C1850" i="3"/>
  <c r="G1852" i="3"/>
  <c r="F1852" i="3"/>
  <c r="E1852" i="3"/>
  <c r="C1852" i="3"/>
  <c r="G1851" i="3"/>
  <c r="F1851" i="3"/>
  <c r="E1851" i="3"/>
  <c r="C1851" i="3"/>
  <c r="G1853" i="3"/>
  <c r="F1853" i="3"/>
  <c r="E1853" i="3"/>
  <c r="C1853" i="3"/>
  <c r="J1842" i="3"/>
  <c r="H1842" i="3" s="1"/>
  <c r="J1843" i="3"/>
  <c r="H1843" i="3" s="1"/>
  <c r="J1844" i="3"/>
  <c r="H1844" i="3" s="1"/>
  <c r="J1846" i="3"/>
  <c r="H1846" i="3" s="1"/>
  <c r="J1845" i="3"/>
  <c r="H1845" i="3" s="1"/>
  <c r="J1847" i="3"/>
  <c r="H1847" i="3" s="1"/>
  <c r="J1848" i="3"/>
  <c r="H1848" i="3" s="1"/>
  <c r="J1849" i="3"/>
  <c r="H1849" i="3" s="1"/>
  <c r="J1850" i="3"/>
  <c r="H1850" i="3" s="1"/>
  <c r="J1852" i="3"/>
  <c r="H1852" i="3" s="1"/>
  <c r="J1851" i="3"/>
  <c r="H1851" i="3" s="1"/>
  <c r="J1853" i="3"/>
  <c r="H1853" i="3" s="1"/>
  <c r="K1842" i="3"/>
  <c r="L1842" i="3" s="1"/>
  <c r="K1843" i="3"/>
  <c r="AA1843" i="3" s="1"/>
  <c r="K1844" i="3"/>
  <c r="M1844" i="3" s="1"/>
  <c r="K1846" i="3"/>
  <c r="L1846" i="3" s="1"/>
  <c r="K1845" i="3"/>
  <c r="L1845" i="3" s="1"/>
  <c r="K1847" i="3"/>
  <c r="M1847" i="3" s="1"/>
  <c r="K1848" i="3"/>
  <c r="AA1848" i="3" s="1"/>
  <c r="K1849" i="3"/>
  <c r="AA1849" i="3" s="1"/>
  <c r="K1850" i="3"/>
  <c r="AA1850" i="3" s="1"/>
  <c r="K1852" i="3"/>
  <c r="M1852" i="3" s="1"/>
  <c r="K1851" i="3"/>
  <c r="M1851" i="3" s="1"/>
  <c r="K1853" i="3"/>
  <c r="AA1853" i="3" s="1"/>
  <c r="K1884" i="3"/>
  <c r="AA1884" i="3" s="1"/>
  <c r="AC1884" i="3" s="1"/>
  <c r="K1885" i="3"/>
  <c r="M1885" i="3" s="1"/>
  <c r="K1886" i="3"/>
  <c r="AA1886" i="3" s="1"/>
  <c r="AC1886" i="3" s="1"/>
  <c r="K1888" i="3"/>
  <c r="AA1888" i="3" s="1"/>
  <c r="K1887" i="3"/>
  <c r="M1887" i="3" s="1"/>
  <c r="K1889" i="3"/>
  <c r="AA1889" i="3" s="1"/>
  <c r="K1890" i="3"/>
  <c r="AA1890" i="3" s="1"/>
  <c r="AB1890" i="3" s="1"/>
  <c r="K1891" i="3"/>
  <c r="L1891" i="3" s="1"/>
  <c r="K1892" i="3"/>
  <c r="AA1892" i="3" s="1"/>
  <c r="AC1892" i="3" s="1"/>
  <c r="K1894" i="3"/>
  <c r="AA1894" i="3" s="1"/>
  <c r="K1893" i="3"/>
  <c r="AA1893" i="3" s="1"/>
  <c r="AC1893" i="3" s="1"/>
  <c r="K1895" i="3"/>
  <c r="M1895" i="3" s="1"/>
  <c r="K1902" i="3"/>
  <c r="M1902" i="3" s="1"/>
  <c r="K1903" i="3"/>
  <c r="M1903" i="3" s="1"/>
  <c r="K1904" i="3"/>
  <c r="M1904" i="3" s="1"/>
  <c r="K1906" i="3"/>
  <c r="L1906" i="3" s="1"/>
  <c r="K1905" i="3"/>
  <c r="M1905" i="3" s="1"/>
  <c r="K1907" i="3"/>
  <c r="M1907" i="3" s="1"/>
  <c r="K1908" i="3"/>
  <c r="M1908" i="3" s="1"/>
  <c r="K1909" i="3"/>
  <c r="M1909" i="3" s="1"/>
  <c r="K1910" i="3"/>
  <c r="AA1910" i="3" s="1"/>
  <c r="AB1910" i="3" s="1"/>
  <c r="K1912" i="3"/>
  <c r="M1912" i="3" s="1"/>
  <c r="K1911" i="3"/>
  <c r="M1911" i="3" s="1"/>
  <c r="K1913" i="3"/>
  <c r="AA1913" i="3" s="1"/>
  <c r="K1914" i="3"/>
  <c r="M1914" i="3" s="1"/>
  <c r="K1915" i="3"/>
  <c r="M1915" i="3" s="1"/>
  <c r="K1916" i="3"/>
  <c r="M1916" i="3" s="1"/>
  <c r="K1918" i="3"/>
  <c r="M1918" i="3" s="1"/>
  <c r="K1917" i="3"/>
  <c r="AA1917" i="3" s="1"/>
  <c r="K1919" i="3"/>
  <c r="M1919" i="3" s="1"/>
  <c r="K1920" i="3"/>
  <c r="M1920" i="3" s="1"/>
  <c r="K1921" i="3"/>
  <c r="L1921" i="3" s="1"/>
  <c r="K1922" i="3"/>
  <c r="M1922" i="3" s="1"/>
  <c r="K1924" i="3"/>
  <c r="M1924" i="3" s="1"/>
  <c r="K1923" i="3"/>
  <c r="M1923" i="3" s="1"/>
  <c r="K1925" i="3"/>
  <c r="M1925" i="3" s="1"/>
  <c r="K1926" i="3"/>
  <c r="AA1926" i="3" s="1"/>
  <c r="AC1926" i="3" s="1"/>
  <c r="K1927" i="3"/>
  <c r="M1927" i="3" s="1"/>
  <c r="K1928" i="3"/>
  <c r="M1928" i="3" s="1"/>
  <c r="K1930" i="3"/>
  <c r="M1930" i="3" s="1"/>
  <c r="K1929" i="3"/>
  <c r="AA1929" i="3" s="1"/>
  <c r="AB1929" i="3" s="1"/>
  <c r="K1931" i="3"/>
  <c r="M1931" i="3" s="1"/>
  <c r="K1932" i="3"/>
  <c r="M1932" i="3" s="1"/>
  <c r="K1933" i="3"/>
  <c r="M1933" i="3" s="1"/>
  <c r="K1934" i="3"/>
  <c r="AA1934" i="3" s="1"/>
  <c r="AC1934" i="3" s="1"/>
  <c r="K1936" i="3"/>
  <c r="M1936" i="3" s="1"/>
  <c r="K1935" i="3"/>
  <c r="M1935" i="3" s="1"/>
  <c r="K1937" i="3"/>
  <c r="AA1937" i="3" s="1"/>
  <c r="AC1937" i="3" s="1"/>
  <c r="K1938" i="3"/>
  <c r="AA1938" i="3" s="1"/>
  <c r="AB1938" i="3" s="1"/>
  <c r="K1939" i="3"/>
  <c r="M1939" i="3" s="1"/>
  <c r="K1940" i="3"/>
  <c r="M1940" i="3" s="1"/>
  <c r="K1942" i="3"/>
  <c r="AA1942" i="3" s="1"/>
  <c r="AC1942" i="3" s="1"/>
  <c r="K1941" i="3"/>
  <c r="AA1941" i="3" s="1"/>
  <c r="AC1941" i="3" s="1"/>
  <c r="K1943" i="3"/>
  <c r="M1943" i="3" s="1"/>
  <c r="I130" i="6"/>
  <c r="H130" i="6"/>
  <c r="G130" i="6"/>
  <c r="F130" i="6"/>
  <c r="E130" i="6"/>
  <c r="D130" i="6"/>
  <c r="J129" i="6"/>
  <c r="J128" i="6"/>
  <c r="J127" i="6"/>
  <c r="J126" i="6"/>
  <c r="J125" i="6"/>
  <c r="J124" i="6"/>
  <c r="J123" i="6"/>
  <c r="J122" i="6"/>
  <c r="J121" i="6"/>
  <c r="J119" i="6"/>
  <c r="J118" i="6"/>
  <c r="J117" i="6"/>
  <c r="J116" i="6"/>
  <c r="J115" i="6"/>
  <c r="J114" i="6"/>
  <c r="J113" i="6"/>
  <c r="K54" i="3"/>
  <c r="K56" i="3"/>
  <c r="K55" i="3"/>
  <c r="K57" i="3"/>
  <c r="K58" i="3"/>
  <c r="K60" i="3"/>
  <c r="K59" i="3"/>
  <c r="K61" i="3"/>
  <c r="K62" i="3"/>
  <c r="K64" i="3"/>
  <c r="K63" i="3"/>
  <c r="K65" i="3"/>
  <c r="K66" i="3"/>
  <c r="K68" i="3"/>
  <c r="K67" i="3"/>
  <c r="K69" i="3"/>
  <c r="K70" i="3"/>
  <c r="K72" i="3"/>
  <c r="K71" i="3"/>
  <c r="K73" i="3"/>
  <c r="K74" i="3"/>
  <c r="K76" i="3"/>
  <c r="K75" i="3"/>
  <c r="K77" i="3"/>
  <c r="T125" i="6" l="1"/>
  <c r="M874" i="3"/>
  <c r="L848" i="3"/>
  <c r="M847" i="3"/>
  <c r="L844" i="3"/>
  <c r="M843" i="3"/>
  <c r="M852" i="3"/>
  <c r="AA874" i="3"/>
  <c r="AC874" i="3" s="1"/>
  <c r="M850" i="3"/>
  <c r="AA852" i="3"/>
  <c r="AC852" i="3" s="1"/>
  <c r="L876" i="3"/>
  <c r="M876" i="3"/>
  <c r="AA877" i="3"/>
  <c r="AC877" i="3" s="1"/>
  <c r="M863" i="3"/>
  <c r="L867" i="3"/>
  <c r="AA863" i="3"/>
  <c r="AC863" i="3" s="1"/>
  <c r="M867" i="3"/>
  <c r="M865" i="3"/>
  <c r="M896" i="3"/>
  <c r="M879" i="3"/>
  <c r="AA882" i="3"/>
  <c r="AC882" i="3" s="1"/>
  <c r="M882" i="3"/>
  <c r="L879" i="3"/>
  <c r="L894" i="3"/>
  <c r="L893" i="3"/>
  <c r="AA896" i="3"/>
  <c r="AC896" i="3" s="1"/>
  <c r="T31" i="10"/>
  <c r="AA868" i="3"/>
  <c r="AC868" i="3" s="1"/>
  <c r="L898" i="3"/>
  <c r="AA854" i="3"/>
  <c r="AC854" i="3" s="1"/>
  <c r="L861" i="3"/>
  <c r="AA861" i="3"/>
  <c r="AC861" i="3" s="1"/>
  <c r="L883" i="3"/>
  <c r="M883" i="3"/>
  <c r="AA899" i="3"/>
  <c r="AC899" i="3" s="1"/>
  <c r="M899" i="3"/>
  <c r="AC845" i="3"/>
  <c r="AB845" i="3"/>
  <c r="M848" i="3"/>
  <c r="AA878" i="3"/>
  <c r="AC878" i="3" s="1"/>
  <c r="AA864" i="3"/>
  <c r="AC864" i="3" s="1"/>
  <c r="AA849" i="3"/>
  <c r="AC849" i="3" s="1"/>
  <c r="M898" i="3"/>
  <c r="M894" i="3"/>
  <c r="L878" i="3"/>
  <c r="L865" i="3"/>
  <c r="L862" i="3"/>
  <c r="L850" i="3"/>
  <c r="L847" i="3"/>
  <c r="L843" i="3"/>
  <c r="AA888" i="3"/>
  <c r="AC888" i="3" s="1"/>
  <c r="AA846" i="3"/>
  <c r="AC846" i="3" s="1"/>
  <c r="L897" i="3"/>
  <c r="M897" i="3"/>
  <c r="M893" i="3"/>
  <c r="L880" i="3"/>
  <c r="L877" i="3"/>
  <c r="L873" i="3"/>
  <c r="L866" i="3"/>
  <c r="L851" i="3"/>
  <c r="L845" i="3"/>
  <c r="AA844" i="3"/>
  <c r="AC844" i="3" s="1"/>
  <c r="L895" i="3"/>
  <c r="M889" i="3"/>
  <c r="M880" i="3"/>
  <c r="M873" i="3"/>
  <c r="M866" i="3"/>
  <c r="L855" i="3"/>
  <c r="M851" i="3"/>
  <c r="M845" i="3"/>
  <c r="AA881" i="3"/>
  <c r="AC881" i="3" s="1"/>
  <c r="AA875" i="3"/>
  <c r="AC875" i="3" s="1"/>
  <c r="AA855" i="3"/>
  <c r="AC855" i="3" s="1"/>
  <c r="L902" i="3"/>
  <c r="M895" i="3"/>
  <c r="L888" i="3"/>
  <c r="L881" i="3"/>
  <c r="L875" i="3"/>
  <c r="L868" i="3"/>
  <c r="L864" i="3"/>
  <c r="L849" i="3"/>
  <c r="L846" i="3"/>
  <c r="AA860" i="3"/>
  <c r="AC860" i="3" s="1"/>
  <c r="L854" i="3"/>
  <c r="AC858" i="3"/>
  <c r="AB858" i="3"/>
  <c r="L859" i="3"/>
  <c r="L856" i="3"/>
  <c r="AA857" i="3"/>
  <c r="AC857" i="3" s="1"/>
  <c r="M859" i="3"/>
  <c r="M856" i="3"/>
  <c r="AA853" i="3"/>
  <c r="AC853" i="3" s="1"/>
  <c r="L858" i="3"/>
  <c r="L860" i="3"/>
  <c r="L857" i="3"/>
  <c r="L853" i="3"/>
  <c r="AB862" i="3"/>
  <c r="M862" i="3"/>
  <c r="M858" i="3"/>
  <c r="L869" i="3"/>
  <c r="M869" i="3"/>
  <c r="AA870" i="3"/>
  <c r="AC870" i="3" s="1"/>
  <c r="M871" i="3"/>
  <c r="AA872" i="3"/>
  <c r="AC872" i="3" s="1"/>
  <c r="L872" i="3"/>
  <c r="AA871" i="3"/>
  <c r="AC871" i="3" s="1"/>
  <c r="L870" i="3"/>
  <c r="L892" i="3"/>
  <c r="L884" i="3"/>
  <c r="AA890" i="3"/>
  <c r="AC890" i="3" s="1"/>
  <c r="AA887" i="3"/>
  <c r="AC887" i="3" s="1"/>
  <c r="M892" i="3"/>
  <c r="M884" i="3"/>
  <c r="M886" i="3"/>
  <c r="L890" i="3"/>
  <c r="L887" i="3"/>
  <c r="AA891" i="3"/>
  <c r="AC891" i="3" s="1"/>
  <c r="AA885" i="3"/>
  <c r="AC885" i="3" s="1"/>
  <c r="L891" i="3"/>
  <c r="L885" i="3"/>
  <c r="AA889" i="3"/>
  <c r="AC889" i="3" s="1"/>
  <c r="AA886" i="3"/>
  <c r="AC886" i="3" s="1"/>
  <c r="AC902" i="3"/>
  <c r="M902" i="3"/>
  <c r="L900" i="3"/>
  <c r="M900" i="3"/>
  <c r="L901" i="3"/>
  <c r="M901" i="3"/>
  <c r="AB848" i="3"/>
  <c r="AB851" i="3"/>
  <c r="AB902" i="3"/>
  <c r="AB901" i="3"/>
  <c r="AB898" i="3"/>
  <c r="AB895" i="3"/>
  <c r="AB894" i="3"/>
  <c r="AB892" i="3"/>
  <c r="AB884" i="3"/>
  <c r="AB865" i="3"/>
  <c r="AB900" i="3"/>
  <c r="AB897" i="3"/>
  <c r="AB893" i="3"/>
  <c r="AB883" i="3"/>
  <c r="AB880" i="3"/>
  <c r="AB879" i="3"/>
  <c r="AB876" i="3"/>
  <c r="AB873" i="3"/>
  <c r="AB869" i="3"/>
  <c r="AB867" i="3"/>
  <c r="AB866" i="3"/>
  <c r="AB859" i="3"/>
  <c r="AB856" i="3"/>
  <c r="AB850" i="3"/>
  <c r="AB847" i="3"/>
  <c r="AB843" i="3"/>
  <c r="M1898" i="3"/>
  <c r="L1893" i="3"/>
  <c r="M1893" i="3"/>
  <c r="L1892" i="3"/>
  <c r="M1892" i="3"/>
  <c r="AA1899" i="3"/>
  <c r="AB1899" i="3" s="1"/>
  <c r="AA1896" i="3"/>
  <c r="AC1896" i="3" s="1"/>
  <c r="M1897" i="3"/>
  <c r="AA1897" i="3"/>
  <c r="AC1897" i="3" s="1"/>
  <c r="AA1898" i="3"/>
  <c r="AC1898" i="3" s="1"/>
  <c r="AA1900" i="3"/>
  <c r="AC1900" i="3" s="1"/>
  <c r="AA1901" i="3"/>
  <c r="AB1901" i="3" s="1"/>
  <c r="AA1895" i="3"/>
  <c r="AC1895" i="3" s="1"/>
  <c r="L1895" i="3"/>
  <c r="L1894" i="3"/>
  <c r="M1894" i="3"/>
  <c r="L1903" i="3"/>
  <c r="L1902" i="3"/>
  <c r="L1896" i="3"/>
  <c r="L1901" i="3"/>
  <c r="L1900" i="3"/>
  <c r="L1899" i="3"/>
  <c r="L1934" i="3"/>
  <c r="L1929" i="3"/>
  <c r="M1917" i="3"/>
  <c r="AA1909" i="3"/>
  <c r="AC1909" i="3" s="1"/>
  <c r="L1918" i="3"/>
  <c r="AA1935" i="3"/>
  <c r="AC1935" i="3" s="1"/>
  <c r="AA1930" i="3"/>
  <c r="AC1930" i="3" s="1"/>
  <c r="AA1914" i="3"/>
  <c r="AC1914" i="3" s="1"/>
  <c r="AA1925" i="3"/>
  <c r="AC1925" i="3" s="1"/>
  <c r="L1925" i="3"/>
  <c r="L1884" i="3"/>
  <c r="AA1902" i="3"/>
  <c r="AB1902" i="3" s="1"/>
  <c r="L1914" i="3"/>
  <c r="L1922" i="3"/>
  <c r="AA1921" i="3"/>
  <c r="AB1921" i="3" s="1"/>
  <c r="AA1923" i="3"/>
  <c r="AB1923" i="3" s="1"/>
  <c r="AA1887" i="3"/>
  <c r="AB1887" i="3" s="1"/>
  <c r="L1887" i="3"/>
  <c r="L1888" i="3"/>
  <c r="L1910" i="3"/>
  <c r="M1910" i="3"/>
  <c r="AA1905" i="3"/>
  <c r="AC1905" i="3" s="1"/>
  <c r="L1909" i="3"/>
  <c r="AA1918" i="3"/>
  <c r="AC1918" i="3" s="1"/>
  <c r="L1905" i="3"/>
  <c r="L1917" i="3"/>
  <c r="L1848" i="3"/>
  <c r="M1848" i="3"/>
  <c r="M1934" i="3"/>
  <c r="L1933" i="3"/>
  <c r="L1941" i="3"/>
  <c r="L1926" i="3"/>
  <c r="AA1940" i="3"/>
  <c r="AB1940" i="3" s="1"/>
  <c r="M1941" i="3"/>
  <c r="M1926" i="3"/>
  <c r="AA1933" i="3"/>
  <c r="AC1933" i="3" s="1"/>
  <c r="AA1928" i="3"/>
  <c r="AC1928" i="3" s="1"/>
  <c r="L1942" i="3"/>
  <c r="L1938" i="3"/>
  <c r="AA1932" i="3"/>
  <c r="AC1932" i="3" s="1"/>
  <c r="AA1920" i="3"/>
  <c r="AB1920" i="3" s="1"/>
  <c r="AB1917" i="3"/>
  <c r="AC1917" i="3"/>
  <c r="M1938" i="3"/>
  <c r="L1930" i="3"/>
  <c r="M1845" i="3"/>
  <c r="M1942" i="3"/>
  <c r="M1937" i="3"/>
  <c r="M1921" i="3"/>
  <c r="M1913" i="3"/>
  <c r="M1906" i="3"/>
  <c r="M1891" i="3"/>
  <c r="M1888" i="3"/>
  <c r="AA1943" i="3"/>
  <c r="AC1943" i="3" s="1"/>
  <c r="AA1939" i="3"/>
  <c r="AC1939" i="3" s="1"/>
  <c r="AA1891" i="3"/>
  <c r="AC1891" i="3" s="1"/>
  <c r="M1929" i="3"/>
  <c r="L1847" i="3"/>
  <c r="L1937" i="3"/>
  <c r="M1846" i="3"/>
  <c r="L1940" i="3"/>
  <c r="L1935" i="3"/>
  <c r="L1932" i="3"/>
  <c r="L1928" i="3"/>
  <c r="L1923" i="3"/>
  <c r="L1920" i="3"/>
  <c r="L1916" i="3"/>
  <c r="L1911" i="3"/>
  <c r="L1908" i="3"/>
  <c r="L1904" i="3"/>
  <c r="L1890" i="3"/>
  <c r="L1886" i="3"/>
  <c r="AA1936" i="3"/>
  <c r="AC1936" i="3" s="1"/>
  <c r="AA1931" i="3"/>
  <c r="AC1931" i="3" s="1"/>
  <c r="AA1927" i="3"/>
  <c r="AC1927" i="3" s="1"/>
  <c r="AA1924" i="3"/>
  <c r="AC1924" i="3" s="1"/>
  <c r="AA1916" i="3"/>
  <c r="AC1916" i="3" s="1"/>
  <c r="AA1911" i="3"/>
  <c r="AB1911" i="3" s="1"/>
  <c r="AA1908" i="3"/>
  <c r="AC1908" i="3" s="1"/>
  <c r="AA1904" i="3"/>
  <c r="AB1904" i="3" s="1"/>
  <c r="AA1906" i="3"/>
  <c r="AB1906" i="3" s="1"/>
  <c r="L1843" i="3"/>
  <c r="M1890" i="3"/>
  <c r="M1886" i="3"/>
  <c r="AA1919" i="3"/>
  <c r="AB1919" i="3" s="1"/>
  <c r="AA1885" i="3"/>
  <c r="AB1885" i="3" s="1"/>
  <c r="M1884" i="3"/>
  <c r="L1913" i="3"/>
  <c r="L1853" i="3"/>
  <c r="L1943" i="3"/>
  <c r="L1939" i="3"/>
  <c r="L1936" i="3"/>
  <c r="L1931" i="3"/>
  <c r="L1927" i="3"/>
  <c r="L1924" i="3"/>
  <c r="L1919" i="3"/>
  <c r="L1915" i="3"/>
  <c r="L1912" i="3"/>
  <c r="L1907" i="3"/>
  <c r="L1889" i="3"/>
  <c r="L1885" i="3"/>
  <c r="AA1922" i="3"/>
  <c r="AC1922" i="3" s="1"/>
  <c r="AA1915" i="3"/>
  <c r="AC1915" i="3" s="1"/>
  <c r="AA1912" i="3"/>
  <c r="AB1912" i="3" s="1"/>
  <c r="AA1907" i="3"/>
  <c r="AC1907" i="3" s="1"/>
  <c r="AA1903" i="3"/>
  <c r="AC1903" i="3" s="1"/>
  <c r="L1850" i="3"/>
  <c r="M1889" i="3"/>
  <c r="AA1842" i="3"/>
  <c r="AB1842" i="3" s="1"/>
  <c r="M1842" i="3"/>
  <c r="M1843" i="3"/>
  <c r="AA1844" i="3"/>
  <c r="AC1844" i="3" s="1"/>
  <c r="L1844" i="3"/>
  <c r="AA1846" i="3"/>
  <c r="AC1846" i="3" s="1"/>
  <c r="AA1845" i="3"/>
  <c r="AC1845" i="3" s="1"/>
  <c r="AA1847" i="3"/>
  <c r="AC1847" i="3" s="1"/>
  <c r="AB1848" i="3"/>
  <c r="AC1848" i="3"/>
  <c r="L1849" i="3"/>
  <c r="M1849" i="3"/>
  <c r="AB1850" i="3"/>
  <c r="AC1850" i="3"/>
  <c r="M1850" i="3"/>
  <c r="AA1852" i="3"/>
  <c r="AC1852" i="3" s="1"/>
  <c r="L1852" i="3"/>
  <c r="AA1851" i="3"/>
  <c r="AC1851" i="3" s="1"/>
  <c r="L1851" i="3"/>
  <c r="M1853" i="3"/>
  <c r="AC1890" i="3"/>
  <c r="AC1910" i="3"/>
  <c r="AC1929" i="3"/>
  <c r="AB1892" i="3"/>
  <c r="AB1884" i="3"/>
  <c r="AC1938" i="3"/>
  <c r="AB1941" i="3"/>
  <c r="AB1926" i="3"/>
  <c r="AB1893" i="3"/>
  <c r="AB1886" i="3"/>
  <c r="AC1849" i="3"/>
  <c r="AB1849" i="3"/>
  <c r="AC1913" i="3"/>
  <c r="AB1913" i="3"/>
  <c r="AC1843" i="3"/>
  <c r="AB1843" i="3"/>
  <c r="AC1889" i="3"/>
  <c r="AB1889" i="3"/>
  <c r="AB1937" i="3"/>
  <c r="AC1894" i="3"/>
  <c r="AB1894" i="3"/>
  <c r="AC1853" i="3"/>
  <c r="AB1853" i="3"/>
  <c r="AB1942" i="3"/>
  <c r="AB1934" i="3"/>
  <c r="AC1888" i="3"/>
  <c r="AB1888" i="3"/>
  <c r="J11" i="13"/>
  <c r="I11" i="13"/>
  <c r="H30" i="10"/>
  <c r="G30" i="10"/>
  <c r="F30" i="10"/>
  <c r="E30" i="10"/>
  <c r="D30" i="10"/>
  <c r="I29" i="10"/>
  <c r="I28" i="10"/>
  <c r="I27" i="10"/>
  <c r="I26" i="10"/>
  <c r="I25" i="10"/>
  <c r="I24" i="10"/>
  <c r="R10" i="12"/>
  <c r="AB874" i="3" l="1"/>
  <c r="AB852" i="3"/>
  <c r="AB877" i="3"/>
  <c r="AB849" i="3"/>
  <c r="AB863" i="3"/>
  <c r="AB878" i="3"/>
  <c r="AB875" i="3"/>
  <c r="AB881" i="3"/>
  <c r="AB882" i="3"/>
  <c r="AB896" i="3"/>
  <c r="AB854" i="3"/>
  <c r="AB868" i="3"/>
  <c r="AB857" i="3"/>
  <c r="AB864" i="3"/>
  <c r="AB846" i="3"/>
  <c r="AB861" i="3"/>
  <c r="AB860" i="3"/>
  <c r="AB885" i="3"/>
  <c r="AB887" i="3"/>
  <c r="AB890" i="3"/>
  <c r="AB899" i="3"/>
  <c r="AB891" i="3"/>
  <c r="AB886" i="3"/>
  <c r="AB872" i="3"/>
  <c r="AB888" i="3"/>
  <c r="AB855" i="3"/>
  <c r="AB844" i="3"/>
  <c r="AB853" i="3"/>
  <c r="AB870" i="3"/>
  <c r="AB871" i="3"/>
  <c r="AB889" i="3"/>
  <c r="AB1898" i="3"/>
  <c r="AC1899" i="3"/>
  <c r="AC1901" i="3"/>
  <c r="AB1909" i="3"/>
  <c r="AB1896" i="3"/>
  <c r="AB1897" i="3"/>
  <c r="AB1900" i="3"/>
  <c r="AB1895" i="3"/>
  <c r="AB1930" i="3"/>
  <c r="AB1935" i="3"/>
  <c r="AC1919" i="3"/>
  <c r="AB1914" i="3"/>
  <c r="AB1943" i="3"/>
  <c r="AB1907" i="3"/>
  <c r="AC1887" i="3"/>
  <c r="AC1912" i="3"/>
  <c r="AB1927" i="3"/>
  <c r="AC1906" i="3"/>
  <c r="AB1918" i="3"/>
  <c r="AC1885" i="3"/>
  <c r="AC1904" i="3"/>
  <c r="AB1939" i="3"/>
  <c r="AB1928" i="3"/>
  <c r="AB1905" i="3"/>
  <c r="AB1903" i="3"/>
  <c r="AB1844" i="3"/>
  <c r="AC1921" i="3"/>
  <c r="AB1924" i="3"/>
  <c r="AC1923" i="3"/>
  <c r="AB1925" i="3"/>
  <c r="AC1902" i="3"/>
  <c r="AB1908" i="3"/>
  <c r="AB1891" i="3"/>
  <c r="AB1846" i="3"/>
  <c r="AB1916" i="3"/>
  <c r="AC1911" i="3"/>
  <c r="AB1915" i="3"/>
  <c r="AB1932" i="3"/>
  <c r="AB1933" i="3"/>
  <c r="AC1940" i="3"/>
  <c r="AC1920" i="3"/>
  <c r="AC1842" i="3"/>
  <c r="AB1922" i="3"/>
  <c r="AB1931" i="3"/>
  <c r="AB1852" i="3"/>
  <c r="AB1936" i="3"/>
  <c r="AB1845" i="3"/>
  <c r="AB1847" i="3"/>
  <c r="AB1851" i="3"/>
  <c r="I30" i="10"/>
  <c r="P4" i="12"/>
  <c r="L4" i="12"/>
  <c r="I4" i="12"/>
  <c r="D4" i="12"/>
  <c r="F4" i="12"/>
  <c r="Y1381" i="3"/>
  <c r="Y1382" i="3"/>
  <c r="Y1384" i="3"/>
  <c r="Y1383" i="3"/>
  <c r="Y1385" i="3"/>
  <c r="Y1386" i="3"/>
  <c r="Y1387" i="3"/>
  <c r="Y1389" i="3"/>
  <c r="Y1388" i="3"/>
  <c r="Y1390" i="3"/>
  <c r="Y1391" i="3"/>
  <c r="Y1392" i="3"/>
  <c r="Y1394" i="3"/>
  <c r="Y1393" i="3"/>
  <c r="Y1395" i="3"/>
  <c r="Y1396" i="3"/>
  <c r="Y1397" i="3"/>
  <c r="Y1399" i="3"/>
  <c r="Y1398" i="3"/>
  <c r="Y1400" i="3"/>
  <c r="Y1401" i="3"/>
  <c r="Y1402" i="3"/>
  <c r="Y1404" i="3"/>
  <c r="Y1403" i="3"/>
  <c r="Y1405" i="3"/>
  <c r="Y1406" i="3"/>
  <c r="Y1407" i="3"/>
  <c r="Y1409" i="3"/>
  <c r="Y1408" i="3"/>
  <c r="Y1410" i="3"/>
  <c r="Y78" i="3"/>
  <c r="Y80" i="3"/>
  <c r="Y79" i="3"/>
  <c r="Y81" i="3"/>
  <c r="Y82" i="3"/>
  <c r="Y84" i="3"/>
  <c r="Y83" i="3"/>
  <c r="Y85" i="3"/>
  <c r="Y86" i="3"/>
  <c r="Y88" i="3"/>
  <c r="Y87" i="3"/>
  <c r="Y89" i="3"/>
  <c r="Y54" i="3"/>
  <c r="Y56" i="3"/>
  <c r="Y55" i="3"/>
  <c r="Y57" i="3"/>
  <c r="Y58" i="3"/>
  <c r="Y60" i="3"/>
  <c r="Y59" i="3"/>
  <c r="Y61" i="3"/>
  <c r="Y62" i="3"/>
  <c r="Y64" i="3"/>
  <c r="Y63" i="3"/>
  <c r="Y65" i="3"/>
  <c r="Y66" i="3"/>
  <c r="Y68" i="3"/>
  <c r="Y67" i="3"/>
  <c r="Y69" i="3"/>
  <c r="Y70" i="3"/>
  <c r="Y72" i="3"/>
  <c r="Y71" i="3"/>
  <c r="Y73" i="3"/>
  <c r="Y74" i="3"/>
  <c r="Y76" i="3"/>
  <c r="Y75" i="3"/>
  <c r="Y77" i="3"/>
  <c r="Y2" i="3"/>
  <c r="Y4" i="3"/>
  <c r="Y3" i="3"/>
  <c r="Y5" i="3"/>
  <c r="Y6" i="3"/>
  <c r="Y8" i="3"/>
  <c r="Y7" i="3"/>
  <c r="Y9" i="3"/>
  <c r="Y10" i="3"/>
  <c r="Y12" i="3"/>
  <c r="Y11" i="3"/>
  <c r="Y13" i="3"/>
  <c r="Y14" i="3"/>
  <c r="Y16" i="3"/>
  <c r="Y15" i="3"/>
  <c r="Y17" i="3"/>
  <c r="Y18" i="3"/>
  <c r="Y20" i="3"/>
  <c r="Y19" i="3"/>
  <c r="Y21" i="3"/>
  <c r="Y22" i="3"/>
  <c r="Y24" i="3"/>
  <c r="Y23" i="3"/>
  <c r="Y25" i="3"/>
  <c r="Y90" i="3"/>
  <c r="Y92" i="3"/>
  <c r="Y91" i="3"/>
  <c r="Y93" i="3"/>
  <c r="Y94" i="3"/>
  <c r="Y96" i="3"/>
  <c r="Y95" i="3"/>
  <c r="Y97" i="3"/>
  <c r="Y98" i="3"/>
  <c r="Y100" i="3"/>
  <c r="Y99" i="3"/>
  <c r="Y101" i="3"/>
  <c r="Y102" i="3"/>
  <c r="Y104" i="3"/>
  <c r="Y103" i="3"/>
  <c r="Y105" i="3"/>
  <c r="Y106" i="3"/>
  <c r="Y108" i="3"/>
  <c r="Y107" i="3"/>
  <c r="Y109" i="3"/>
  <c r="Y110" i="3"/>
  <c r="Y112" i="3"/>
  <c r="Y111" i="3"/>
  <c r="Y113" i="3"/>
  <c r="Y339" i="3"/>
  <c r="Y341" i="3"/>
  <c r="Y340" i="3"/>
  <c r="Y342" i="3"/>
  <c r="Y343" i="3"/>
  <c r="Y345" i="3"/>
  <c r="Y344" i="3"/>
  <c r="Y346" i="3"/>
  <c r="Y347" i="3"/>
  <c r="Y349" i="3"/>
  <c r="Y348" i="3"/>
  <c r="Y350" i="3"/>
  <c r="Y351" i="3"/>
  <c r="Y353" i="3"/>
  <c r="Y352" i="3"/>
  <c r="Y354" i="3"/>
  <c r="Y355" i="3"/>
  <c r="Y357" i="3"/>
  <c r="Y356" i="3"/>
  <c r="Y358" i="3"/>
  <c r="Y359" i="3"/>
  <c r="Y361" i="3"/>
  <c r="Y360" i="3"/>
  <c r="Y362" i="3"/>
  <c r="Y918" i="3"/>
  <c r="Y919" i="3"/>
  <c r="Y921" i="3"/>
  <c r="Y920" i="3"/>
  <c r="Y922" i="3"/>
  <c r="Y923" i="3"/>
  <c r="Y924" i="3"/>
  <c r="Y926" i="3"/>
  <c r="Y925" i="3"/>
  <c r="Y927" i="3"/>
  <c r="Y928" i="3"/>
  <c r="Y929" i="3"/>
  <c r="Y931" i="3"/>
  <c r="Y930" i="3"/>
  <c r="Y932" i="3"/>
  <c r="Y933" i="3"/>
  <c r="Y934" i="3"/>
  <c r="Y936" i="3"/>
  <c r="Y935" i="3"/>
  <c r="Y937" i="3"/>
  <c r="Y938" i="3"/>
  <c r="Y939" i="3"/>
  <c r="Y941" i="3"/>
  <c r="Y940" i="3"/>
  <c r="Y942" i="3"/>
  <c r="Y943" i="3"/>
  <c r="Y944" i="3"/>
  <c r="Y946" i="3"/>
  <c r="Y945" i="3"/>
  <c r="Y947" i="3"/>
  <c r="Y363" i="3"/>
  <c r="Y365" i="3"/>
  <c r="Y364" i="3"/>
  <c r="Y366" i="3"/>
  <c r="Y367" i="3"/>
  <c r="Y369" i="3"/>
  <c r="Y368" i="3"/>
  <c r="Y370" i="3"/>
  <c r="Y371" i="3"/>
  <c r="Y373" i="3"/>
  <c r="Y372" i="3"/>
  <c r="Y374" i="3"/>
  <c r="Y375" i="3"/>
  <c r="Y377" i="3"/>
  <c r="Y376" i="3"/>
  <c r="Y378" i="3"/>
  <c r="Y379" i="3"/>
  <c r="Y381" i="3"/>
  <c r="Y380" i="3"/>
  <c r="Y382" i="3"/>
  <c r="Y383" i="3"/>
  <c r="Y385" i="3"/>
  <c r="Y384" i="3"/>
  <c r="Y386" i="3"/>
  <c r="Y948" i="3"/>
  <c r="Y949" i="3"/>
  <c r="Y951" i="3"/>
  <c r="Y950" i="3"/>
  <c r="Y952" i="3"/>
  <c r="Y953" i="3"/>
  <c r="Y954" i="3"/>
  <c r="Y956" i="3"/>
  <c r="Y955" i="3"/>
  <c r="Y957" i="3"/>
  <c r="Y958" i="3"/>
  <c r="Y959" i="3"/>
  <c r="Y961" i="3"/>
  <c r="Y960" i="3"/>
  <c r="Y962" i="3"/>
  <c r="Y963" i="3"/>
  <c r="Y964" i="3"/>
  <c r="Y966" i="3"/>
  <c r="Y965" i="3"/>
  <c r="Y967" i="3"/>
  <c r="Y968" i="3"/>
  <c r="Y969" i="3"/>
  <c r="Y971" i="3"/>
  <c r="Y970" i="3"/>
  <c r="Y972" i="3"/>
  <c r="Y973" i="3"/>
  <c r="Y974" i="3"/>
  <c r="Y976" i="3"/>
  <c r="Y975" i="3"/>
  <c r="Y977" i="3"/>
  <c r="Y584" i="3"/>
  <c r="Y586" i="3"/>
  <c r="Y585" i="3"/>
  <c r="Y587" i="3"/>
  <c r="Y588" i="3"/>
  <c r="Y590" i="3"/>
  <c r="Y589" i="3"/>
  <c r="Y591" i="3"/>
  <c r="Y592" i="3"/>
  <c r="Y594" i="3"/>
  <c r="Y593" i="3"/>
  <c r="Y595" i="3"/>
  <c r="Y596" i="3"/>
  <c r="Y598" i="3"/>
  <c r="Y597" i="3"/>
  <c r="Y599" i="3"/>
  <c r="Y600" i="3"/>
  <c r="Y602" i="3"/>
  <c r="Y601" i="3"/>
  <c r="Y603" i="3"/>
  <c r="Y604" i="3"/>
  <c r="Y606" i="3"/>
  <c r="Y605" i="3"/>
  <c r="Y607" i="3"/>
  <c r="Y608" i="3"/>
  <c r="Y610" i="3"/>
  <c r="Y609" i="3"/>
  <c r="Y611" i="3"/>
  <c r="Y612" i="3"/>
  <c r="Y614" i="3"/>
  <c r="Y613" i="3"/>
  <c r="Y615" i="3"/>
  <c r="Y616" i="3"/>
  <c r="Y618" i="3"/>
  <c r="Y617" i="3"/>
  <c r="Y619" i="3"/>
  <c r="Y620" i="3"/>
  <c r="Y622" i="3"/>
  <c r="Y621" i="3"/>
  <c r="Y623" i="3"/>
  <c r="Y624" i="3"/>
  <c r="Y626" i="3"/>
  <c r="Y625" i="3"/>
  <c r="Y627" i="3"/>
  <c r="Y628" i="3"/>
  <c r="Y630" i="3"/>
  <c r="Y629" i="3"/>
  <c r="Y631" i="3"/>
  <c r="Y1321" i="3"/>
  <c r="Y1322" i="3"/>
  <c r="Y1324" i="3"/>
  <c r="Y1323" i="3"/>
  <c r="Y1325" i="3"/>
  <c r="Y1326" i="3"/>
  <c r="Y1327" i="3"/>
  <c r="Y1329" i="3"/>
  <c r="Y1328" i="3"/>
  <c r="Y1330" i="3"/>
  <c r="Y1331" i="3"/>
  <c r="Y1332" i="3"/>
  <c r="Y1334" i="3"/>
  <c r="Y1333" i="3"/>
  <c r="Y1335" i="3"/>
  <c r="Y1336" i="3"/>
  <c r="Y1337" i="3"/>
  <c r="Y1339" i="3"/>
  <c r="Y1338" i="3"/>
  <c r="Y1340" i="3"/>
  <c r="Y1341" i="3"/>
  <c r="Y1342" i="3"/>
  <c r="Y1344" i="3"/>
  <c r="Y1343" i="3"/>
  <c r="Y1345" i="3"/>
  <c r="Y1346" i="3"/>
  <c r="Y1347" i="3"/>
  <c r="Y1349" i="3"/>
  <c r="Y1348" i="3"/>
  <c r="Y1350" i="3"/>
  <c r="Y1351" i="3"/>
  <c r="Y1352" i="3"/>
  <c r="Y1354" i="3"/>
  <c r="Y1353" i="3"/>
  <c r="Y1355" i="3"/>
  <c r="Y1356" i="3"/>
  <c r="Y1357" i="3"/>
  <c r="Y1359" i="3"/>
  <c r="Y1358" i="3"/>
  <c r="Y1360" i="3"/>
  <c r="Y1361" i="3"/>
  <c r="Y1362" i="3"/>
  <c r="Y1364" i="3"/>
  <c r="Y1363" i="3"/>
  <c r="Y1365" i="3"/>
  <c r="Y1366" i="3"/>
  <c r="Y1367" i="3"/>
  <c r="Y1369" i="3"/>
  <c r="Y1368" i="3"/>
  <c r="Y1370" i="3"/>
  <c r="Y1371" i="3"/>
  <c r="Y1372" i="3"/>
  <c r="Y1374" i="3"/>
  <c r="Y1373" i="3"/>
  <c r="Y1375" i="3"/>
  <c r="Y1376" i="3"/>
  <c r="Y1377" i="3"/>
  <c r="Y1379" i="3"/>
  <c r="Y1378" i="3"/>
  <c r="Y1380" i="3"/>
  <c r="Y437" i="3"/>
  <c r="Y439" i="3"/>
  <c r="Y438" i="3"/>
  <c r="Y440" i="3"/>
  <c r="Y1028" i="3"/>
  <c r="Y1029" i="3"/>
  <c r="Y1031" i="3"/>
  <c r="Y1030" i="3"/>
  <c r="Y1032" i="3"/>
  <c r="Y1944" i="3"/>
  <c r="Y1945" i="3"/>
  <c r="Y1946" i="3"/>
  <c r="Y1948" i="3"/>
  <c r="Y1947" i="3"/>
  <c r="Y1949" i="3"/>
  <c r="Y1950" i="3"/>
  <c r="Y1951" i="3"/>
  <c r="Y1952" i="3"/>
  <c r="Y1954" i="3"/>
  <c r="Y433" i="3"/>
  <c r="Y435" i="3"/>
  <c r="Y434" i="3"/>
  <c r="Y1018" i="3"/>
  <c r="Y1019" i="3"/>
  <c r="Y1021" i="3"/>
  <c r="Y1020" i="3"/>
  <c r="Y1022" i="3"/>
  <c r="Y978" i="3"/>
  <c r="Y979" i="3"/>
  <c r="Y981" i="3"/>
  <c r="Y980" i="3"/>
  <c r="Y982" i="3"/>
  <c r="Y983" i="3"/>
  <c r="Y984" i="3"/>
  <c r="Y986" i="3"/>
  <c r="Y985" i="3"/>
  <c r="Y987" i="3"/>
  <c r="Y988" i="3"/>
  <c r="Y989" i="3"/>
  <c r="Y991" i="3"/>
  <c r="Y990" i="3"/>
  <c r="Y992" i="3"/>
  <c r="Y993" i="3"/>
  <c r="Y994" i="3"/>
  <c r="Y996" i="3"/>
  <c r="Y995" i="3"/>
  <c r="Y997" i="3"/>
  <c r="Y998" i="3"/>
  <c r="Y999" i="3"/>
  <c r="Y1001" i="3"/>
  <c r="Y1000" i="3"/>
  <c r="Y1002" i="3"/>
  <c r="Y1023" i="3"/>
  <c r="Y1024" i="3"/>
  <c r="Y1026" i="3"/>
  <c r="Y1025" i="3"/>
  <c r="Y1027" i="3"/>
  <c r="Y182" i="3"/>
  <c r="Y185" i="3"/>
  <c r="Y184" i="3"/>
  <c r="Y186" i="3"/>
  <c r="Y183" i="3"/>
  <c r="Y187" i="3"/>
  <c r="Y190" i="3"/>
  <c r="Y189" i="3"/>
  <c r="Y191" i="3"/>
  <c r="Y188" i="3"/>
  <c r="Y192" i="3"/>
  <c r="Y195" i="3"/>
  <c r="Y194" i="3"/>
  <c r="Y196" i="3"/>
  <c r="Y193" i="3"/>
  <c r="Y197" i="3"/>
  <c r="Y200" i="3"/>
  <c r="Y199" i="3"/>
  <c r="Y201" i="3"/>
  <c r="Y198" i="3"/>
  <c r="Y202" i="3"/>
  <c r="Y205" i="3"/>
  <c r="Y204" i="3"/>
  <c r="Y206" i="3"/>
  <c r="Y203" i="3"/>
  <c r="Y207" i="3"/>
  <c r="Y210" i="3"/>
  <c r="Y209" i="3"/>
  <c r="Y211" i="3"/>
  <c r="Y208" i="3"/>
  <c r="Y212" i="3"/>
  <c r="Y215" i="3"/>
  <c r="Y214" i="3"/>
  <c r="Y216" i="3"/>
  <c r="Y213" i="3"/>
  <c r="Y217" i="3"/>
  <c r="Y220" i="3"/>
  <c r="Y219" i="3"/>
  <c r="Y221" i="3"/>
  <c r="Y218" i="3"/>
  <c r="Y222" i="3"/>
  <c r="Y225" i="3"/>
  <c r="Y224" i="3"/>
  <c r="Y226" i="3"/>
  <c r="Y223" i="3"/>
  <c r="Y227" i="3"/>
  <c r="Y230" i="3"/>
  <c r="Y229" i="3"/>
  <c r="Y231" i="3"/>
  <c r="Y228" i="3"/>
  <c r="Y232" i="3"/>
  <c r="Y235" i="3"/>
  <c r="Y234" i="3"/>
  <c r="Y236" i="3"/>
  <c r="Y233" i="3"/>
  <c r="Y237" i="3"/>
  <c r="Y240" i="3"/>
  <c r="Y239" i="3"/>
  <c r="Y241" i="3"/>
  <c r="Y238" i="3"/>
  <c r="Y1033" i="3"/>
  <c r="Y1034" i="3"/>
  <c r="Y1036" i="3"/>
  <c r="Y1035" i="3"/>
  <c r="Y1037" i="3"/>
  <c r="Y1038" i="3"/>
  <c r="Y1039" i="3"/>
  <c r="Y1041" i="3"/>
  <c r="Y1040" i="3"/>
  <c r="Y1042" i="3"/>
  <c r="Y1043" i="3"/>
  <c r="Y1044" i="3"/>
  <c r="Y1046" i="3"/>
  <c r="Y1045" i="3"/>
  <c r="Y1047" i="3"/>
  <c r="Y1048" i="3"/>
  <c r="Y1049" i="3"/>
  <c r="Y1051" i="3"/>
  <c r="Y1050" i="3"/>
  <c r="Y1052" i="3"/>
  <c r="Y1053" i="3"/>
  <c r="Y1054" i="3"/>
  <c r="Y1056" i="3"/>
  <c r="Y1055" i="3"/>
  <c r="Y1057" i="3"/>
  <c r="Y1058" i="3"/>
  <c r="Y1059" i="3"/>
  <c r="Y1061" i="3"/>
  <c r="Y1060" i="3"/>
  <c r="Y1062" i="3"/>
  <c r="Y1063" i="3"/>
  <c r="Y1064" i="3"/>
  <c r="Y1066" i="3"/>
  <c r="Y1065" i="3"/>
  <c r="Y1067" i="3"/>
  <c r="Y1068" i="3"/>
  <c r="Y1069" i="3"/>
  <c r="Y1071" i="3"/>
  <c r="Y1070" i="3"/>
  <c r="Y1072" i="3"/>
  <c r="Y1073" i="3"/>
  <c r="Y1074" i="3"/>
  <c r="Y1076" i="3"/>
  <c r="Y1075" i="3"/>
  <c r="Y1077" i="3"/>
  <c r="Y1078" i="3"/>
  <c r="Y1079" i="3"/>
  <c r="Y1081" i="3"/>
  <c r="Y1080" i="3"/>
  <c r="Y1082" i="3"/>
  <c r="Y1083" i="3"/>
  <c r="Y1084" i="3"/>
  <c r="Y1086" i="3"/>
  <c r="Y1085" i="3"/>
  <c r="Y1087" i="3"/>
  <c r="Y1088" i="3"/>
  <c r="Y1089" i="3"/>
  <c r="Y1091" i="3"/>
  <c r="Y1090" i="3"/>
  <c r="Y1092" i="3"/>
  <c r="Y1093" i="3"/>
  <c r="Y1094" i="3"/>
  <c r="Y1096" i="3"/>
  <c r="Y1095" i="3"/>
  <c r="Y1097" i="3"/>
  <c r="Y1098" i="3"/>
  <c r="Y1099" i="3"/>
  <c r="Y1101" i="3"/>
  <c r="Y1100" i="3"/>
  <c r="Y1102" i="3"/>
  <c r="Y1103" i="3"/>
  <c r="Y1104" i="3"/>
  <c r="Y1106" i="3"/>
  <c r="Y1105" i="3"/>
  <c r="Y1107" i="3"/>
  <c r="Y1108" i="3"/>
  <c r="Y1109" i="3"/>
  <c r="Y1111" i="3"/>
  <c r="Y1110" i="3"/>
  <c r="Y1112" i="3"/>
  <c r="Y1113" i="3"/>
  <c r="Y1114" i="3"/>
  <c r="Y1116" i="3"/>
  <c r="Y1115" i="3"/>
  <c r="Y1117" i="3"/>
  <c r="Y1118" i="3"/>
  <c r="Y1119" i="3"/>
  <c r="Y1121" i="3"/>
  <c r="Y1120" i="3"/>
  <c r="Y1122" i="3"/>
  <c r="Y1123" i="3"/>
  <c r="Y1124" i="3"/>
  <c r="Y1126" i="3"/>
  <c r="Y1125" i="3"/>
  <c r="Y1127" i="3"/>
  <c r="Y1128" i="3"/>
  <c r="Y1129" i="3"/>
  <c r="Y1131" i="3"/>
  <c r="Y1130" i="3"/>
  <c r="Y1132" i="3"/>
  <c r="Y1133" i="3"/>
  <c r="Y1134" i="3"/>
  <c r="Y1136" i="3"/>
  <c r="Y1135" i="3"/>
  <c r="Y1137" i="3"/>
  <c r="Y1138" i="3"/>
  <c r="Y1139" i="3"/>
  <c r="Y1141" i="3"/>
  <c r="Y1140" i="3"/>
  <c r="Y1142" i="3"/>
  <c r="Y1143" i="3"/>
  <c r="Y1144" i="3"/>
  <c r="Y1146" i="3"/>
  <c r="Y1145" i="3"/>
  <c r="Y1147" i="3"/>
  <c r="Y1148" i="3"/>
  <c r="Y1149" i="3"/>
  <c r="Y1151" i="3"/>
  <c r="Y1150" i="3"/>
  <c r="Y1152" i="3"/>
  <c r="Y1153" i="3"/>
  <c r="Y1154" i="3"/>
  <c r="Y1156" i="3"/>
  <c r="Y1155" i="3"/>
  <c r="Y1157" i="3"/>
  <c r="Y1158" i="3"/>
  <c r="Y1159" i="3"/>
  <c r="Y1161" i="3"/>
  <c r="Y1160" i="3"/>
  <c r="Y1162" i="3"/>
  <c r="Y1163" i="3"/>
  <c r="Y1164" i="3"/>
  <c r="Y1166" i="3"/>
  <c r="Y1165" i="3"/>
  <c r="Y1167" i="3"/>
  <c r="Y1168" i="3"/>
  <c r="Y1169" i="3"/>
  <c r="Y1171" i="3"/>
  <c r="Y1170" i="3"/>
  <c r="Y1172" i="3"/>
  <c r="Y1173" i="3"/>
  <c r="Y1174" i="3"/>
  <c r="Y1176" i="3"/>
  <c r="Y1175" i="3"/>
  <c r="Y1177" i="3"/>
  <c r="Y441" i="3"/>
  <c r="Y442" i="3"/>
  <c r="Y443" i="3"/>
  <c r="Y444" i="3"/>
  <c r="Y445" i="3"/>
  <c r="Y446" i="3"/>
  <c r="Y447" i="3"/>
  <c r="Y448" i="3"/>
  <c r="Y449" i="3"/>
  <c r="Y450" i="3"/>
  <c r="Y451" i="3"/>
  <c r="Y452" i="3"/>
  <c r="Y453" i="3"/>
  <c r="Y454" i="3"/>
  <c r="Y455" i="3"/>
  <c r="Y456" i="3"/>
  <c r="Y457" i="3"/>
  <c r="Y458" i="3"/>
  <c r="Y459" i="3"/>
  <c r="Y460" i="3"/>
  <c r="Y461" i="3"/>
  <c r="Y1178" i="3"/>
  <c r="Y1179" i="3"/>
  <c r="Y1180" i="3"/>
  <c r="Y1181" i="3"/>
  <c r="Y1182" i="3"/>
  <c r="Y1183" i="3"/>
  <c r="Y1184" i="3"/>
  <c r="Y1185" i="3"/>
  <c r="Y1186" i="3"/>
  <c r="Y1187" i="3"/>
  <c r="Y1188" i="3"/>
  <c r="Y1189" i="3"/>
  <c r="Y1190" i="3"/>
  <c r="Y1191" i="3"/>
  <c r="Y1192" i="3"/>
  <c r="Y1193" i="3"/>
  <c r="Y1194" i="3"/>
  <c r="Y1195" i="3"/>
  <c r="Y1196" i="3"/>
  <c r="Y1197" i="3"/>
  <c r="Y1198" i="3"/>
  <c r="Y462" i="3"/>
  <c r="Y463" i="3"/>
  <c r="Y464" i="3"/>
  <c r="Y465" i="3"/>
  <c r="Y466" i="3"/>
  <c r="Y467" i="3"/>
  <c r="Y468" i="3"/>
  <c r="Y1199" i="3"/>
  <c r="Y1200" i="3"/>
  <c r="Y1201" i="3"/>
  <c r="Y1202" i="3"/>
  <c r="Y1203" i="3"/>
  <c r="Y1204" i="3"/>
  <c r="Y1205" i="3"/>
  <c r="Y469" i="3"/>
  <c r="Y470" i="3"/>
  <c r="Y472" i="3"/>
  <c r="Y471" i="3"/>
  <c r="Y473" i="3"/>
  <c r="Y474" i="3"/>
  <c r="Y475" i="3"/>
  <c r="Y477" i="3"/>
  <c r="Y476" i="3"/>
  <c r="Y478" i="3"/>
  <c r="Y479" i="3"/>
  <c r="Y480" i="3"/>
  <c r="Y482" i="3"/>
  <c r="Y481" i="3"/>
  <c r="Y483" i="3"/>
  <c r="Y484" i="3"/>
  <c r="Y485" i="3"/>
  <c r="Y487" i="3"/>
  <c r="Y486" i="3"/>
  <c r="Y488" i="3"/>
  <c r="Y489" i="3"/>
  <c r="Y490" i="3"/>
  <c r="Y492" i="3"/>
  <c r="Y491" i="3"/>
  <c r="Y493" i="3"/>
  <c r="Y494" i="3"/>
  <c r="Y495" i="3"/>
  <c r="Y497" i="3"/>
  <c r="Y496" i="3"/>
  <c r="Y498" i="3"/>
  <c r="Y499" i="3"/>
  <c r="Y500" i="3"/>
  <c r="Y502" i="3"/>
  <c r="Y501" i="3"/>
  <c r="Y503" i="3"/>
  <c r="Y504" i="3"/>
  <c r="Y505" i="3"/>
  <c r="Y507" i="3"/>
  <c r="Y506" i="3"/>
  <c r="Y508" i="3"/>
  <c r="Y1206" i="3"/>
  <c r="Y1207" i="3"/>
  <c r="Y1209" i="3"/>
  <c r="Y1208" i="3"/>
  <c r="Y1210" i="3"/>
  <c r="Y1211" i="3"/>
  <c r="Y1212" i="3"/>
  <c r="Y1214" i="3"/>
  <c r="Y1213" i="3"/>
  <c r="Y1215" i="3"/>
  <c r="Y1216" i="3"/>
  <c r="Y1217" i="3"/>
  <c r="Y1219" i="3"/>
  <c r="Y1218" i="3"/>
  <c r="Y1220" i="3"/>
  <c r="Y1221" i="3"/>
  <c r="Y1222" i="3"/>
  <c r="Y1224" i="3"/>
  <c r="Y1223" i="3"/>
  <c r="Y1225" i="3"/>
  <c r="Y1226" i="3"/>
  <c r="Y1227" i="3"/>
  <c r="Y1229" i="3"/>
  <c r="Y1228" i="3"/>
  <c r="Y1230" i="3"/>
  <c r="Y1231" i="3"/>
  <c r="Y1232" i="3"/>
  <c r="Y1234" i="3"/>
  <c r="Y1233" i="3"/>
  <c r="Y1235" i="3"/>
  <c r="Y1236" i="3"/>
  <c r="Y1237" i="3"/>
  <c r="Y1239" i="3"/>
  <c r="Y1238" i="3"/>
  <c r="Y1240" i="3"/>
  <c r="Y1241" i="3"/>
  <c r="Y1242" i="3"/>
  <c r="Y1244" i="3"/>
  <c r="Y1243" i="3"/>
  <c r="Y1245" i="3"/>
  <c r="Y509" i="3"/>
  <c r="Y510" i="3"/>
  <c r="Y512" i="3"/>
  <c r="Y511" i="3"/>
  <c r="Y513" i="3"/>
  <c r="Y514" i="3"/>
  <c r="Y515" i="3"/>
  <c r="Y517" i="3"/>
  <c r="Y516" i="3"/>
  <c r="Y518" i="3"/>
  <c r="Y519" i="3"/>
  <c r="Y520" i="3"/>
  <c r="Y522" i="3"/>
  <c r="Y521" i="3"/>
  <c r="Y523" i="3"/>
  <c r="Y524" i="3"/>
  <c r="Y525" i="3"/>
  <c r="Y527" i="3"/>
  <c r="Y526" i="3"/>
  <c r="Y528" i="3"/>
  <c r="Y529" i="3"/>
  <c r="Y530" i="3"/>
  <c r="Y532" i="3"/>
  <c r="Y531" i="3"/>
  <c r="Y533" i="3"/>
  <c r="Y534" i="3"/>
  <c r="Y535" i="3"/>
  <c r="Y537" i="3"/>
  <c r="Y536" i="3"/>
  <c r="Y538" i="3"/>
  <c r="Y1246" i="3"/>
  <c r="Y1247" i="3"/>
  <c r="Y1249" i="3"/>
  <c r="Y1248" i="3"/>
  <c r="Y1250" i="3"/>
  <c r="Y1251" i="3"/>
  <c r="Y1252" i="3"/>
  <c r="Y1254" i="3"/>
  <c r="Y1253" i="3"/>
  <c r="Y1255" i="3"/>
  <c r="Y1256" i="3"/>
  <c r="Y1257" i="3"/>
  <c r="Y1259" i="3"/>
  <c r="Y1258" i="3"/>
  <c r="Y1260" i="3"/>
  <c r="Y1261" i="3"/>
  <c r="Y1262" i="3"/>
  <c r="Y1264" i="3"/>
  <c r="Y1263" i="3"/>
  <c r="Y1265" i="3"/>
  <c r="Y1266" i="3"/>
  <c r="Y1267" i="3"/>
  <c r="Y1269" i="3"/>
  <c r="Y1268" i="3"/>
  <c r="Y1270" i="3"/>
  <c r="Y1271" i="3"/>
  <c r="Y1272" i="3"/>
  <c r="Y1274" i="3"/>
  <c r="Y1273" i="3"/>
  <c r="Y1275" i="3"/>
  <c r="Y539" i="3"/>
  <c r="Y540" i="3"/>
  <c r="Y542" i="3"/>
  <c r="Y541" i="3"/>
  <c r="Y543" i="3"/>
  <c r="Y544" i="3"/>
  <c r="Y545" i="3"/>
  <c r="Y547" i="3"/>
  <c r="Y546" i="3"/>
  <c r="Y548" i="3"/>
  <c r="Y549" i="3"/>
  <c r="Y550" i="3"/>
  <c r="Y552" i="3"/>
  <c r="Y551" i="3"/>
  <c r="Y553" i="3"/>
  <c r="Y554" i="3"/>
  <c r="Y555" i="3"/>
  <c r="Y557" i="3"/>
  <c r="Y556" i="3"/>
  <c r="Y558" i="3"/>
  <c r="Y559" i="3"/>
  <c r="Y560" i="3"/>
  <c r="Y562" i="3"/>
  <c r="Y561" i="3"/>
  <c r="Y563" i="3"/>
  <c r="Y1276" i="3"/>
  <c r="Y1277" i="3"/>
  <c r="Y1279" i="3"/>
  <c r="Y1278" i="3"/>
  <c r="Y1280" i="3"/>
  <c r="Y1281" i="3"/>
  <c r="Y1282" i="3"/>
  <c r="Y1284" i="3"/>
  <c r="Y1283" i="3"/>
  <c r="Y1285" i="3"/>
  <c r="Y1286" i="3"/>
  <c r="Y1287" i="3"/>
  <c r="Y1289" i="3"/>
  <c r="Y1288" i="3"/>
  <c r="Y1290" i="3"/>
  <c r="Y1291" i="3"/>
  <c r="Y1292" i="3"/>
  <c r="Y1294" i="3"/>
  <c r="Y1293" i="3"/>
  <c r="Y1295" i="3"/>
  <c r="Y1296" i="3"/>
  <c r="Y1297" i="3"/>
  <c r="Y1299" i="3"/>
  <c r="Y1298" i="3"/>
  <c r="Y1300" i="3"/>
  <c r="Y564" i="3"/>
  <c r="Y565" i="3"/>
  <c r="Y567" i="3"/>
  <c r="Y566" i="3"/>
  <c r="Y568" i="3"/>
  <c r="Y569" i="3"/>
  <c r="Y570" i="3"/>
  <c r="Y572" i="3"/>
  <c r="Y571" i="3"/>
  <c r="Y573" i="3"/>
  <c r="Y1301" i="3"/>
  <c r="Y1302" i="3"/>
  <c r="Y1304" i="3"/>
  <c r="Y1303" i="3"/>
  <c r="Y1305" i="3"/>
  <c r="Y1306" i="3"/>
  <c r="Y1307" i="3"/>
  <c r="Y1309" i="3"/>
  <c r="Y1308" i="3"/>
  <c r="Y1310" i="3"/>
  <c r="Y574" i="3"/>
  <c r="Y575" i="3"/>
  <c r="Y577" i="3"/>
  <c r="Y576" i="3"/>
  <c r="Y578" i="3"/>
  <c r="Y1311" i="3"/>
  <c r="Y1312" i="3"/>
  <c r="Y1314" i="3"/>
  <c r="Y1313" i="3"/>
  <c r="Y1315" i="3"/>
  <c r="Y579" i="3"/>
  <c r="Y580" i="3"/>
  <c r="Y582" i="3"/>
  <c r="Y581" i="3"/>
  <c r="Y583" i="3"/>
  <c r="Y1316" i="3"/>
  <c r="Y1317" i="3"/>
  <c r="Y1319" i="3"/>
  <c r="Y1318" i="3"/>
  <c r="Y1320" i="3"/>
  <c r="Y632" i="3"/>
  <c r="Y634" i="3"/>
  <c r="Y633" i="3"/>
  <c r="Y635" i="3"/>
  <c r="Y636" i="3"/>
  <c r="Y638" i="3"/>
  <c r="Y637" i="3"/>
  <c r="Y639" i="3"/>
  <c r="Y640" i="3"/>
  <c r="Y642" i="3"/>
  <c r="Y641" i="3"/>
  <c r="Y643" i="3"/>
  <c r="Y644" i="3"/>
  <c r="Y646" i="3"/>
  <c r="Y645" i="3"/>
  <c r="Y647" i="3"/>
  <c r="Y648" i="3"/>
  <c r="Y650" i="3"/>
  <c r="Y649" i="3"/>
  <c r="Y651" i="3"/>
  <c r="Y652" i="3"/>
  <c r="Y654" i="3"/>
  <c r="Y653" i="3"/>
  <c r="Y655" i="3"/>
  <c r="Y1411" i="3"/>
  <c r="Y1412" i="3"/>
  <c r="Y1414" i="3"/>
  <c r="Y1413" i="3"/>
  <c r="Y1415" i="3"/>
  <c r="Y1416" i="3"/>
  <c r="Y1417" i="3"/>
  <c r="Y1419" i="3"/>
  <c r="Y1418" i="3"/>
  <c r="Y1420" i="3"/>
  <c r="Y1421" i="3"/>
  <c r="Y1422" i="3"/>
  <c r="Y1424" i="3"/>
  <c r="Y1423" i="3"/>
  <c r="Y1425" i="3"/>
  <c r="Y1426" i="3"/>
  <c r="Y1427" i="3"/>
  <c r="Y1429" i="3"/>
  <c r="Y1428" i="3"/>
  <c r="Y1430" i="3"/>
  <c r="Y1431" i="3"/>
  <c r="Y1432" i="3"/>
  <c r="Y1434" i="3"/>
  <c r="Y1433" i="3"/>
  <c r="Y1435" i="3"/>
  <c r="Y1436" i="3"/>
  <c r="Y1437" i="3"/>
  <c r="Y1439" i="3"/>
  <c r="Y1438" i="3"/>
  <c r="Y1440" i="3"/>
  <c r="Y656" i="3"/>
  <c r="Y659" i="3"/>
  <c r="Y658" i="3"/>
  <c r="Y660" i="3"/>
  <c r="Y657" i="3"/>
  <c r="Y661" i="3"/>
  <c r="Y664" i="3"/>
  <c r="Y663" i="3"/>
  <c r="Y665" i="3"/>
  <c r="Y662" i="3"/>
  <c r="Y666" i="3"/>
  <c r="Y669" i="3"/>
  <c r="Y668" i="3"/>
  <c r="Y670" i="3"/>
  <c r="Y667" i="3"/>
  <c r="Y1501" i="3"/>
  <c r="Y1502" i="3"/>
  <c r="Y1505" i="3"/>
  <c r="Y1504" i="3"/>
  <c r="Y1506" i="3"/>
  <c r="Y1503" i="3"/>
  <c r="Y1507" i="3"/>
  <c r="Y1508" i="3"/>
  <c r="Y1511" i="3"/>
  <c r="Y1510" i="3"/>
  <c r="Y1512" i="3"/>
  <c r="Y1509" i="3"/>
  <c r="Y1513" i="3"/>
  <c r="Y1514" i="3"/>
  <c r="Y1517" i="3"/>
  <c r="Y1516" i="3"/>
  <c r="Y1518" i="3"/>
  <c r="Y1515" i="3"/>
  <c r="Y1471" i="3"/>
  <c r="Y1472" i="3"/>
  <c r="Y1474" i="3"/>
  <c r="Y1473" i="3"/>
  <c r="Y1475" i="3"/>
  <c r="Y1476" i="3"/>
  <c r="Y1477" i="3"/>
  <c r="Y1479" i="3"/>
  <c r="Y1478" i="3"/>
  <c r="Y1480" i="3"/>
  <c r="Y1481" i="3"/>
  <c r="Y1482" i="3"/>
  <c r="Y1484" i="3"/>
  <c r="Y1483" i="3"/>
  <c r="Y1485" i="3"/>
  <c r="Y1486" i="3"/>
  <c r="Y1487" i="3"/>
  <c r="Y1489" i="3"/>
  <c r="Y1488" i="3"/>
  <c r="Y1490" i="3"/>
  <c r="Y1491" i="3"/>
  <c r="Y1492" i="3"/>
  <c r="Y1494" i="3"/>
  <c r="Y1493" i="3"/>
  <c r="Y1495" i="3"/>
  <c r="Y1496" i="3"/>
  <c r="Y1497" i="3"/>
  <c r="Y1499" i="3"/>
  <c r="Y1498" i="3"/>
  <c r="Y1500" i="3"/>
  <c r="Y1441" i="3"/>
  <c r="Y1442" i="3"/>
  <c r="Y1444" i="3"/>
  <c r="Y1443" i="3"/>
  <c r="Y1445" i="3"/>
  <c r="Y1446" i="3"/>
  <c r="Y1447" i="3"/>
  <c r="Y1449" i="3"/>
  <c r="Y1448" i="3"/>
  <c r="Y1450" i="3"/>
  <c r="Y1451" i="3"/>
  <c r="Y1452" i="3"/>
  <c r="Y1454" i="3"/>
  <c r="Y1453" i="3"/>
  <c r="Y1455" i="3"/>
  <c r="Y1456" i="3"/>
  <c r="Y1457" i="3"/>
  <c r="Y1459" i="3"/>
  <c r="Y1458" i="3"/>
  <c r="Y1460" i="3"/>
  <c r="Y1461" i="3"/>
  <c r="Y1462" i="3"/>
  <c r="Y1464" i="3"/>
  <c r="Y1463" i="3"/>
  <c r="Y1465" i="3"/>
  <c r="Y1466" i="3"/>
  <c r="Y1467" i="3"/>
  <c r="Y1469" i="3"/>
  <c r="Y1468" i="3"/>
  <c r="Y1470" i="3"/>
  <c r="Y671" i="3"/>
  <c r="Y674" i="3"/>
  <c r="Y673" i="3"/>
  <c r="Y675" i="3"/>
  <c r="Y672" i="3"/>
  <c r="Y676" i="3"/>
  <c r="Y679" i="3"/>
  <c r="Y678" i="3"/>
  <c r="Y680" i="3"/>
  <c r="Y677" i="3"/>
  <c r="Y681" i="3"/>
  <c r="Y684" i="3"/>
  <c r="Y683" i="3"/>
  <c r="Y685" i="3"/>
  <c r="Y682" i="3"/>
  <c r="Y686" i="3"/>
  <c r="Y689" i="3"/>
  <c r="Y688" i="3"/>
  <c r="Y690" i="3"/>
  <c r="Y687" i="3"/>
  <c r="Y691" i="3"/>
  <c r="Y694" i="3"/>
  <c r="Y693" i="3"/>
  <c r="Y695" i="3"/>
  <c r="Y692" i="3"/>
  <c r="Y696" i="3"/>
  <c r="Y699" i="3"/>
  <c r="Y698" i="3"/>
  <c r="Y700" i="3"/>
  <c r="Y697" i="3"/>
  <c r="Y1519" i="3"/>
  <c r="Y1520" i="3"/>
  <c r="Y1522" i="3"/>
  <c r="Y1521" i="3"/>
  <c r="Y1523" i="3"/>
  <c r="Y1524" i="3"/>
  <c r="Y1525" i="3"/>
  <c r="Y1527" i="3"/>
  <c r="Y1526" i="3"/>
  <c r="Y1528" i="3"/>
  <c r="Y1529" i="3"/>
  <c r="Y1530" i="3"/>
  <c r="Y1532" i="3"/>
  <c r="Y1531" i="3"/>
  <c r="Y1533" i="3"/>
  <c r="Y1534" i="3"/>
  <c r="Y1535" i="3"/>
  <c r="Y1537" i="3"/>
  <c r="Y1536" i="3"/>
  <c r="Y1538" i="3"/>
  <c r="Y1539" i="3"/>
  <c r="Y1540" i="3"/>
  <c r="Y1542" i="3"/>
  <c r="Y1541" i="3"/>
  <c r="Y1543" i="3"/>
  <c r="Y1544" i="3"/>
  <c r="Y1545" i="3"/>
  <c r="Y1547" i="3"/>
  <c r="Y1546" i="3"/>
  <c r="Y1548" i="3"/>
  <c r="Y1549" i="3"/>
  <c r="Y1550" i="3"/>
  <c r="Y1552" i="3"/>
  <c r="Y1551" i="3"/>
  <c r="Y1553" i="3"/>
  <c r="Y1554" i="3"/>
  <c r="Y1555" i="3"/>
  <c r="Y1557" i="3"/>
  <c r="Y1556" i="3"/>
  <c r="Y1558" i="3"/>
  <c r="Y1559" i="3"/>
  <c r="Y1560" i="3"/>
  <c r="Y1562" i="3"/>
  <c r="Y1561" i="3"/>
  <c r="Y1563" i="3"/>
  <c r="Y1564" i="3"/>
  <c r="Y1565" i="3"/>
  <c r="Y1567" i="3"/>
  <c r="Y1566" i="3"/>
  <c r="Y1568" i="3"/>
  <c r="Y1569" i="3"/>
  <c r="Y1570" i="3"/>
  <c r="Y1572" i="3"/>
  <c r="Y1571" i="3"/>
  <c r="Y1573" i="3"/>
  <c r="Y1574" i="3"/>
  <c r="Y1575" i="3"/>
  <c r="Y1577" i="3"/>
  <c r="Y1576" i="3"/>
  <c r="Y1578" i="3"/>
  <c r="Y1956" i="3"/>
  <c r="Y1957" i="3"/>
  <c r="Y1958" i="3"/>
  <c r="Y1959" i="3"/>
  <c r="Y1960" i="3"/>
  <c r="Y1961" i="3"/>
  <c r="Y1962" i="3"/>
  <c r="Y1963" i="3"/>
  <c r="Y1964" i="3"/>
  <c r="Y1965" i="3"/>
  <c r="Y1966" i="3"/>
  <c r="Y1967" i="3"/>
  <c r="Y1968" i="3"/>
  <c r="Y1969" i="3"/>
  <c r="Y1970" i="3"/>
  <c r="Y1971" i="3"/>
  <c r="Y1972" i="3"/>
  <c r="Y1973" i="3"/>
  <c r="Y1974" i="3"/>
  <c r="Y1975" i="3"/>
  <c r="Y1976" i="3"/>
  <c r="Y1977" i="3"/>
  <c r="Y1978" i="3"/>
  <c r="Y1979" i="3"/>
  <c r="Y1980" i="3"/>
  <c r="Y1981" i="3"/>
  <c r="Y1982" i="3"/>
  <c r="Y1983" i="3"/>
  <c r="Y1984" i="3"/>
  <c r="Y1985" i="3"/>
  <c r="Y1986" i="3"/>
  <c r="Y1987" i="3"/>
  <c r="Y1988" i="3"/>
  <c r="Y1989" i="3"/>
  <c r="Y1990" i="3"/>
  <c r="Y1991" i="3"/>
  <c r="Y114" i="3"/>
  <c r="Y116" i="3"/>
  <c r="Y115" i="3"/>
  <c r="Y117" i="3"/>
  <c r="Y118" i="3"/>
  <c r="Y120" i="3"/>
  <c r="Y119" i="3"/>
  <c r="Y121" i="3"/>
  <c r="Y122" i="3"/>
  <c r="Y124" i="3"/>
  <c r="Y123" i="3"/>
  <c r="Y125" i="3"/>
  <c r="Y126" i="3"/>
  <c r="Y128" i="3"/>
  <c r="Y127" i="3"/>
  <c r="Y129" i="3"/>
  <c r="Y130" i="3"/>
  <c r="Y132" i="3"/>
  <c r="Y131" i="3"/>
  <c r="Y133" i="3"/>
  <c r="Y134" i="3"/>
  <c r="Y136" i="3"/>
  <c r="Y135" i="3"/>
  <c r="Y137" i="3"/>
  <c r="Y138" i="3"/>
  <c r="Y140" i="3"/>
  <c r="Y139" i="3"/>
  <c r="Y141" i="3"/>
  <c r="Y142" i="3"/>
  <c r="Y144" i="3"/>
  <c r="Y143" i="3"/>
  <c r="Y145" i="3"/>
  <c r="Y146" i="3"/>
  <c r="Y148" i="3"/>
  <c r="Y147" i="3"/>
  <c r="Y149" i="3"/>
  <c r="Y150" i="3"/>
  <c r="Y152" i="3"/>
  <c r="Y151" i="3"/>
  <c r="Y153" i="3"/>
  <c r="Y154" i="3"/>
  <c r="Y156" i="3"/>
  <c r="Y155" i="3"/>
  <c r="Y157" i="3"/>
  <c r="Y158" i="3"/>
  <c r="Y160" i="3"/>
  <c r="Y159" i="3"/>
  <c r="Y161" i="3"/>
  <c r="Y162" i="3"/>
  <c r="Y164" i="3"/>
  <c r="Y163" i="3"/>
  <c r="Y165" i="3"/>
  <c r="Y166" i="3"/>
  <c r="Y168" i="3"/>
  <c r="Y167" i="3"/>
  <c r="Y169" i="3"/>
  <c r="Y170" i="3"/>
  <c r="Y172" i="3"/>
  <c r="Y171" i="3"/>
  <c r="Y173" i="3"/>
  <c r="Y174" i="3"/>
  <c r="Y176" i="3"/>
  <c r="Y175" i="3"/>
  <c r="Y177" i="3"/>
  <c r="Y178" i="3"/>
  <c r="Y180" i="3"/>
  <c r="Y179" i="3"/>
  <c r="Y181" i="3"/>
  <c r="Y242" i="3"/>
  <c r="Y245" i="3"/>
  <c r="Y244" i="3"/>
  <c r="Y246" i="3"/>
  <c r="Y243" i="3"/>
  <c r="Y247" i="3"/>
  <c r="Y250" i="3"/>
  <c r="Y249" i="3"/>
  <c r="Y251" i="3"/>
  <c r="Y248" i="3"/>
  <c r="Y252" i="3"/>
  <c r="Y255" i="3"/>
  <c r="Y254" i="3"/>
  <c r="Y256" i="3"/>
  <c r="Y253" i="3"/>
  <c r="Y257" i="3"/>
  <c r="Y260" i="3"/>
  <c r="Y259" i="3"/>
  <c r="Y261" i="3"/>
  <c r="Y258" i="3"/>
  <c r="Y262" i="3"/>
  <c r="Y265" i="3"/>
  <c r="Y264" i="3"/>
  <c r="Y266" i="3"/>
  <c r="Y263" i="3"/>
  <c r="Y267" i="3"/>
  <c r="Y270" i="3"/>
  <c r="Y269" i="3"/>
  <c r="Y271" i="3"/>
  <c r="Y268" i="3"/>
  <c r="Y272" i="3"/>
  <c r="Y275" i="3"/>
  <c r="Y274" i="3"/>
  <c r="Y276" i="3"/>
  <c r="Y273" i="3"/>
  <c r="Y277" i="3"/>
  <c r="Y280" i="3"/>
  <c r="Y279" i="3"/>
  <c r="Y281" i="3"/>
  <c r="Y278" i="3"/>
  <c r="Y282" i="3"/>
  <c r="Y285" i="3"/>
  <c r="Y284" i="3"/>
  <c r="Y286" i="3"/>
  <c r="Y283" i="3"/>
  <c r="Y287" i="3"/>
  <c r="Y290" i="3"/>
  <c r="Y289" i="3"/>
  <c r="Y291" i="3"/>
  <c r="Y288" i="3"/>
  <c r="Y292" i="3"/>
  <c r="Y295" i="3"/>
  <c r="Y294" i="3"/>
  <c r="Y296" i="3"/>
  <c r="Y293" i="3"/>
  <c r="Y297" i="3"/>
  <c r="Y300" i="3"/>
  <c r="Y299" i="3"/>
  <c r="Y301" i="3"/>
  <c r="Y298" i="3"/>
  <c r="Y302" i="3"/>
  <c r="Y305" i="3"/>
  <c r="Y304" i="3"/>
  <c r="Y306" i="3"/>
  <c r="Y303" i="3"/>
  <c r="Y307" i="3"/>
  <c r="Y310" i="3"/>
  <c r="Y309" i="3"/>
  <c r="Y311" i="3"/>
  <c r="Y308" i="3"/>
  <c r="Y312" i="3"/>
  <c r="Y315" i="3"/>
  <c r="Y314" i="3"/>
  <c r="Y316" i="3"/>
  <c r="Y313" i="3"/>
  <c r="Y317" i="3"/>
  <c r="Y320" i="3"/>
  <c r="Y319" i="3"/>
  <c r="Y321" i="3"/>
  <c r="Y318" i="3"/>
  <c r="Y322" i="3"/>
  <c r="Y325" i="3"/>
  <c r="Y324" i="3"/>
  <c r="Y326" i="3"/>
  <c r="Y323" i="3"/>
  <c r="Y701" i="3"/>
  <c r="Y704" i="3"/>
  <c r="Y703" i="3"/>
  <c r="Y705" i="3"/>
  <c r="Y702" i="3"/>
  <c r="Y706" i="3"/>
  <c r="Y709" i="3"/>
  <c r="Y708" i="3"/>
  <c r="Y710" i="3"/>
  <c r="Y707" i="3"/>
  <c r="Y711" i="3"/>
  <c r="Y714" i="3"/>
  <c r="Y713" i="3"/>
  <c r="Y715" i="3"/>
  <c r="Y712" i="3"/>
  <c r="Y716" i="3"/>
  <c r="Y719" i="3"/>
  <c r="Y718" i="3"/>
  <c r="Y720" i="3"/>
  <c r="Y717" i="3"/>
  <c r="Y721" i="3"/>
  <c r="Y724" i="3"/>
  <c r="Y723" i="3"/>
  <c r="Y725" i="3"/>
  <c r="Y722" i="3"/>
  <c r="Y726" i="3"/>
  <c r="Y729" i="3"/>
  <c r="Y728" i="3"/>
  <c r="Y730" i="3"/>
  <c r="Y727" i="3"/>
  <c r="Y731" i="3"/>
  <c r="Y734" i="3"/>
  <c r="Y733" i="3"/>
  <c r="Y735" i="3"/>
  <c r="Y732" i="3"/>
  <c r="Y736" i="3"/>
  <c r="Y739" i="3"/>
  <c r="Y738" i="3"/>
  <c r="Y740" i="3"/>
  <c r="Y737" i="3"/>
  <c r="Y741" i="3"/>
  <c r="Y744" i="3"/>
  <c r="Y743" i="3"/>
  <c r="Y745" i="3"/>
  <c r="Y742" i="3"/>
  <c r="Y746" i="3"/>
  <c r="Y749" i="3"/>
  <c r="Y748" i="3"/>
  <c r="Y750" i="3"/>
  <c r="Y747" i="3"/>
  <c r="Y751" i="3"/>
  <c r="Y754" i="3"/>
  <c r="Y753" i="3"/>
  <c r="Y755" i="3"/>
  <c r="Y752" i="3"/>
  <c r="Y756" i="3"/>
  <c r="Y759" i="3"/>
  <c r="Y758" i="3"/>
  <c r="Y760" i="3"/>
  <c r="Y757" i="3"/>
  <c r="Y761" i="3"/>
  <c r="Y764" i="3"/>
  <c r="Y763" i="3"/>
  <c r="Y765" i="3"/>
  <c r="Y762" i="3"/>
  <c r="Y766" i="3"/>
  <c r="Y769" i="3"/>
  <c r="Y768" i="3"/>
  <c r="Y770" i="3"/>
  <c r="Y767" i="3"/>
  <c r="Y771" i="3"/>
  <c r="Y774" i="3"/>
  <c r="Y773" i="3"/>
  <c r="Y775" i="3"/>
  <c r="Y772" i="3"/>
  <c r="Y776" i="3"/>
  <c r="Y779" i="3"/>
  <c r="Y778" i="3"/>
  <c r="Y780" i="3"/>
  <c r="Y777" i="3"/>
  <c r="Y781" i="3"/>
  <c r="Y784" i="3"/>
  <c r="Y783" i="3"/>
  <c r="Y785" i="3"/>
  <c r="Y782" i="3"/>
  <c r="Y786" i="3"/>
  <c r="Y789" i="3"/>
  <c r="Y788" i="3"/>
  <c r="Y790" i="3"/>
  <c r="Y787" i="3"/>
  <c r="Y795" i="3"/>
  <c r="Y797" i="3"/>
  <c r="Y796" i="3"/>
  <c r="Y798" i="3"/>
  <c r="Y799" i="3"/>
  <c r="Y801" i="3"/>
  <c r="Y800" i="3"/>
  <c r="Y802" i="3"/>
  <c r="Y803" i="3"/>
  <c r="Y805" i="3"/>
  <c r="Y804" i="3"/>
  <c r="Y806" i="3"/>
  <c r="Y807" i="3"/>
  <c r="Y809" i="3"/>
  <c r="Y808" i="3"/>
  <c r="Y810" i="3"/>
  <c r="Y811" i="3"/>
  <c r="Y813" i="3"/>
  <c r="Y812" i="3"/>
  <c r="Y814" i="3"/>
  <c r="Y815" i="3"/>
  <c r="Y817" i="3"/>
  <c r="Y816" i="3"/>
  <c r="Y818" i="3"/>
  <c r="Y819" i="3"/>
  <c r="Y821" i="3"/>
  <c r="Y820" i="3"/>
  <c r="Y822" i="3"/>
  <c r="Y823" i="3"/>
  <c r="Y825" i="3"/>
  <c r="Y824" i="3"/>
  <c r="Y826" i="3"/>
  <c r="Y827" i="3"/>
  <c r="Y829" i="3"/>
  <c r="Y828" i="3"/>
  <c r="Y830" i="3"/>
  <c r="Y831" i="3"/>
  <c r="Y833" i="3"/>
  <c r="Y832" i="3"/>
  <c r="Y834" i="3"/>
  <c r="Y835" i="3"/>
  <c r="Y837" i="3"/>
  <c r="Y836" i="3"/>
  <c r="Y838" i="3"/>
  <c r="Y839" i="3"/>
  <c r="Y841" i="3"/>
  <c r="Y840" i="3"/>
  <c r="Y842" i="3"/>
  <c r="Y1777" i="3"/>
  <c r="Y1778" i="3"/>
  <c r="Y1780" i="3"/>
  <c r="Y1779" i="3"/>
  <c r="Y1781" i="3"/>
  <c r="Y1782" i="3"/>
  <c r="Y1783" i="3"/>
  <c r="Y1785" i="3"/>
  <c r="Y1784" i="3"/>
  <c r="Y1786" i="3"/>
  <c r="Y1787" i="3"/>
  <c r="Y1788" i="3"/>
  <c r="Y1790" i="3"/>
  <c r="Y1789" i="3"/>
  <c r="Y1791" i="3"/>
  <c r="Y1792" i="3"/>
  <c r="Y1793" i="3"/>
  <c r="Y1795" i="3"/>
  <c r="Y1794" i="3"/>
  <c r="Y1796" i="3"/>
  <c r="Y1797" i="3"/>
  <c r="Y1798" i="3"/>
  <c r="Y1800" i="3"/>
  <c r="Y1799" i="3"/>
  <c r="Y1801" i="3"/>
  <c r="Y1802" i="3"/>
  <c r="Y1803" i="3"/>
  <c r="Y1805" i="3"/>
  <c r="Y1804" i="3"/>
  <c r="Y1806" i="3"/>
  <c r="Y1807" i="3"/>
  <c r="Y1808" i="3"/>
  <c r="Y1810" i="3"/>
  <c r="Y1809" i="3"/>
  <c r="Y1811" i="3"/>
  <c r="Y1812" i="3"/>
  <c r="Y1813" i="3"/>
  <c r="Y1815" i="3"/>
  <c r="Y1814" i="3"/>
  <c r="Y1822" i="3"/>
  <c r="Y1823" i="3"/>
  <c r="Y1825" i="3"/>
  <c r="Y1824" i="3"/>
  <c r="Y1826" i="3"/>
  <c r="Y1827" i="3"/>
  <c r="Y1828" i="3"/>
  <c r="Y1830" i="3"/>
  <c r="Y1829" i="3"/>
  <c r="Y1831" i="3"/>
  <c r="Y1832" i="3"/>
  <c r="Y1833" i="3"/>
  <c r="Y1835" i="3"/>
  <c r="Y1834" i="3"/>
  <c r="Y1836" i="3"/>
  <c r="Y1837" i="3"/>
  <c r="Y1838" i="3"/>
  <c r="Y1840" i="3"/>
  <c r="Y1839" i="3"/>
  <c r="K363" i="3"/>
  <c r="K365" i="3"/>
  <c r="K364" i="3"/>
  <c r="K366" i="3"/>
  <c r="K367" i="3"/>
  <c r="K369" i="3"/>
  <c r="K368" i="3"/>
  <c r="K370" i="3"/>
  <c r="K371" i="3"/>
  <c r="K373" i="3"/>
  <c r="K372" i="3"/>
  <c r="K374" i="3"/>
  <c r="K375" i="3"/>
  <c r="AA375" i="3" s="1"/>
  <c r="AC375" i="3" s="1"/>
  <c r="K377" i="3"/>
  <c r="K376" i="3"/>
  <c r="K378" i="3"/>
  <c r="K379" i="3"/>
  <c r="K381" i="3"/>
  <c r="K380" i="3"/>
  <c r="K382" i="3"/>
  <c r="K383" i="3"/>
  <c r="K385" i="3"/>
  <c r="K384" i="3"/>
  <c r="K386" i="3"/>
  <c r="K948" i="3"/>
  <c r="K949" i="3"/>
  <c r="K951" i="3"/>
  <c r="K950" i="3"/>
  <c r="K952" i="3"/>
  <c r="AA952" i="3" s="1"/>
  <c r="AC952" i="3" s="1"/>
  <c r="K953" i="3"/>
  <c r="K954" i="3"/>
  <c r="K956" i="3"/>
  <c r="K955" i="3"/>
  <c r="K957" i="3"/>
  <c r="K958" i="3"/>
  <c r="K959" i="3"/>
  <c r="K961" i="3"/>
  <c r="K960" i="3"/>
  <c r="K962" i="3"/>
  <c r="K963" i="3"/>
  <c r="K964" i="3"/>
  <c r="K966" i="3"/>
  <c r="K965" i="3"/>
  <c r="K967" i="3"/>
  <c r="K968" i="3"/>
  <c r="AA968" i="3" s="1"/>
  <c r="AC968" i="3" s="1"/>
  <c r="K969" i="3"/>
  <c r="K971" i="3"/>
  <c r="K970" i="3"/>
  <c r="K972" i="3"/>
  <c r="K973" i="3"/>
  <c r="K974" i="3"/>
  <c r="K976" i="3"/>
  <c r="K975" i="3"/>
  <c r="K977" i="3"/>
  <c r="K2" i="3"/>
  <c r="K4" i="3"/>
  <c r="K3" i="3"/>
  <c r="K5" i="3"/>
  <c r="K6" i="3"/>
  <c r="K8" i="3"/>
  <c r="K7" i="3"/>
  <c r="K9" i="3"/>
  <c r="K10" i="3"/>
  <c r="K12" i="3"/>
  <c r="K11" i="3"/>
  <c r="K13" i="3"/>
  <c r="K14" i="3"/>
  <c r="K16" i="3"/>
  <c r="K15" i="3"/>
  <c r="K17" i="3"/>
  <c r="K18" i="3"/>
  <c r="K20" i="3"/>
  <c r="K19" i="3"/>
  <c r="K21" i="3"/>
  <c r="K22" i="3"/>
  <c r="K24" i="3"/>
  <c r="K23" i="3"/>
  <c r="K25" i="3"/>
  <c r="K430" i="3"/>
  <c r="K429" i="3"/>
  <c r="K431" i="3"/>
  <c r="K388" i="3"/>
  <c r="K390" i="3"/>
  <c r="K389" i="3"/>
  <c r="K391" i="3"/>
  <c r="K393" i="3"/>
  <c r="K395" i="3"/>
  <c r="K394" i="3"/>
  <c r="K396" i="3"/>
  <c r="K398" i="3"/>
  <c r="K400" i="3"/>
  <c r="K399" i="3"/>
  <c r="K401" i="3"/>
  <c r="K403" i="3"/>
  <c r="K405" i="3"/>
  <c r="K404" i="3"/>
  <c r="K406" i="3"/>
  <c r="K408" i="3"/>
  <c r="K410" i="3"/>
  <c r="K409" i="3"/>
  <c r="K411" i="3"/>
  <c r="K433" i="3"/>
  <c r="K435" i="3"/>
  <c r="K434" i="3"/>
  <c r="K436" i="3"/>
  <c r="J978" i="3"/>
  <c r="J1022" i="3"/>
  <c r="J1020" i="3"/>
  <c r="J1021" i="3"/>
  <c r="J1019" i="3"/>
  <c r="J1018" i="3"/>
  <c r="K1018" i="3"/>
  <c r="K1019" i="3"/>
  <c r="K1021" i="3"/>
  <c r="K1020" i="3"/>
  <c r="AA1020" i="3" s="1"/>
  <c r="AC1020" i="3" s="1"/>
  <c r="K1022" i="3"/>
  <c r="M1022" i="3" s="1"/>
  <c r="K978" i="3"/>
  <c r="K979" i="3"/>
  <c r="K981" i="3"/>
  <c r="K980" i="3"/>
  <c r="K982" i="3"/>
  <c r="K983" i="3"/>
  <c r="K984" i="3"/>
  <c r="AA984" i="3" s="1"/>
  <c r="AC984" i="3" s="1"/>
  <c r="K986" i="3"/>
  <c r="K985" i="3"/>
  <c r="K987" i="3"/>
  <c r="K988" i="3"/>
  <c r="K989" i="3"/>
  <c r="K991" i="3"/>
  <c r="K990" i="3"/>
  <c r="K992" i="3"/>
  <c r="AA992" i="3" s="1"/>
  <c r="AC992" i="3" s="1"/>
  <c r="K993" i="3"/>
  <c r="K994" i="3"/>
  <c r="K996" i="3"/>
  <c r="K995" i="3"/>
  <c r="K997" i="3"/>
  <c r="K998" i="3"/>
  <c r="K999" i="3"/>
  <c r="K1001" i="3"/>
  <c r="AA1001" i="3" s="1"/>
  <c r="AC1001" i="3" s="1"/>
  <c r="K1000" i="3"/>
  <c r="K1002" i="3"/>
  <c r="K1023" i="3"/>
  <c r="K1024" i="3"/>
  <c r="K1026" i="3"/>
  <c r="K1025" i="3"/>
  <c r="K1027" i="3"/>
  <c r="I184" i="6"/>
  <c r="K437" i="3"/>
  <c r="K439" i="3"/>
  <c r="K438" i="3"/>
  <c r="K440" i="3"/>
  <c r="K1028" i="3"/>
  <c r="K1029" i="3"/>
  <c r="K1031" i="3"/>
  <c r="K1030" i="3"/>
  <c r="K1032" i="3"/>
  <c r="K632" i="3"/>
  <c r="K634" i="3"/>
  <c r="K633" i="3"/>
  <c r="AA633" i="3" s="1"/>
  <c r="AC633" i="3" s="1"/>
  <c r="K635" i="3"/>
  <c r="K636" i="3"/>
  <c r="K638" i="3"/>
  <c r="K637" i="3"/>
  <c r="K639" i="3"/>
  <c r="K640" i="3"/>
  <c r="K642" i="3"/>
  <c r="K641" i="3"/>
  <c r="K643" i="3"/>
  <c r="K644" i="3"/>
  <c r="K646" i="3"/>
  <c r="K645" i="3"/>
  <c r="K647" i="3"/>
  <c r="K648" i="3"/>
  <c r="K650" i="3"/>
  <c r="K649" i="3"/>
  <c r="AA649" i="3" s="1"/>
  <c r="AC649" i="3" s="1"/>
  <c r="K651" i="3"/>
  <c r="K652" i="3"/>
  <c r="K654" i="3"/>
  <c r="K653" i="3"/>
  <c r="K655" i="3"/>
  <c r="K1411" i="3"/>
  <c r="K1412" i="3"/>
  <c r="K1414" i="3"/>
  <c r="K1413" i="3"/>
  <c r="K1415" i="3"/>
  <c r="K1416" i="3"/>
  <c r="K1417" i="3"/>
  <c r="K1419" i="3"/>
  <c r="K1418" i="3"/>
  <c r="K1420" i="3"/>
  <c r="K1421" i="3"/>
  <c r="AA1421" i="3" s="1"/>
  <c r="AC1421" i="3" s="1"/>
  <c r="K1422" i="3"/>
  <c r="K1424" i="3"/>
  <c r="K1423" i="3"/>
  <c r="K1425" i="3"/>
  <c r="K1426" i="3"/>
  <c r="K1427" i="3"/>
  <c r="K1429" i="3"/>
  <c r="K1428" i="3"/>
  <c r="AA1428" i="3" s="1"/>
  <c r="AC1428" i="3" s="1"/>
  <c r="K1430" i="3"/>
  <c r="AA1430" i="3" s="1"/>
  <c r="AC1430" i="3" s="1"/>
  <c r="K1431" i="3"/>
  <c r="K1432" i="3"/>
  <c r="K1434" i="3"/>
  <c r="K1433" i="3"/>
  <c r="K1435" i="3"/>
  <c r="K1436" i="3"/>
  <c r="K1437" i="3"/>
  <c r="K1439" i="3"/>
  <c r="K1438" i="3"/>
  <c r="K1440" i="3"/>
  <c r="K90" i="3"/>
  <c r="K92" i="3"/>
  <c r="K91" i="3"/>
  <c r="K93" i="3"/>
  <c r="K94" i="3"/>
  <c r="K96" i="3"/>
  <c r="K95" i="3"/>
  <c r="K97" i="3"/>
  <c r="K98" i="3"/>
  <c r="K100" i="3"/>
  <c r="K99" i="3"/>
  <c r="K101" i="3"/>
  <c r="AA388" i="3" l="1"/>
  <c r="AC388" i="3" s="1"/>
  <c r="AB388" i="3"/>
  <c r="AA399" i="3"/>
  <c r="AC399" i="3" s="1"/>
  <c r="AA396" i="3"/>
  <c r="AC396" i="3" s="1"/>
  <c r="AB396" i="3"/>
  <c r="AA410" i="3"/>
  <c r="AC410" i="3" s="1"/>
  <c r="AB410" i="3"/>
  <c r="AA395" i="3"/>
  <c r="AC395" i="3" s="1"/>
  <c r="AB395" i="3"/>
  <c r="AA403" i="3"/>
  <c r="AC403" i="3" s="1"/>
  <c r="AB403" i="3"/>
  <c r="AA401" i="3"/>
  <c r="AC401" i="3" s="1"/>
  <c r="AB401" i="3"/>
  <c r="AA409" i="3"/>
  <c r="AC409" i="3" s="1"/>
  <c r="AA394" i="3"/>
  <c r="AC394" i="3" s="1"/>
  <c r="AB394" i="3"/>
  <c r="AA408" i="3"/>
  <c r="AC408" i="3" s="1"/>
  <c r="AB408" i="3"/>
  <c r="AA393" i="3"/>
  <c r="AC393" i="3" s="1"/>
  <c r="AB393" i="3"/>
  <c r="AA400" i="3"/>
  <c r="AC400" i="3" s="1"/>
  <c r="AB400" i="3"/>
  <c r="AA430" i="3"/>
  <c r="AC430" i="3" s="1"/>
  <c r="AB391" i="3"/>
  <c r="AA391" i="3"/>
  <c r="AC391" i="3" s="1"/>
  <c r="AA389" i="3"/>
  <c r="AC389" i="3" s="1"/>
  <c r="AB389" i="3"/>
  <c r="AA431" i="3"/>
  <c r="AC431" i="3" s="1"/>
  <c r="AB431" i="3"/>
  <c r="AA429" i="3"/>
  <c r="AC429" i="3" s="1"/>
  <c r="AB429" i="3"/>
  <c r="AA398" i="3"/>
  <c r="AC398" i="3" s="1"/>
  <c r="AB398" i="3"/>
  <c r="AA411" i="3"/>
  <c r="AC411" i="3" s="1"/>
  <c r="AB411" i="3"/>
  <c r="AA406" i="3"/>
  <c r="AC406" i="3" s="1"/>
  <c r="AA404" i="3"/>
  <c r="AC404" i="3" s="1"/>
  <c r="AB404" i="3"/>
  <c r="AA405" i="3"/>
  <c r="AC405" i="3" s="1"/>
  <c r="AB405" i="3"/>
  <c r="AA390" i="3"/>
  <c r="AC390" i="3" s="1"/>
  <c r="AB390" i="3"/>
  <c r="M430" i="3"/>
  <c r="L430" i="3"/>
  <c r="M429" i="3"/>
  <c r="L429" i="3"/>
  <c r="L431" i="3"/>
  <c r="M431" i="3"/>
  <c r="M388" i="3"/>
  <c r="L388" i="3"/>
  <c r="L390" i="3"/>
  <c r="M390" i="3"/>
  <c r="L389" i="3"/>
  <c r="M389" i="3"/>
  <c r="M391" i="3"/>
  <c r="L391" i="3"/>
  <c r="M393" i="3"/>
  <c r="L393" i="3"/>
  <c r="M395" i="3"/>
  <c r="L395" i="3"/>
  <c r="M394" i="3"/>
  <c r="L394" i="3"/>
  <c r="M396" i="3"/>
  <c r="L396" i="3"/>
  <c r="M398" i="3"/>
  <c r="L398" i="3"/>
  <c r="L400" i="3"/>
  <c r="M400" i="3"/>
  <c r="M399" i="3"/>
  <c r="L399" i="3"/>
  <c r="M401" i="3"/>
  <c r="L401" i="3"/>
  <c r="M403" i="3"/>
  <c r="L403" i="3"/>
  <c r="M405" i="3"/>
  <c r="L405" i="3"/>
  <c r="M404" i="3"/>
  <c r="L404" i="3"/>
  <c r="M406" i="3"/>
  <c r="L406" i="3"/>
  <c r="M408" i="3"/>
  <c r="L408" i="3"/>
  <c r="M410" i="3"/>
  <c r="L410" i="3"/>
  <c r="M409" i="3"/>
  <c r="L409" i="3"/>
  <c r="M411" i="3"/>
  <c r="L411" i="3"/>
  <c r="M433" i="3"/>
  <c r="L433" i="3"/>
  <c r="L435" i="3"/>
  <c r="M435" i="3"/>
  <c r="AA436" i="3"/>
  <c r="AC436" i="3" s="1"/>
  <c r="M436" i="3"/>
  <c r="L436" i="3"/>
  <c r="M434" i="3"/>
  <c r="L434" i="3"/>
  <c r="AA434" i="3"/>
  <c r="AC434" i="3" s="1"/>
  <c r="AB1430" i="3"/>
  <c r="AA93" i="3"/>
  <c r="AC93" i="3" s="1"/>
  <c r="AA1429" i="3"/>
  <c r="AC1429" i="3" s="1"/>
  <c r="AA650" i="3"/>
  <c r="AC650" i="3" s="1"/>
  <c r="AA634" i="3"/>
  <c r="AC634" i="3" s="1"/>
  <c r="AA996" i="3"/>
  <c r="AC996" i="3" s="1"/>
  <c r="AA101" i="3"/>
  <c r="AC101" i="3" s="1"/>
  <c r="AA1436" i="3"/>
  <c r="AC1436" i="3" s="1"/>
  <c r="AA1420" i="3"/>
  <c r="AC1420" i="3" s="1"/>
  <c r="AA1412" i="3"/>
  <c r="AC1412" i="3" s="1"/>
  <c r="AA642" i="3"/>
  <c r="AC642" i="3" s="1"/>
  <c r="AA438" i="3"/>
  <c r="AC438" i="3" s="1"/>
  <c r="AA1023" i="3"/>
  <c r="AC1023" i="3" s="1"/>
  <c r="AA987" i="3"/>
  <c r="AC987" i="3" s="1"/>
  <c r="M979" i="3"/>
  <c r="AA979" i="3"/>
  <c r="AC979" i="3" s="1"/>
  <c r="AA18" i="3"/>
  <c r="AC18" i="3" s="1"/>
  <c r="AA10" i="3"/>
  <c r="AC10" i="3" s="1"/>
  <c r="AA2" i="3"/>
  <c r="AC2" i="3" s="1"/>
  <c r="AA971" i="3"/>
  <c r="AC971" i="3" s="1"/>
  <c r="AA962" i="3"/>
  <c r="AC962" i="3" s="1"/>
  <c r="AA954" i="3"/>
  <c r="AC954" i="3" s="1"/>
  <c r="AA384" i="3"/>
  <c r="AC384" i="3" s="1"/>
  <c r="AA376" i="3"/>
  <c r="AC376" i="3" s="1"/>
  <c r="AA368" i="3"/>
  <c r="AC368" i="3" s="1"/>
  <c r="AA95" i="3"/>
  <c r="AC95" i="3" s="1"/>
  <c r="AA1438" i="3"/>
  <c r="AC1438" i="3" s="1"/>
  <c r="AA1431" i="3"/>
  <c r="AC1431" i="3" s="1"/>
  <c r="AA1424" i="3"/>
  <c r="AC1424" i="3" s="1"/>
  <c r="AA1415" i="3"/>
  <c r="AC1415" i="3" s="1"/>
  <c r="AA652" i="3"/>
  <c r="AC652" i="3" s="1"/>
  <c r="AA644" i="3"/>
  <c r="AC644" i="3" s="1"/>
  <c r="AA636" i="3"/>
  <c r="AC636" i="3" s="1"/>
  <c r="AA1029" i="3"/>
  <c r="AC1029" i="3" s="1"/>
  <c r="AA1025" i="3"/>
  <c r="AC1025" i="3" s="1"/>
  <c r="AA998" i="3"/>
  <c r="AC998" i="3" s="1"/>
  <c r="AA991" i="3"/>
  <c r="AC991" i="3" s="1"/>
  <c r="AA982" i="3"/>
  <c r="AC982" i="3" s="1"/>
  <c r="M1019" i="3"/>
  <c r="AA1019" i="3"/>
  <c r="AC1019" i="3" s="1"/>
  <c r="AA21" i="3"/>
  <c r="AC21" i="3" s="1"/>
  <c r="AA13" i="3"/>
  <c r="AC13" i="3" s="1"/>
  <c r="AA5" i="3"/>
  <c r="AC5" i="3" s="1"/>
  <c r="AA973" i="3"/>
  <c r="AC973" i="3" s="1"/>
  <c r="AA966" i="3"/>
  <c r="AC966" i="3" s="1"/>
  <c r="AA957" i="3"/>
  <c r="AC957" i="3" s="1"/>
  <c r="AA949" i="3"/>
  <c r="AC949" i="3" s="1"/>
  <c r="AA381" i="3"/>
  <c r="AC381" i="3" s="1"/>
  <c r="AA373" i="3"/>
  <c r="AC373" i="3" s="1"/>
  <c r="AA365" i="3"/>
  <c r="AC365" i="3" s="1"/>
  <c r="AA1422" i="3"/>
  <c r="AC1422" i="3" s="1"/>
  <c r="AA1413" i="3"/>
  <c r="AC1413" i="3" s="1"/>
  <c r="AA651" i="3"/>
  <c r="AC651" i="3" s="1"/>
  <c r="AA643" i="3"/>
  <c r="AC643" i="3" s="1"/>
  <c r="AA635" i="3"/>
  <c r="AC635" i="3" s="1"/>
  <c r="AA1028" i="3"/>
  <c r="AC1028" i="3" s="1"/>
  <c r="AA1026" i="3"/>
  <c r="AC1026" i="3" s="1"/>
  <c r="AA997" i="3"/>
  <c r="AC997" i="3" s="1"/>
  <c r="AA989" i="3"/>
  <c r="AC989" i="3" s="1"/>
  <c r="AA980" i="3"/>
  <c r="AC980" i="3" s="1"/>
  <c r="AA1018" i="3"/>
  <c r="AC1018" i="3" s="1"/>
  <c r="AA19" i="3"/>
  <c r="AC19" i="3" s="1"/>
  <c r="AA11" i="3"/>
  <c r="AC11" i="3" s="1"/>
  <c r="AA3" i="3"/>
  <c r="AC3" i="3" s="1"/>
  <c r="AA972" i="3"/>
  <c r="AC972" i="3" s="1"/>
  <c r="AA964" i="3"/>
  <c r="AC964" i="3" s="1"/>
  <c r="AA955" i="3"/>
  <c r="AC955" i="3" s="1"/>
  <c r="AA948" i="3"/>
  <c r="AC948" i="3" s="1"/>
  <c r="AA379" i="3"/>
  <c r="AC379" i="3" s="1"/>
  <c r="AA371" i="3"/>
  <c r="AC371" i="3" s="1"/>
  <c r="AA363" i="3"/>
  <c r="AC363" i="3" s="1"/>
  <c r="AA1439" i="3"/>
  <c r="AC1439" i="3" s="1"/>
  <c r="AA94" i="3"/>
  <c r="AC94" i="3" s="1"/>
  <c r="AB1428" i="3"/>
  <c r="AB1421" i="3"/>
  <c r="AB649" i="3"/>
  <c r="AB633" i="3"/>
  <c r="AA440" i="3"/>
  <c r="AC440" i="3" s="1"/>
  <c r="AA1024" i="3"/>
  <c r="AC1024" i="3" s="1"/>
  <c r="AA995" i="3"/>
  <c r="AC995" i="3" s="1"/>
  <c r="AA988" i="3"/>
  <c r="AC988" i="3" s="1"/>
  <c r="AA981" i="3"/>
  <c r="AC981" i="3" s="1"/>
  <c r="M1018" i="3"/>
  <c r="AA20" i="3"/>
  <c r="AC20" i="3" s="1"/>
  <c r="AA12" i="3"/>
  <c r="AC12" i="3" s="1"/>
  <c r="AA4" i="3"/>
  <c r="AC4" i="3" s="1"/>
  <c r="AA970" i="3"/>
  <c r="AC970" i="3" s="1"/>
  <c r="AA963" i="3"/>
  <c r="AC963" i="3" s="1"/>
  <c r="AA956" i="3"/>
  <c r="AC956" i="3" s="1"/>
  <c r="AA386" i="3"/>
  <c r="AC386" i="3" s="1"/>
  <c r="AA378" i="3"/>
  <c r="AC378" i="3" s="1"/>
  <c r="AA370" i="3"/>
  <c r="AC370" i="3" s="1"/>
  <c r="AA1414" i="3"/>
  <c r="AC1414" i="3" s="1"/>
  <c r="AA99" i="3"/>
  <c r="AC99" i="3" s="1"/>
  <c r="AA91" i="3"/>
  <c r="AC91" i="3" s="1"/>
  <c r="AA1435" i="3"/>
  <c r="AC1435" i="3" s="1"/>
  <c r="AA1427" i="3"/>
  <c r="AC1427" i="3" s="1"/>
  <c r="AA1418" i="3"/>
  <c r="AC1418" i="3" s="1"/>
  <c r="AA1411" i="3"/>
  <c r="AC1411" i="3" s="1"/>
  <c r="AA648" i="3"/>
  <c r="AC648" i="3" s="1"/>
  <c r="AA640" i="3"/>
  <c r="AC640" i="3" s="1"/>
  <c r="AA632" i="3"/>
  <c r="AC632" i="3" s="1"/>
  <c r="AA439" i="3"/>
  <c r="AC439" i="3" s="1"/>
  <c r="AA1002" i="3"/>
  <c r="AC1002" i="3" s="1"/>
  <c r="AA994" i="3"/>
  <c r="AC994" i="3" s="1"/>
  <c r="AA985" i="3"/>
  <c r="AC985" i="3" s="1"/>
  <c r="M978" i="3"/>
  <c r="AA978" i="3"/>
  <c r="AC978" i="3" s="1"/>
  <c r="AA25" i="3"/>
  <c r="AC25" i="3" s="1"/>
  <c r="AA17" i="3"/>
  <c r="AC17" i="3" s="1"/>
  <c r="AA9" i="3"/>
  <c r="AC9" i="3" s="1"/>
  <c r="AA977" i="3"/>
  <c r="AC977" i="3" s="1"/>
  <c r="AA969" i="3"/>
  <c r="AC969" i="3" s="1"/>
  <c r="AA960" i="3"/>
  <c r="AC960" i="3" s="1"/>
  <c r="AA953" i="3"/>
  <c r="AC953" i="3" s="1"/>
  <c r="AA385" i="3"/>
  <c r="AC385" i="3" s="1"/>
  <c r="AA377" i="3"/>
  <c r="AC377" i="3" s="1"/>
  <c r="AA369" i="3"/>
  <c r="AC369" i="3" s="1"/>
  <c r="AA641" i="3"/>
  <c r="AC641" i="3" s="1"/>
  <c r="AA100" i="3"/>
  <c r="AC100" i="3" s="1"/>
  <c r="AA1433" i="3"/>
  <c r="AC1433" i="3" s="1"/>
  <c r="AA1419" i="3"/>
  <c r="AC1419" i="3" s="1"/>
  <c r="AA647" i="3"/>
  <c r="AC647" i="3" s="1"/>
  <c r="AA1032" i="3"/>
  <c r="AC1032" i="3" s="1"/>
  <c r="AA1000" i="3"/>
  <c r="AC1000" i="3" s="1"/>
  <c r="AA986" i="3"/>
  <c r="AC986" i="3" s="1"/>
  <c r="AA1022" i="3"/>
  <c r="AC1022" i="3" s="1"/>
  <c r="AA435" i="3"/>
  <c r="AC435" i="3" s="1"/>
  <c r="AA23" i="3"/>
  <c r="AC23" i="3" s="1"/>
  <c r="AA7" i="3"/>
  <c r="AC7" i="3" s="1"/>
  <c r="AB968" i="3"/>
  <c r="AA961" i="3"/>
  <c r="AC961" i="3" s="1"/>
  <c r="AA383" i="3"/>
  <c r="AC383" i="3" s="1"/>
  <c r="AA367" i="3"/>
  <c r="AC367" i="3" s="1"/>
  <c r="AA98" i="3"/>
  <c r="AC98" i="3" s="1"/>
  <c r="AA90" i="3"/>
  <c r="AC90" i="3" s="1"/>
  <c r="AA1434" i="3"/>
  <c r="AC1434" i="3" s="1"/>
  <c r="AA1425" i="3"/>
  <c r="AC1425" i="3" s="1"/>
  <c r="AA1417" i="3"/>
  <c r="AC1417" i="3" s="1"/>
  <c r="AA653" i="3"/>
  <c r="AC653" i="3" s="1"/>
  <c r="AA645" i="3"/>
  <c r="AC645" i="3" s="1"/>
  <c r="AA637" i="3"/>
  <c r="AC637" i="3" s="1"/>
  <c r="AA1030" i="3"/>
  <c r="AC1030" i="3" s="1"/>
  <c r="AB1001" i="3"/>
  <c r="AB992" i="3"/>
  <c r="AB984" i="3"/>
  <c r="M1020" i="3"/>
  <c r="AB1020" i="3"/>
  <c r="AA433" i="3"/>
  <c r="AC433" i="3" s="1"/>
  <c r="AA24" i="3"/>
  <c r="AC24" i="3" s="1"/>
  <c r="AA16" i="3"/>
  <c r="AC16" i="3" s="1"/>
  <c r="AA8" i="3"/>
  <c r="AC8" i="3" s="1"/>
  <c r="AA976" i="3"/>
  <c r="AC976" i="3" s="1"/>
  <c r="AA967" i="3"/>
  <c r="AC967" i="3" s="1"/>
  <c r="AA959" i="3"/>
  <c r="AC959" i="3" s="1"/>
  <c r="AA950" i="3"/>
  <c r="AC950" i="3" s="1"/>
  <c r="AA382" i="3"/>
  <c r="AC382" i="3" s="1"/>
  <c r="AA374" i="3"/>
  <c r="AC374" i="3" s="1"/>
  <c r="AA366" i="3"/>
  <c r="AC366" i="3" s="1"/>
  <c r="AA96" i="3"/>
  <c r="AC96" i="3" s="1"/>
  <c r="AA92" i="3"/>
  <c r="AC92" i="3" s="1"/>
  <c r="AA1426" i="3"/>
  <c r="AC1426" i="3" s="1"/>
  <c r="AA655" i="3"/>
  <c r="AC655" i="3" s="1"/>
  <c r="AA639" i="3"/>
  <c r="AC639" i="3" s="1"/>
  <c r="AA437" i="3"/>
  <c r="AC437" i="3" s="1"/>
  <c r="AA993" i="3"/>
  <c r="AC993" i="3" s="1"/>
  <c r="AA15" i="3"/>
  <c r="AC15" i="3" s="1"/>
  <c r="AA975" i="3"/>
  <c r="AC975" i="3" s="1"/>
  <c r="AB952" i="3"/>
  <c r="AB375" i="3"/>
  <c r="AA97" i="3"/>
  <c r="AC97" i="3" s="1"/>
  <c r="AA1440" i="3"/>
  <c r="AC1440" i="3" s="1"/>
  <c r="AA1432" i="3"/>
  <c r="AC1432" i="3" s="1"/>
  <c r="AA1423" i="3"/>
  <c r="AC1423" i="3" s="1"/>
  <c r="AA1416" i="3"/>
  <c r="AC1416" i="3" s="1"/>
  <c r="AA654" i="3"/>
  <c r="AC654" i="3" s="1"/>
  <c r="AA646" i="3"/>
  <c r="AC646" i="3" s="1"/>
  <c r="AA638" i="3"/>
  <c r="AC638" i="3" s="1"/>
  <c r="AA1031" i="3"/>
  <c r="AC1031" i="3" s="1"/>
  <c r="AA1027" i="3"/>
  <c r="AC1027" i="3" s="1"/>
  <c r="AA999" i="3"/>
  <c r="AC999" i="3" s="1"/>
  <c r="AA990" i="3"/>
  <c r="AC990" i="3" s="1"/>
  <c r="AA983" i="3"/>
  <c r="AC983" i="3" s="1"/>
  <c r="M1021" i="3"/>
  <c r="AA1021" i="3"/>
  <c r="AC1021" i="3" s="1"/>
  <c r="AA22" i="3"/>
  <c r="AC22" i="3" s="1"/>
  <c r="AA14" i="3"/>
  <c r="AC14" i="3" s="1"/>
  <c r="AA6" i="3"/>
  <c r="AC6" i="3" s="1"/>
  <c r="AA974" i="3"/>
  <c r="AC974" i="3" s="1"/>
  <c r="AA965" i="3"/>
  <c r="AC965" i="3" s="1"/>
  <c r="AA958" i="3"/>
  <c r="AC958" i="3" s="1"/>
  <c r="AA951" i="3"/>
  <c r="AC951" i="3" s="1"/>
  <c r="AA380" i="3"/>
  <c r="AC380" i="3" s="1"/>
  <c r="AA372" i="3"/>
  <c r="AC372" i="3" s="1"/>
  <c r="AA364" i="3"/>
  <c r="AC364" i="3" s="1"/>
  <c r="AA1437" i="3"/>
  <c r="AC1437" i="3" s="1"/>
  <c r="K102" i="3"/>
  <c r="K104" i="3"/>
  <c r="K103" i="3"/>
  <c r="K105" i="3"/>
  <c r="K106" i="3"/>
  <c r="K108" i="3"/>
  <c r="K107" i="3"/>
  <c r="K109" i="3"/>
  <c r="K110" i="3"/>
  <c r="K112" i="3"/>
  <c r="K111" i="3"/>
  <c r="K113" i="3"/>
  <c r="K114" i="3"/>
  <c r="K116" i="3"/>
  <c r="K115" i="3"/>
  <c r="K117" i="3"/>
  <c r="K118" i="3"/>
  <c r="K120" i="3"/>
  <c r="K119" i="3"/>
  <c r="K121" i="3"/>
  <c r="K122" i="3"/>
  <c r="K124" i="3"/>
  <c r="K123" i="3"/>
  <c r="K125" i="3"/>
  <c r="K126" i="3"/>
  <c r="K128" i="3"/>
  <c r="K127" i="3"/>
  <c r="K129" i="3"/>
  <c r="K130" i="3"/>
  <c r="K132" i="3"/>
  <c r="K131" i="3"/>
  <c r="K133" i="3"/>
  <c r="K134" i="3"/>
  <c r="K136" i="3"/>
  <c r="K135" i="3"/>
  <c r="K137" i="3"/>
  <c r="K138" i="3"/>
  <c r="K140" i="3"/>
  <c r="K139" i="3"/>
  <c r="K141" i="3"/>
  <c r="K142" i="3"/>
  <c r="K144" i="3"/>
  <c r="K143" i="3"/>
  <c r="K145" i="3"/>
  <c r="K146" i="3"/>
  <c r="K148" i="3"/>
  <c r="K147" i="3"/>
  <c r="K149" i="3"/>
  <c r="K150" i="3"/>
  <c r="K152" i="3"/>
  <c r="K151" i="3"/>
  <c r="K153" i="3"/>
  <c r="K154" i="3"/>
  <c r="K156" i="3"/>
  <c r="K155" i="3"/>
  <c r="K157" i="3"/>
  <c r="K158" i="3"/>
  <c r="K160" i="3"/>
  <c r="K159" i="3"/>
  <c r="K161" i="3"/>
  <c r="K162" i="3"/>
  <c r="K164" i="3"/>
  <c r="K163" i="3"/>
  <c r="K165" i="3"/>
  <c r="K166" i="3"/>
  <c r="K168" i="3"/>
  <c r="K167" i="3"/>
  <c r="K169" i="3"/>
  <c r="K170" i="3"/>
  <c r="K172" i="3"/>
  <c r="K171" i="3"/>
  <c r="K173" i="3"/>
  <c r="K174" i="3"/>
  <c r="K176" i="3"/>
  <c r="K175" i="3"/>
  <c r="K177" i="3"/>
  <c r="K178" i="3"/>
  <c r="K180" i="3"/>
  <c r="K179" i="3"/>
  <c r="K181" i="3"/>
  <c r="S48" i="6"/>
  <c r="S49" i="6"/>
  <c r="S50" i="6"/>
  <c r="S51" i="6"/>
  <c r="S52" i="6"/>
  <c r="S53" i="6"/>
  <c r="K1381" i="3"/>
  <c r="K1382" i="3"/>
  <c r="K1384" i="3"/>
  <c r="K1383" i="3"/>
  <c r="K1385" i="3"/>
  <c r="K1386" i="3"/>
  <c r="K1387" i="3"/>
  <c r="K1389" i="3"/>
  <c r="K1388" i="3"/>
  <c r="K1390" i="3"/>
  <c r="K1391" i="3"/>
  <c r="K1392" i="3"/>
  <c r="K1394" i="3"/>
  <c r="K1393" i="3"/>
  <c r="K1395" i="3"/>
  <c r="K1396" i="3"/>
  <c r="K1397" i="3"/>
  <c r="K1399" i="3"/>
  <c r="K1398" i="3"/>
  <c r="K1400" i="3"/>
  <c r="K1401" i="3"/>
  <c r="K1402" i="3"/>
  <c r="K1404" i="3"/>
  <c r="K1403" i="3"/>
  <c r="K1405" i="3"/>
  <c r="K1406" i="3"/>
  <c r="K1407" i="3"/>
  <c r="K1409" i="3"/>
  <c r="K1408" i="3"/>
  <c r="K1410" i="3"/>
  <c r="K78" i="3"/>
  <c r="K80" i="3"/>
  <c r="K79" i="3"/>
  <c r="K81" i="3"/>
  <c r="K82" i="3"/>
  <c r="K84" i="3"/>
  <c r="K83" i="3"/>
  <c r="K85" i="3"/>
  <c r="K86" i="3"/>
  <c r="K88" i="3"/>
  <c r="K87" i="3"/>
  <c r="K89" i="3"/>
  <c r="S54" i="6"/>
  <c r="S55" i="6"/>
  <c r="S56" i="6"/>
  <c r="S57" i="6"/>
  <c r="S58" i="6"/>
  <c r="S59" i="6"/>
  <c r="S60" i="6"/>
  <c r="S61" i="6"/>
  <c r="S62" i="6"/>
  <c r="S63" i="6"/>
  <c r="S64" i="6"/>
  <c r="O65" i="6"/>
  <c r="P65" i="6"/>
  <c r="Q65" i="6"/>
  <c r="R65" i="6"/>
  <c r="S209" i="6"/>
  <c r="R209" i="6"/>
  <c r="Q209" i="6"/>
  <c r="P209" i="6"/>
  <c r="H209" i="6"/>
  <c r="G209" i="6"/>
  <c r="F209" i="6"/>
  <c r="E209" i="6"/>
  <c r="D209" i="6"/>
  <c r="T208" i="6"/>
  <c r="I208" i="6"/>
  <c r="T207" i="6"/>
  <c r="I207" i="6"/>
  <c r="T206" i="6"/>
  <c r="I206" i="6"/>
  <c r="T205" i="6"/>
  <c r="I205" i="6"/>
  <c r="T204" i="6"/>
  <c r="I204" i="6"/>
  <c r="T203" i="6"/>
  <c r="I203" i="6"/>
  <c r="R97" i="6"/>
  <c r="Q97" i="6"/>
  <c r="P97" i="6"/>
  <c r="O97" i="6"/>
  <c r="S96" i="6"/>
  <c r="S95" i="6"/>
  <c r="S94" i="6"/>
  <c r="S93" i="6"/>
  <c r="S92" i="6"/>
  <c r="S91" i="6"/>
  <c r="S90" i="6"/>
  <c r="K10" i="13"/>
  <c r="K11" i="13" s="1"/>
  <c r="V10" i="13"/>
  <c r="V11" i="13" s="1"/>
  <c r="U21" i="13"/>
  <c r="T21" i="13"/>
  <c r="S21" i="13"/>
  <c r="R21" i="13"/>
  <c r="Q21" i="13"/>
  <c r="P21" i="13"/>
  <c r="O21" i="13"/>
  <c r="J21" i="13"/>
  <c r="I21" i="13"/>
  <c r="H21" i="13"/>
  <c r="G21" i="13"/>
  <c r="F21" i="13"/>
  <c r="E21" i="13"/>
  <c r="D21" i="13"/>
  <c r="V20" i="13"/>
  <c r="K20" i="13"/>
  <c r="V19" i="13"/>
  <c r="K19" i="13"/>
  <c r="V18" i="13"/>
  <c r="K18" i="13"/>
  <c r="U11" i="13"/>
  <c r="T11" i="13"/>
  <c r="S11" i="13"/>
  <c r="R11" i="13"/>
  <c r="Q11" i="13"/>
  <c r="P11" i="13"/>
  <c r="O11" i="13"/>
  <c r="H11" i="13"/>
  <c r="G11" i="13"/>
  <c r="F11" i="13"/>
  <c r="E11" i="13"/>
  <c r="D11" i="13"/>
  <c r="G274" i="6"/>
  <c r="F274" i="6"/>
  <c r="E274" i="6"/>
  <c r="D274" i="6"/>
  <c r="H273" i="6"/>
  <c r="H272" i="6"/>
  <c r="H271" i="6"/>
  <c r="H270" i="6"/>
  <c r="H269" i="6"/>
  <c r="H268" i="6"/>
  <c r="R288" i="6"/>
  <c r="Q288" i="6"/>
  <c r="P288" i="6"/>
  <c r="O288" i="6"/>
  <c r="H288" i="6"/>
  <c r="G288" i="6"/>
  <c r="F288" i="6"/>
  <c r="E288" i="6"/>
  <c r="D288" i="6"/>
  <c r="S286" i="6"/>
  <c r="I286" i="6"/>
  <c r="S285" i="6"/>
  <c r="I285" i="6"/>
  <c r="S284" i="6"/>
  <c r="I284" i="6"/>
  <c r="S283" i="6"/>
  <c r="I283" i="6"/>
  <c r="S282" i="6"/>
  <c r="I282" i="6"/>
  <c r="S281" i="6"/>
  <c r="I281" i="6"/>
  <c r="I258" i="6"/>
  <c r="I257" i="6"/>
  <c r="I256" i="6"/>
  <c r="I255" i="6"/>
  <c r="I254" i="6"/>
  <c r="I253" i="6"/>
  <c r="I252" i="6"/>
  <c r="R240" i="6"/>
  <c r="Q240" i="6"/>
  <c r="P240" i="6"/>
  <c r="O240" i="6"/>
  <c r="H240" i="6"/>
  <c r="G240" i="6"/>
  <c r="F240" i="6"/>
  <c r="E240" i="6"/>
  <c r="D240" i="6"/>
  <c r="S239" i="6"/>
  <c r="S240" i="6" s="1"/>
  <c r="I239" i="6"/>
  <c r="I240" i="6" s="1"/>
  <c r="E144" i="6"/>
  <c r="E10" i="12"/>
  <c r="R51" i="11"/>
  <c r="Q51" i="11"/>
  <c r="P51" i="11"/>
  <c r="O51" i="11"/>
  <c r="S49" i="11"/>
  <c r="S48" i="11"/>
  <c r="S47" i="11"/>
  <c r="S46" i="11"/>
  <c r="S45" i="11"/>
  <c r="S44" i="11"/>
  <c r="H51" i="11"/>
  <c r="G51" i="11"/>
  <c r="F51" i="11"/>
  <c r="E51" i="11"/>
  <c r="D51" i="11"/>
  <c r="I49" i="11"/>
  <c r="I48" i="11"/>
  <c r="I47" i="11"/>
  <c r="I46" i="11"/>
  <c r="I45" i="11"/>
  <c r="I44" i="11"/>
  <c r="AB406" i="3" l="1"/>
  <c r="AB409" i="3"/>
  <c r="AB399" i="3"/>
  <c r="AB430" i="3"/>
  <c r="T262" i="6"/>
  <c r="I262" i="6"/>
  <c r="AB436" i="3"/>
  <c r="AB434" i="3"/>
  <c r="AB1022" i="3"/>
  <c r="AB1415" i="3"/>
  <c r="AB648" i="3"/>
  <c r="AB972" i="3"/>
  <c r="AB368" i="3"/>
  <c r="AB640" i="3"/>
  <c r="AB954" i="3"/>
  <c r="AB982" i="3"/>
  <c r="AB1416" i="3"/>
  <c r="AB1025" i="3"/>
  <c r="AB974" i="3"/>
  <c r="AB1021" i="3"/>
  <c r="AB1436" i="3"/>
  <c r="AB959" i="3"/>
  <c r="AB10" i="3"/>
  <c r="AB366" i="3"/>
  <c r="AB1438" i="3"/>
  <c r="AB650" i="3"/>
  <c r="AB433" i="3"/>
  <c r="AB1433" i="3"/>
  <c r="AB18" i="3"/>
  <c r="AB6" i="3"/>
  <c r="AB1417" i="3"/>
  <c r="AB17" i="3"/>
  <c r="AB956" i="3"/>
  <c r="AB21" i="3"/>
  <c r="AB951" i="3"/>
  <c r="AB983" i="3"/>
  <c r="AB638" i="3"/>
  <c r="AB1426" i="3"/>
  <c r="AB950" i="3"/>
  <c r="AB16" i="3"/>
  <c r="AB1030" i="3"/>
  <c r="AB961" i="3"/>
  <c r="AB1032" i="3"/>
  <c r="AB960" i="3"/>
  <c r="AB25" i="3"/>
  <c r="AB439" i="3"/>
  <c r="AB995" i="3"/>
  <c r="AB1437" i="3"/>
  <c r="AB1018" i="3"/>
  <c r="AB1028" i="3"/>
  <c r="AB966" i="3"/>
  <c r="AB380" i="3"/>
  <c r="AB655" i="3"/>
  <c r="AB988" i="3"/>
  <c r="AB1413" i="3"/>
  <c r="AB948" i="3"/>
  <c r="AB1026" i="3"/>
  <c r="AB990" i="3"/>
  <c r="AB97" i="3"/>
  <c r="AB993" i="3"/>
  <c r="AB90" i="3"/>
  <c r="AB647" i="3"/>
  <c r="AB369" i="3"/>
  <c r="AB969" i="3"/>
  <c r="AB1427" i="3"/>
  <c r="AB4" i="3"/>
  <c r="AB94" i="3"/>
  <c r="AB980" i="3"/>
  <c r="AB373" i="3"/>
  <c r="AB973" i="3"/>
  <c r="AB1031" i="3"/>
  <c r="AB652" i="3"/>
  <c r="AB95" i="3"/>
  <c r="AB438" i="3"/>
  <c r="AB8" i="3"/>
  <c r="AB1000" i="3"/>
  <c r="AB1002" i="3"/>
  <c r="AB653" i="3"/>
  <c r="AB98" i="3"/>
  <c r="AB23" i="3"/>
  <c r="AB377" i="3"/>
  <c r="AB994" i="3"/>
  <c r="AB1435" i="3"/>
  <c r="AB386" i="3"/>
  <c r="AB12" i="3"/>
  <c r="AB641" i="3"/>
  <c r="AB651" i="3"/>
  <c r="AB381" i="3"/>
  <c r="AB1423" i="3"/>
  <c r="AB91" i="3"/>
  <c r="AB100" i="3"/>
  <c r="AB1411" i="3"/>
  <c r="AB379" i="3"/>
  <c r="AB3" i="3"/>
  <c r="AB1029" i="3"/>
  <c r="AB962" i="3"/>
  <c r="L978" i="3"/>
  <c r="L979" i="3"/>
  <c r="L1021" i="3"/>
  <c r="L1020" i="3"/>
  <c r="L1018" i="3"/>
  <c r="L1022" i="3"/>
  <c r="L1019" i="3"/>
  <c r="AA1408" i="3"/>
  <c r="AC1408" i="3" s="1"/>
  <c r="M1408" i="3"/>
  <c r="L1408" i="3"/>
  <c r="AA1394" i="3"/>
  <c r="AC1394" i="3" s="1"/>
  <c r="M1394" i="3"/>
  <c r="L1394" i="3"/>
  <c r="AA143" i="3"/>
  <c r="AC143" i="3" s="1"/>
  <c r="AA111" i="3"/>
  <c r="AC111" i="3" s="1"/>
  <c r="AA84" i="3"/>
  <c r="AC84" i="3" s="1"/>
  <c r="M84" i="3"/>
  <c r="L84" i="3"/>
  <c r="AA1409" i="3"/>
  <c r="AC1409" i="3" s="1"/>
  <c r="M1409" i="3"/>
  <c r="L1409" i="3"/>
  <c r="AA1400" i="3"/>
  <c r="AC1400" i="3" s="1"/>
  <c r="M1400" i="3"/>
  <c r="L1400" i="3"/>
  <c r="AA1392" i="3"/>
  <c r="AC1392" i="3" s="1"/>
  <c r="M1392" i="3"/>
  <c r="L1392" i="3"/>
  <c r="AA1383" i="3"/>
  <c r="AC1383" i="3" s="1"/>
  <c r="M1383" i="3"/>
  <c r="L1383" i="3"/>
  <c r="AA176" i="3"/>
  <c r="AC176" i="3" s="1"/>
  <c r="AA168" i="3"/>
  <c r="AC168" i="3" s="1"/>
  <c r="AA160" i="3"/>
  <c r="AC160" i="3" s="1"/>
  <c r="AA152" i="3"/>
  <c r="AC152" i="3" s="1"/>
  <c r="AA144" i="3"/>
  <c r="AC144" i="3" s="1"/>
  <c r="AA136" i="3"/>
  <c r="AC136" i="3" s="1"/>
  <c r="AA128" i="3"/>
  <c r="AC128" i="3" s="1"/>
  <c r="AA120" i="3"/>
  <c r="AC120" i="3" s="1"/>
  <c r="AA112" i="3"/>
  <c r="AC112" i="3" s="1"/>
  <c r="AA104" i="3"/>
  <c r="AC104" i="3" s="1"/>
  <c r="AB372" i="3"/>
  <c r="AB965" i="3"/>
  <c r="AB22" i="3"/>
  <c r="AB1027" i="3"/>
  <c r="AB654" i="3"/>
  <c r="AB1440" i="3"/>
  <c r="AB15" i="3"/>
  <c r="AB639" i="3"/>
  <c r="AB645" i="3"/>
  <c r="AB1434" i="3"/>
  <c r="AB383" i="3"/>
  <c r="AB953" i="3"/>
  <c r="AB9" i="3"/>
  <c r="AB978" i="3"/>
  <c r="AB378" i="3"/>
  <c r="AB970" i="3"/>
  <c r="AB981" i="3"/>
  <c r="AB440" i="3"/>
  <c r="AB371" i="3"/>
  <c r="AB964" i="3"/>
  <c r="AB19" i="3"/>
  <c r="AB997" i="3"/>
  <c r="AB643" i="3"/>
  <c r="AB365" i="3"/>
  <c r="AB957" i="3"/>
  <c r="AB13" i="3"/>
  <c r="AB1023" i="3"/>
  <c r="AB1420" i="3"/>
  <c r="AB634" i="3"/>
  <c r="AA83" i="3"/>
  <c r="AC83" i="3" s="1"/>
  <c r="M83" i="3"/>
  <c r="L83" i="3"/>
  <c r="AA1385" i="3"/>
  <c r="AC1385" i="3" s="1"/>
  <c r="M1385" i="3"/>
  <c r="L1385" i="3"/>
  <c r="AA167" i="3"/>
  <c r="AC167" i="3" s="1"/>
  <c r="AA119" i="3"/>
  <c r="AC119" i="3" s="1"/>
  <c r="AA82" i="3"/>
  <c r="AC82" i="3" s="1"/>
  <c r="M82" i="3"/>
  <c r="L82" i="3"/>
  <c r="AA1407" i="3"/>
  <c r="AC1407" i="3" s="1"/>
  <c r="M1407" i="3"/>
  <c r="L1407" i="3"/>
  <c r="AA1398" i="3"/>
  <c r="AC1398" i="3" s="1"/>
  <c r="M1398" i="3"/>
  <c r="L1398" i="3"/>
  <c r="AA1391" i="3"/>
  <c r="AC1391" i="3" s="1"/>
  <c r="M1391" i="3"/>
  <c r="L1391" i="3"/>
  <c r="AA1384" i="3"/>
  <c r="AC1384" i="3" s="1"/>
  <c r="M1384" i="3"/>
  <c r="L1384" i="3"/>
  <c r="AA174" i="3"/>
  <c r="AC174" i="3" s="1"/>
  <c r="AA166" i="3"/>
  <c r="AC166" i="3" s="1"/>
  <c r="AA158" i="3"/>
  <c r="AC158" i="3" s="1"/>
  <c r="AA150" i="3"/>
  <c r="AC150" i="3" s="1"/>
  <c r="AA142" i="3"/>
  <c r="AC142" i="3" s="1"/>
  <c r="AA134" i="3"/>
  <c r="AC134" i="3" s="1"/>
  <c r="AA126" i="3"/>
  <c r="AC126" i="3" s="1"/>
  <c r="AA118" i="3"/>
  <c r="AC118" i="3" s="1"/>
  <c r="AA110" i="3"/>
  <c r="AC110" i="3" s="1"/>
  <c r="AA102" i="3"/>
  <c r="AC102" i="3" s="1"/>
  <c r="AA81" i="3"/>
  <c r="AC81" i="3" s="1"/>
  <c r="L81" i="3"/>
  <c r="M81" i="3"/>
  <c r="AA181" i="3"/>
  <c r="AC181" i="3" s="1"/>
  <c r="AA149" i="3"/>
  <c r="AC149" i="3" s="1"/>
  <c r="AA117" i="3"/>
  <c r="AC117" i="3" s="1"/>
  <c r="AA87" i="3"/>
  <c r="AC87" i="3" s="1"/>
  <c r="M87" i="3"/>
  <c r="L87" i="3"/>
  <c r="AA79" i="3"/>
  <c r="AC79" i="3" s="1"/>
  <c r="M79" i="3"/>
  <c r="L79" i="3"/>
  <c r="AA1405" i="3"/>
  <c r="AC1405" i="3" s="1"/>
  <c r="M1405" i="3"/>
  <c r="L1405" i="3"/>
  <c r="AA1397" i="3"/>
  <c r="AC1397" i="3" s="1"/>
  <c r="M1397" i="3"/>
  <c r="L1397" i="3"/>
  <c r="AA1388" i="3"/>
  <c r="AC1388" i="3" s="1"/>
  <c r="M1388" i="3"/>
  <c r="L1388" i="3"/>
  <c r="AA1381" i="3"/>
  <c r="AC1381" i="3" s="1"/>
  <c r="M1381" i="3"/>
  <c r="L1381" i="3"/>
  <c r="AA179" i="3"/>
  <c r="AC179" i="3" s="1"/>
  <c r="AA171" i="3"/>
  <c r="AC171" i="3" s="1"/>
  <c r="AA163" i="3"/>
  <c r="AC163" i="3" s="1"/>
  <c r="AA155" i="3"/>
  <c r="AC155" i="3" s="1"/>
  <c r="AA147" i="3"/>
  <c r="AC147" i="3" s="1"/>
  <c r="AA139" i="3"/>
  <c r="AC139" i="3" s="1"/>
  <c r="AA131" i="3"/>
  <c r="AC131" i="3" s="1"/>
  <c r="AA123" i="3"/>
  <c r="AC123" i="3" s="1"/>
  <c r="AA115" i="3"/>
  <c r="AC115" i="3" s="1"/>
  <c r="AA107" i="3"/>
  <c r="AC107" i="3" s="1"/>
  <c r="AB374" i="3"/>
  <c r="AB967" i="3"/>
  <c r="AB24" i="3"/>
  <c r="AB986" i="3"/>
  <c r="AB1419" i="3"/>
  <c r="AB985" i="3"/>
  <c r="AB632" i="3"/>
  <c r="AB1418" i="3"/>
  <c r="AB99" i="3"/>
  <c r="AB1439" i="3"/>
  <c r="AB991" i="3"/>
  <c r="AB636" i="3"/>
  <c r="AB1424" i="3"/>
  <c r="AB376" i="3"/>
  <c r="AB971" i="3"/>
  <c r="AB979" i="3"/>
  <c r="AA151" i="3"/>
  <c r="AC151" i="3" s="1"/>
  <c r="AA1390" i="3"/>
  <c r="AC1390" i="3" s="1"/>
  <c r="L1390" i="3"/>
  <c r="M1390" i="3"/>
  <c r="AA165" i="3"/>
  <c r="AC165" i="3" s="1"/>
  <c r="AA133" i="3"/>
  <c r="AC133" i="3" s="1"/>
  <c r="AA109" i="3"/>
  <c r="AC109" i="3" s="1"/>
  <c r="AA88" i="3"/>
  <c r="AC88" i="3" s="1"/>
  <c r="M88" i="3"/>
  <c r="L88" i="3"/>
  <c r="M80" i="3"/>
  <c r="L80" i="3"/>
  <c r="AA80" i="3"/>
  <c r="AC80" i="3" s="1"/>
  <c r="AA1403" i="3"/>
  <c r="AC1403" i="3" s="1"/>
  <c r="M1403" i="3"/>
  <c r="L1403" i="3"/>
  <c r="AA1396" i="3"/>
  <c r="AC1396" i="3" s="1"/>
  <c r="M1396" i="3"/>
  <c r="L1396" i="3"/>
  <c r="AA1389" i="3"/>
  <c r="AC1389" i="3" s="1"/>
  <c r="M1389" i="3"/>
  <c r="L1389" i="3"/>
  <c r="AA180" i="3"/>
  <c r="AC180" i="3" s="1"/>
  <c r="AA172" i="3"/>
  <c r="AC172" i="3" s="1"/>
  <c r="AA164" i="3"/>
  <c r="AC164" i="3" s="1"/>
  <c r="AA156" i="3"/>
  <c r="AC156" i="3" s="1"/>
  <c r="AA148" i="3"/>
  <c r="AC148" i="3" s="1"/>
  <c r="AA140" i="3"/>
  <c r="AC140" i="3" s="1"/>
  <c r="AA132" i="3"/>
  <c r="AC132" i="3" s="1"/>
  <c r="AA124" i="3"/>
  <c r="AC124" i="3" s="1"/>
  <c r="AA116" i="3"/>
  <c r="AC116" i="3" s="1"/>
  <c r="AA108" i="3"/>
  <c r="AC108" i="3" s="1"/>
  <c r="AB1414" i="3"/>
  <c r="AB96" i="3"/>
  <c r="AB642" i="3"/>
  <c r="AB101" i="3"/>
  <c r="AB1429" i="3"/>
  <c r="AA1401" i="3"/>
  <c r="AC1401" i="3" s="1"/>
  <c r="M1401" i="3"/>
  <c r="L1401" i="3"/>
  <c r="AA159" i="3"/>
  <c r="AC159" i="3" s="1"/>
  <c r="AA127" i="3"/>
  <c r="AC127" i="3" s="1"/>
  <c r="AA1406" i="3"/>
  <c r="AC1406" i="3" s="1"/>
  <c r="L1406" i="3"/>
  <c r="M1406" i="3"/>
  <c r="AA173" i="3"/>
  <c r="AC173" i="3" s="1"/>
  <c r="AA141" i="3"/>
  <c r="AC141" i="3" s="1"/>
  <c r="AA86" i="3"/>
  <c r="AC86" i="3" s="1"/>
  <c r="M86" i="3"/>
  <c r="L86" i="3"/>
  <c r="AA78" i="3"/>
  <c r="AC78" i="3" s="1"/>
  <c r="M78" i="3"/>
  <c r="L78" i="3"/>
  <c r="AA1404" i="3"/>
  <c r="AC1404" i="3" s="1"/>
  <c r="M1404" i="3"/>
  <c r="L1404" i="3"/>
  <c r="AA1395" i="3"/>
  <c r="AC1395" i="3" s="1"/>
  <c r="M1395" i="3"/>
  <c r="L1395" i="3"/>
  <c r="AA1387" i="3"/>
  <c r="AC1387" i="3" s="1"/>
  <c r="M1387" i="3"/>
  <c r="L1387" i="3"/>
  <c r="AA178" i="3"/>
  <c r="AC178" i="3" s="1"/>
  <c r="AA170" i="3"/>
  <c r="AC170" i="3" s="1"/>
  <c r="AA162" i="3"/>
  <c r="AC162" i="3" s="1"/>
  <c r="AA154" i="3"/>
  <c r="AC154" i="3" s="1"/>
  <c r="AA146" i="3"/>
  <c r="AC146" i="3" s="1"/>
  <c r="AA138" i="3"/>
  <c r="AC138" i="3" s="1"/>
  <c r="AA130" i="3"/>
  <c r="AC130" i="3" s="1"/>
  <c r="AA122" i="3"/>
  <c r="AC122" i="3" s="1"/>
  <c r="AA114" i="3"/>
  <c r="AC114" i="3" s="1"/>
  <c r="AA106" i="3"/>
  <c r="AC106" i="3" s="1"/>
  <c r="AB382" i="3"/>
  <c r="AB976" i="3"/>
  <c r="AB7" i="3"/>
  <c r="AB998" i="3"/>
  <c r="AB644" i="3"/>
  <c r="AB1431" i="3"/>
  <c r="AB384" i="3"/>
  <c r="AB2" i="3"/>
  <c r="AA175" i="3"/>
  <c r="AC175" i="3" s="1"/>
  <c r="AA135" i="3"/>
  <c r="AC135" i="3" s="1"/>
  <c r="AA103" i="3"/>
  <c r="AC103" i="3" s="1"/>
  <c r="AA89" i="3"/>
  <c r="AC89" i="3" s="1"/>
  <c r="L89" i="3"/>
  <c r="M89" i="3"/>
  <c r="AA1399" i="3"/>
  <c r="AC1399" i="3" s="1"/>
  <c r="L1399" i="3"/>
  <c r="M1399" i="3"/>
  <c r="AA1382" i="3"/>
  <c r="AC1382" i="3" s="1"/>
  <c r="L1382" i="3"/>
  <c r="M1382" i="3"/>
  <c r="AA157" i="3"/>
  <c r="AC157" i="3" s="1"/>
  <c r="AA125" i="3"/>
  <c r="AC125" i="3" s="1"/>
  <c r="AA85" i="3"/>
  <c r="AC85" i="3" s="1"/>
  <c r="L85" i="3"/>
  <c r="M85" i="3"/>
  <c r="AA1410" i="3"/>
  <c r="AC1410" i="3" s="1"/>
  <c r="L1410" i="3"/>
  <c r="M1410" i="3"/>
  <c r="AA1402" i="3"/>
  <c r="AC1402" i="3" s="1"/>
  <c r="L1402" i="3"/>
  <c r="M1402" i="3"/>
  <c r="AA1393" i="3"/>
  <c r="AC1393" i="3" s="1"/>
  <c r="L1393" i="3"/>
  <c r="M1393" i="3"/>
  <c r="AA1386" i="3"/>
  <c r="AC1386" i="3" s="1"/>
  <c r="L1386" i="3"/>
  <c r="M1386" i="3"/>
  <c r="AA177" i="3"/>
  <c r="AC177" i="3" s="1"/>
  <c r="AA169" i="3"/>
  <c r="AC169" i="3" s="1"/>
  <c r="AA161" i="3"/>
  <c r="AC161" i="3" s="1"/>
  <c r="AA153" i="3"/>
  <c r="AC153" i="3" s="1"/>
  <c r="AA145" i="3"/>
  <c r="AC145" i="3" s="1"/>
  <c r="AA137" i="3"/>
  <c r="AC137" i="3" s="1"/>
  <c r="AA129" i="3"/>
  <c r="AC129" i="3" s="1"/>
  <c r="AA121" i="3"/>
  <c r="AC121" i="3" s="1"/>
  <c r="AA113" i="3"/>
  <c r="AC113" i="3" s="1"/>
  <c r="AA105" i="3"/>
  <c r="AC105" i="3" s="1"/>
  <c r="AB364" i="3"/>
  <c r="AB958" i="3"/>
  <c r="AB14" i="3"/>
  <c r="AB999" i="3"/>
  <c r="AB646" i="3"/>
  <c r="AB1432" i="3"/>
  <c r="AB975" i="3"/>
  <c r="AB437" i="3"/>
  <c r="AB92" i="3"/>
  <c r="AB637" i="3"/>
  <c r="AB1425" i="3"/>
  <c r="AB367" i="3"/>
  <c r="AB435" i="3"/>
  <c r="AB385" i="3"/>
  <c r="AB977" i="3"/>
  <c r="AB370" i="3"/>
  <c r="AB963" i="3"/>
  <c r="AB20" i="3"/>
  <c r="AB1024" i="3"/>
  <c r="AB363" i="3"/>
  <c r="AB955" i="3"/>
  <c r="AB11" i="3"/>
  <c r="AB989" i="3"/>
  <c r="AB635" i="3"/>
  <c r="AB1422" i="3"/>
  <c r="AB949" i="3"/>
  <c r="AB5" i="3"/>
  <c r="AB1019" i="3"/>
  <c r="AB987" i="3"/>
  <c r="AB1412" i="3"/>
  <c r="AB996" i="3"/>
  <c r="AB93" i="3"/>
  <c r="K21" i="13"/>
  <c r="S65" i="6"/>
  <c r="T209" i="6"/>
  <c r="I209" i="6"/>
  <c r="S97" i="6"/>
  <c r="V21" i="13"/>
  <c r="I51" i="11"/>
  <c r="H274" i="6"/>
  <c r="I288" i="6"/>
  <c r="S288" i="6"/>
  <c r="S51" i="11"/>
  <c r="R37" i="11"/>
  <c r="Q37" i="11"/>
  <c r="P37" i="11"/>
  <c r="O37" i="11"/>
  <c r="S36" i="11"/>
  <c r="S35" i="11"/>
  <c r="S34" i="11"/>
  <c r="S33" i="11"/>
  <c r="S32" i="11"/>
  <c r="S31" i="11"/>
  <c r="S30" i="11"/>
  <c r="S29" i="11"/>
  <c r="S28" i="11"/>
  <c r="S27" i="11"/>
  <c r="S26" i="11"/>
  <c r="S25" i="11"/>
  <c r="H37" i="11"/>
  <c r="G37" i="11"/>
  <c r="F37" i="11"/>
  <c r="E37" i="11"/>
  <c r="D37" i="11"/>
  <c r="I36" i="11"/>
  <c r="I35" i="11"/>
  <c r="I34" i="11"/>
  <c r="I33" i="11"/>
  <c r="I32" i="11"/>
  <c r="I31" i="11"/>
  <c r="I30" i="11"/>
  <c r="I29" i="11"/>
  <c r="I28" i="11"/>
  <c r="I27" i="11"/>
  <c r="I26" i="11"/>
  <c r="I25" i="11"/>
  <c r="R17" i="11"/>
  <c r="Q17" i="11"/>
  <c r="P17" i="11"/>
  <c r="O17" i="11"/>
  <c r="H17" i="11"/>
  <c r="G17" i="11"/>
  <c r="F17" i="11"/>
  <c r="E17" i="11"/>
  <c r="D17" i="11"/>
  <c r="S15" i="11"/>
  <c r="I15" i="11"/>
  <c r="S14" i="11"/>
  <c r="I14" i="11"/>
  <c r="S13" i="11"/>
  <c r="I13" i="11"/>
  <c r="S12" i="11"/>
  <c r="I12" i="11"/>
  <c r="S11" i="11"/>
  <c r="I11" i="11"/>
  <c r="S10" i="11"/>
  <c r="I10" i="11"/>
  <c r="H77" i="10"/>
  <c r="G77" i="10"/>
  <c r="F77" i="10"/>
  <c r="E77" i="10"/>
  <c r="D77" i="10"/>
  <c r="I76" i="10"/>
  <c r="I75" i="10"/>
  <c r="I74" i="10"/>
  <c r="I73" i="10"/>
  <c r="I72" i="10"/>
  <c r="S64" i="10"/>
  <c r="R64" i="10"/>
  <c r="Q64" i="10"/>
  <c r="P64" i="10"/>
  <c r="O64" i="10"/>
  <c r="T63" i="10"/>
  <c r="T62" i="10"/>
  <c r="T61" i="10"/>
  <c r="T60" i="10"/>
  <c r="T59" i="10"/>
  <c r="T58" i="10"/>
  <c r="H65" i="10"/>
  <c r="G65" i="10"/>
  <c r="F65" i="10"/>
  <c r="E65" i="10"/>
  <c r="D65" i="10"/>
  <c r="I64" i="10"/>
  <c r="I63" i="10"/>
  <c r="I62" i="10"/>
  <c r="I61" i="10"/>
  <c r="I60" i="10"/>
  <c r="I59" i="10"/>
  <c r="I58" i="10"/>
  <c r="H51" i="10"/>
  <c r="G51" i="10"/>
  <c r="F51" i="10"/>
  <c r="E51" i="10"/>
  <c r="D51" i="10"/>
  <c r="I50" i="10"/>
  <c r="I49" i="10"/>
  <c r="I48" i="10"/>
  <c r="I47" i="10"/>
  <c r="I46" i="10"/>
  <c r="I45" i="10"/>
  <c r="I44" i="10"/>
  <c r="I43" i="10"/>
  <c r="I42" i="10"/>
  <c r="I41" i="10"/>
  <c r="I40" i="10"/>
  <c r="I39" i="10"/>
  <c r="S16" i="10"/>
  <c r="R16" i="10"/>
  <c r="Q16" i="10"/>
  <c r="P16" i="10"/>
  <c r="O16" i="10"/>
  <c r="T15" i="10"/>
  <c r="T14" i="10"/>
  <c r="T13" i="10"/>
  <c r="T12" i="10"/>
  <c r="T11" i="10"/>
  <c r="T10" i="10"/>
  <c r="H17" i="10"/>
  <c r="G17" i="10"/>
  <c r="F17" i="10"/>
  <c r="E17" i="10"/>
  <c r="D17" i="10"/>
  <c r="I16" i="10"/>
  <c r="I15" i="10"/>
  <c r="I14" i="10"/>
  <c r="I13" i="10"/>
  <c r="I12" i="10"/>
  <c r="I11" i="10"/>
  <c r="I10" i="10"/>
  <c r="AB1382" i="3" l="1"/>
  <c r="AB169" i="3"/>
  <c r="AB154" i="3"/>
  <c r="AB137" i="3"/>
  <c r="AB129" i="3"/>
  <c r="AB140" i="3"/>
  <c r="AB85" i="3"/>
  <c r="AB103" i="3"/>
  <c r="AB1402" i="3"/>
  <c r="AB1386" i="3"/>
  <c r="AB125" i="3"/>
  <c r="AB122" i="3"/>
  <c r="AB108" i="3"/>
  <c r="AB105" i="3"/>
  <c r="AB161" i="3"/>
  <c r="AB175" i="3"/>
  <c r="AB171" i="3"/>
  <c r="AB172" i="3"/>
  <c r="AB1390" i="3"/>
  <c r="AB89" i="3"/>
  <c r="AB109" i="3"/>
  <c r="AB1403" i="3"/>
  <c r="AB121" i="3"/>
  <c r="AB153" i="3"/>
  <c r="AB132" i="3"/>
  <c r="AB116" i="3"/>
  <c r="AB148" i="3"/>
  <c r="AB180" i="3"/>
  <c r="AB1396" i="3"/>
  <c r="AB80" i="3"/>
  <c r="AB133" i="3"/>
  <c r="AB151" i="3"/>
  <c r="AB88" i="3"/>
  <c r="AB164" i="3"/>
  <c r="AB124" i="3"/>
  <c r="AB156" i="3"/>
  <c r="AB165" i="3"/>
  <c r="AB1389" i="3"/>
  <c r="AB113" i="3"/>
  <c r="AB145" i="3"/>
  <c r="AB177" i="3"/>
  <c r="AB1393" i="3"/>
  <c r="AB1410" i="3"/>
  <c r="AB157" i="3"/>
  <c r="AB1399" i="3"/>
  <c r="AB135" i="3"/>
  <c r="AB114" i="3"/>
  <c r="AB146" i="3"/>
  <c r="AB178" i="3"/>
  <c r="AB1395" i="3"/>
  <c r="AB78" i="3"/>
  <c r="AB173" i="3"/>
  <c r="AB159" i="3"/>
  <c r="AB123" i="3"/>
  <c r="AB155" i="3"/>
  <c r="AB117" i="3"/>
  <c r="AB81" i="3"/>
  <c r="AB126" i="3"/>
  <c r="AB158" i="3"/>
  <c r="AB1384" i="3"/>
  <c r="AB1398" i="3"/>
  <c r="AB82" i="3"/>
  <c r="AB1385" i="3"/>
  <c r="AB120" i="3"/>
  <c r="AB152" i="3"/>
  <c r="AB131" i="3"/>
  <c r="AB163" i="3"/>
  <c r="AB1381" i="3"/>
  <c r="AB1397" i="3"/>
  <c r="AB79" i="3"/>
  <c r="AB149" i="3"/>
  <c r="AB102" i="3"/>
  <c r="AB134" i="3"/>
  <c r="AB166" i="3"/>
  <c r="AB119" i="3"/>
  <c r="AB128" i="3"/>
  <c r="AB160" i="3"/>
  <c r="AB1383" i="3"/>
  <c r="AB1400" i="3"/>
  <c r="AB84" i="3"/>
  <c r="AB1394" i="3"/>
  <c r="AB130" i="3"/>
  <c r="AB162" i="3"/>
  <c r="AB1387" i="3"/>
  <c r="AB1404" i="3"/>
  <c r="AB86" i="3"/>
  <c r="AB1406" i="3"/>
  <c r="AB1401" i="3"/>
  <c r="AB107" i="3"/>
  <c r="AB139" i="3"/>
  <c r="AB181" i="3"/>
  <c r="AB110" i="3"/>
  <c r="AB142" i="3"/>
  <c r="AB174" i="3"/>
  <c r="AB1391" i="3"/>
  <c r="AB1407" i="3"/>
  <c r="AB167" i="3"/>
  <c r="AB83" i="3"/>
  <c r="AB104" i="3"/>
  <c r="AB136" i="3"/>
  <c r="AB168" i="3"/>
  <c r="AB111" i="3"/>
  <c r="AB106" i="3"/>
  <c r="AB138" i="3"/>
  <c r="AB170" i="3"/>
  <c r="AB141" i="3"/>
  <c r="AB127" i="3"/>
  <c r="AB115" i="3"/>
  <c r="AB147" i="3"/>
  <c r="AB179" i="3"/>
  <c r="AB1388" i="3"/>
  <c r="AB1405" i="3"/>
  <c r="AB87" i="3"/>
  <c r="AB118" i="3"/>
  <c r="AB150" i="3"/>
  <c r="AB112" i="3"/>
  <c r="AB144" i="3"/>
  <c r="AB176" i="3"/>
  <c r="AB1392" i="3"/>
  <c r="AB1409" i="3"/>
  <c r="AB143" i="3"/>
  <c r="AB1408" i="3"/>
  <c r="J2" i="13"/>
  <c r="B25" i="12" s="1"/>
  <c r="T16" i="10"/>
  <c r="T64" i="10"/>
  <c r="I77" i="10"/>
  <c r="I65" i="10"/>
  <c r="I51" i="10"/>
  <c r="J2" i="10" s="1"/>
  <c r="I17" i="10"/>
  <c r="I37" i="11"/>
  <c r="S37" i="11"/>
  <c r="S17" i="11"/>
  <c r="I17" i="11"/>
  <c r="B22" i="12" l="1"/>
  <c r="B23" i="12"/>
  <c r="S70" i="9" l="1"/>
  <c r="R70" i="9"/>
  <c r="Q70" i="9"/>
  <c r="P70" i="9"/>
  <c r="O70" i="9"/>
  <c r="H70" i="9"/>
  <c r="G70" i="9"/>
  <c r="F70" i="9"/>
  <c r="E70" i="9"/>
  <c r="D70" i="9"/>
  <c r="T69" i="9"/>
  <c r="I69" i="9"/>
  <c r="T68" i="9"/>
  <c r="I68" i="9"/>
  <c r="T67" i="9"/>
  <c r="I67" i="9"/>
  <c r="T66" i="9"/>
  <c r="I66" i="9"/>
  <c r="T65" i="9"/>
  <c r="I65" i="9"/>
  <c r="T64" i="9"/>
  <c r="I64" i="9"/>
  <c r="T63" i="9"/>
  <c r="I63" i="9"/>
  <c r="T62" i="9"/>
  <c r="I62" i="9"/>
  <c r="S55" i="9"/>
  <c r="R55" i="9"/>
  <c r="Q55" i="9"/>
  <c r="P55" i="9"/>
  <c r="O55" i="9"/>
  <c r="H55" i="9"/>
  <c r="G55" i="9"/>
  <c r="F55" i="9"/>
  <c r="E55" i="9"/>
  <c r="D55" i="9"/>
  <c r="T54" i="9"/>
  <c r="I54" i="9"/>
  <c r="T53" i="9"/>
  <c r="I53" i="9"/>
  <c r="T52" i="9"/>
  <c r="I52" i="9"/>
  <c r="T51" i="9"/>
  <c r="I51" i="9"/>
  <c r="T50" i="9"/>
  <c r="I50" i="9"/>
  <c r="T49" i="9"/>
  <c r="I49" i="9"/>
  <c r="S42" i="9"/>
  <c r="R42" i="9"/>
  <c r="Q42" i="9"/>
  <c r="P42" i="9"/>
  <c r="O42" i="9"/>
  <c r="H42" i="9"/>
  <c r="G42" i="9"/>
  <c r="F42" i="9"/>
  <c r="E42" i="9"/>
  <c r="D42" i="9"/>
  <c r="T41" i="9"/>
  <c r="I41" i="9"/>
  <c r="T40" i="9"/>
  <c r="I40" i="9"/>
  <c r="T39" i="9"/>
  <c r="I39" i="9"/>
  <c r="T38" i="9"/>
  <c r="I38" i="9"/>
  <c r="T37" i="9"/>
  <c r="I37" i="9"/>
  <c r="S30" i="9"/>
  <c r="R30" i="9"/>
  <c r="Q30" i="9"/>
  <c r="P30" i="9"/>
  <c r="O30" i="9"/>
  <c r="H30" i="9"/>
  <c r="G30" i="9"/>
  <c r="F30" i="9"/>
  <c r="E30" i="9"/>
  <c r="D30" i="9"/>
  <c r="T29" i="9"/>
  <c r="I29" i="9"/>
  <c r="T28" i="9"/>
  <c r="I28" i="9"/>
  <c r="T27" i="9"/>
  <c r="I27" i="9"/>
  <c r="S19" i="9"/>
  <c r="R19" i="9"/>
  <c r="Q19" i="9"/>
  <c r="P19" i="9"/>
  <c r="O19" i="9"/>
  <c r="H19" i="9"/>
  <c r="G19" i="9"/>
  <c r="F19" i="9"/>
  <c r="E19" i="9"/>
  <c r="D19" i="9"/>
  <c r="T18" i="9"/>
  <c r="T19" i="9" s="1"/>
  <c r="I18" i="9"/>
  <c r="I19" i="9" s="1"/>
  <c r="S11" i="9"/>
  <c r="R11" i="9"/>
  <c r="Q11" i="9"/>
  <c r="P11" i="9"/>
  <c r="O11" i="9"/>
  <c r="H11" i="9"/>
  <c r="G11" i="9"/>
  <c r="F11" i="9"/>
  <c r="E11" i="9"/>
  <c r="D11" i="9"/>
  <c r="T10" i="9"/>
  <c r="T11" i="9" s="1"/>
  <c r="I10" i="9"/>
  <c r="I11" i="9" s="1"/>
  <c r="J1381" i="3"/>
  <c r="H1381" i="3" s="1"/>
  <c r="J1382" i="3"/>
  <c r="H1382" i="3" s="1"/>
  <c r="J1384" i="3"/>
  <c r="H1384" i="3" s="1"/>
  <c r="J1383" i="3"/>
  <c r="H1383" i="3" s="1"/>
  <c r="J1385" i="3"/>
  <c r="H1385" i="3" s="1"/>
  <c r="J1386" i="3"/>
  <c r="H1386" i="3" s="1"/>
  <c r="J1387" i="3"/>
  <c r="H1387" i="3" s="1"/>
  <c r="J1389" i="3"/>
  <c r="H1389" i="3" s="1"/>
  <c r="J1388" i="3"/>
  <c r="H1388" i="3" s="1"/>
  <c r="J1390" i="3"/>
  <c r="H1390" i="3" s="1"/>
  <c r="J1391" i="3"/>
  <c r="H1391" i="3" s="1"/>
  <c r="J1392" i="3"/>
  <c r="H1392" i="3" s="1"/>
  <c r="J1394" i="3"/>
  <c r="H1394" i="3" s="1"/>
  <c r="J1393" i="3"/>
  <c r="H1393" i="3" s="1"/>
  <c r="J1395" i="3"/>
  <c r="H1395" i="3" s="1"/>
  <c r="J1396" i="3"/>
  <c r="H1396" i="3" s="1"/>
  <c r="J1397" i="3"/>
  <c r="H1397" i="3" s="1"/>
  <c r="J1399" i="3"/>
  <c r="H1399" i="3" s="1"/>
  <c r="J1398" i="3"/>
  <c r="H1398" i="3" s="1"/>
  <c r="J1400" i="3"/>
  <c r="H1400" i="3" s="1"/>
  <c r="J1401" i="3"/>
  <c r="H1401" i="3" s="1"/>
  <c r="J1402" i="3"/>
  <c r="H1402" i="3" s="1"/>
  <c r="J1404" i="3"/>
  <c r="H1404" i="3" s="1"/>
  <c r="J1403" i="3"/>
  <c r="H1403" i="3" s="1"/>
  <c r="J1405" i="3"/>
  <c r="H1405" i="3" s="1"/>
  <c r="J1406" i="3"/>
  <c r="H1406" i="3" s="1"/>
  <c r="J1407" i="3"/>
  <c r="H1407" i="3" s="1"/>
  <c r="J1409" i="3"/>
  <c r="H1409" i="3" s="1"/>
  <c r="J1408" i="3"/>
  <c r="H1408" i="3" s="1"/>
  <c r="J1410" i="3"/>
  <c r="H1410" i="3" s="1"/>
  <c r="J78" i="3"/>
  <c r="H78" i="3" s="1"/>
  <c r="J80" i="3"/>
  <c r="H80" i="3" s="1"/>
  <c r="J79" i="3"/>
  <c r="H79" i="3" s="1"/>
  <c r="J81" i="3"/>
  <c r="H81" i="3" s="1"/>
  <c r="J82" i="3"/>
  <c r="H82" i="3" s="1"/>
  <c r="J84" i="3"/>
  <c r="H84" i="3" s="1"/>
  <c r="J83" i="3"/>
  <c r="H83" i="3" s="1"/>
  <c r="J85" i="3"/>
  <c r="H85" i="3" s="1"/>
  <c r="J86" i="3"/>
  <c r="H86" i="3" s="1"/>
  <c r="J88" i="3"/>
  <c r="H88" i="3" s="1"/>
  <c r="J87" i="3"/>
  <c r="H87" i="3" s="1"/>
  <c r="J89" i="3"/>
  <c r="H89" i="3" s="1"/>
  <c r="J54" i="3"/>
  <c r="H54" i="3" s="1"/>
  <c r="J56" i="3"/>
  <c r="H56" i="3" s="1"/>
  <c r="J55" i="3"/>
  <c r="H55" i="3" s="1"/>
  <c r="J57" i="3"/>
  <c r="H57" i="3" s="1"/>
  <c r="J58" i="3"/>
  <c r="H58" i="3" s="1"/>
  <c r="J60" i="3"/>
  <c r="H60" i="3" s="1"/>
  <c r="J59" i="3"/>
  <c r="H59" i="3" s="1"/>
  <c r="J61" i="3"/>
  <c r="H61" i="3" s="1"/>
  <c r="J62" i="3"/>
  <c r="H62" i="3" s="1"/>
  <c r="J64" i="3"/>
  <c r="H64" i="3" s="1"/>
  <c r="J63" i="3"/>
  <c r="H63" i="3" s="1"/>
  <c r="J65" i="3"/>
  <c r="H65" i="3" s="1"/>
  <c r="J66" i="3"/>
  <c r="H66" i="3" s="1"/>
  <c r="J68" i="3"/>
  <c r="H68" i="3" s="1"/>
  <c r="J67" i="3"/>
  <c r="H67" i="3" s="1"/>
  <c r="J69" i="3"/>
  <c r="H69" i="3" s="1"/>
  <c r="J70" i="3"/>
  <c r="H70" i="3" s="1"/>
  <c r="J72" i="3"/>
  <c r="H72" i="3" s="1"/>
  <c r="J71" i="3"/>
  <c r="H71" i="3" s="1"/>
  <c r="J73" i="3"/>
  <c r="H73" i="3" s="1"/>
  <c r="J74" i="3"/>
  <c r="H74" i="3" s="1"/>
  <c r="J76" i="3"/>
  <c r="H76" i="3" s="1"/>
  <c r="J75" i="3"/>
  <c r="H75" i="3" s="1"/>
  <c r="J77" i="3"/>
  <c r="H77" i="3" s="1"/>
  <c r="J2" i="3"/>
  <c r="H2" i="3" s="1"/>
  <c r="J4" i="3"/>
  <c r="H4" i="3" s="1"/>
  <c r="J3" i="3"/>
  <c r="H3" i="3" s="1"/>
  <c r="J5" i="3"/>
  <c r="H5" i="3" s="1"/>
  <c r="J6" i="3"/>
  <c r="H6" i="3" s="1"/>
  <c r="J8" i="3"/>
  <c r="H8" i="3" s="1"/>
  <c r="J7" i="3"/>
  <c r="H7" i="3" s="1"/>
  <c r="J9" i="3"/>
  <c r="H9" i="3" s="1"/>
  <c r="J10" i="3"/>
  <c r="H10" i="3" s="1"/>
  <c r="J12" i="3"/>
  <c r="H12" i="3" s="1"/>
  <c r="J11" i="3"/>
  <c r="H11" i="3" s="1"/>
  <c r="J13" i="3"/>
  <c r="H13" i="3" s="1"/>
  <c r="J14" i="3"/>
  <c r="H14" i="3" s="1"/>
  <c r="J16" i="3"/>
  <c r="H16" i="3" s="1"/>
  <c r="J15" i="3"/>
  <c r="H15" i="3" s="1"/>
  <c r="J17" i="3"/>
  <c r="H17" i="3" s="1"/>
  <c r="J18" i="3"/>
  <c r="H18" i="3" s="1"/>
  <c r="J20" i="3"/>
  <c r="H20" i="3" s="1"/>
  <c r="J19" i="3"/>
  <c r="H19" i="3" s="1"/>
  <c r="J21" i="3"/>
  <c r="H21" i="3" s="1"/>
  <c r="J22" i="3"/>
  <c r="H22" i="3" s="1"/>
  <c r="J24" i="3"/>
  <c r="H24" i="3" s="1"/>
  <c r="J23" i="3"/>
  <c r="H23" i="3" s="1"/>
  <c r="J25" i="3"/>
  <c r="H25" i="3" s="1"/>
  <c r="J90" i="3"/>
  <c r="H90" i="3" s="1"/>
  <c r="J92" i="3"/>
  <c r="H92" i="3" s="1"/>
  <c r="J91" i="3"/>
  <c r="H91" i="3" s="1"/>
  <c r="J93" i="3"/>
  <c r="H93" i="3" s="1"/>
  <c r="J94" i="3"/>
  <c r="H94" i="3" s="1"/>
  <c r="J96" i="3"/>
  <c r="H96" i="3" s="1"/>
  <c r="J95" i="3"/>
  <c r="H95" i="3" s="1"/>
  <c r="J97" i="3"/>
  <c r="H97" i="3" s="1"/>
  <c r="J98" i="3"/>
  <c r="H98" i="3" s="1"/>
  <c r="J100" i="3"/>
  <c r="H100" i="3" s="1"/>
  <c r="J99" i="3"/>
  <c r="H99" i="3" s="1"/>
  <c r="J101" i="3"/>
  <c r="H101" i="3" s="1"/>
  <c r="J102" i="3"/>
  <c r="H102" i="3" s="1"/>
  <c r="J104" i="3"/>
  <c r="H104" i="3" s="1"/>
  <c r="J103" i="3"/>
  <c r="H103" i="3" s="1"/>
  <c r="J105" i="3"/>
  <c r="H105" i="3" s="1"/>
  <c r="J106" i="3"/>
  <c r="H106" i="3" s="1"/>
  <c r="J108" i="3"/>
  <c r="H108" i="3" s="1"/>
  <c r="J107" i="3"/>
  <c r="H107" i="3" s="1"/>
  <c r="J109" i="3"/>
  <c r="H109" i="3" s="1"/>
  <c r="J110" i="3"/>
  <c r="H110" i="3" s="1"/>
  <c r="J112" i="3"/>
  <c r="H112" i="3" s="1"/>
  <c r="J111" i="3"/>
  <c r="H111" i="3" s="1"/>
  <c r="J113" i="3"/>
  <c r="H113" i="3" s="1"/>
  <c r="J339" i="3"/>
  <c r="H339" i="3" s="1"/>
  <c r="J341" i="3"/>
  <c r="H341" i="3" s="1"/>
  <c r="J340" i="3"/>
  <c r="H340" i="3" s="1"/>
  <c r="J342" i="3"/>
  <c r="H342" i="3" s="1"/>
  <c r="J343" i="3"/>
  <c r="H343" i="3" s="1"/>
  <c r="J345" i="3"/>
  <c r="H345" i="3" s="1"/>
  <c r="J344" i="3"/>
  <c r="H344" i="3" s="1"/>
  <c r="J346" i="3"/>
  <c r="H346" i="3" s="1"/>
  <c r="J347" i="3"/>
  <c r="H347" i="3" s="1"/>
  <c r="J349" i="3"/>
  <c r="H349" i="3" s="1"/>
  <c r="J348" i="3"/>
  <c r="H348" i="3" s="1"/>
  <c r="J350" i="3"/>
  <c r="H350" i="3" s="1"/>
  <c r="J351" i="3"/>
  <c r="H351" i="3" s="1"/>
  <c r="J353" i="3"/>
  <c r="H353" i="3" s="1"/>
  <c r="J352" i="3"/>
  <c r="H352" i="3" s="1"/>
  <c r="J354" i="3"/>
  <c r="H354" i="3" s="1"/>
  <c r="J355" i="3"/>
  <c r="H355" i="3" s="1"/>
  <c r="J357" i="3"/>
  <c r="H357" i="3" s="1"/>
  <c r="J356" i="3"/>
  <c r="H356" i="3" s="1"/>
  <c r="J358" i="3"/>
  <c r="H358" i="3" s="1"/>
  <c r="J359" i="3"/>
  <c r="H359" i="3" s="1"/>
  <c r="J361" i="3"/>
  <c r="H361" i="3" s="1"/>
  <c r="J360" i="3"/>
  <c r="H360" i="3" s="1"/>
  <c r="J362" i="3"/>
  <c r="H362" i="3" s="1"/>
  <c r="J918" i="3"/>
  <c r="H918" i="3" s="1"/>
  <c r="J919" i="3"/>
  <c r="H919" i="3" s="1"/>
  <c r="J921" i="3"/>
  <c r="H921" i="3" s="1"/>
  <c r="J920" i="3"/>
  <c r="H920" i="3" s="1"/>
  <c r="J922" i="3"/>
  <c r="H922" i="3" s="1"/>
  <c r="J923" i="3"/>
  <c r="H923" i="3" s="1"/>
  <c r="J924" i="3"/>
  <c r="H924" i="3" s="1"/>
  <c r="J926" i="3"/>
  <c r="H926" i="3" s="1"/>
  <c r="J925" i="3"/>
  <c r="H925" i="3" s="1"/>
  <c r="J927" i="3"/>
  <c r="H927" i="3" s="1"/>
  <c r="J928" i="3"/>
  <c r="H928" i="3" s="1"/>
  <c r="J929" i="3"/>
  <c r="H929" i="3" s="1"/>
  <c r="J931" i="3"/>
  <c r="H931" i="3" s="1"/>
  <c r="J930" i="3"/>
  <c r="H930" i="3" s="1"/>
  <c r="J932" i="3"/>
  <c r="H932" i="3" s="1"/>
  <c r="J933" i="3"/>
  <c r="H933" i="3" s="1"/>
  <c r="J934" i="3"/>
  <c r="H934" i="3" s="1"/>
  <c r="J936" i="3"/>
  <c r="H936" i="3" s="1"/>
  <c r="J935" i="3"/>
  <c r="H935" i="3" s="1"/>
  <c r="J937" i="3"/>
  <c r="H937" i="3" s="1"/>
  <c r="J938" i="3"/>
  <c r="H938" i="3" s="1"/>
  <c r="J939" i="3"/>
  <c r="H939" i="3" s="1"/>
  <c r="J941" i="3"/>
  <c r="H941" i="3" s="1"/>
  <c r="J940" i="3"/>
  <c r="H940" i="3" s="1"/>
  <c r="J942" i="3"/>
  <c r="H942" i="3" s="1"/>
  <c r="J943" i="3"/>
  <c r="H943" i="3" s="1"/>
  <c r="J944" i="3"/>
  <c r="H944" i="3" s="1"/>
  <c r="J946" i="3"/>
  <c r="H946" i="3" s="1"/>
  <c r="J945" i="3"/>
  <c r="H945" i="3" s="1"/>
  <c r="J947" i="3"/>
  <c r="H947" i="3" s="1"/>
  <c r="J363" i="3"/>
  <c r="H363" i="3" s="1"/>
  <c r="J365" i="3"/>
  <c r="H365" i="3" s="1"/>
  <c r="J364" i="3"/>
  <c r="H364" i="3" s="1"/>
  <c r="J366" i="3"/>
  <c r="H366" i="3" s="1"/>
  <c r="J367" i="3"/>
  <c r="H367" i="3" s="1"/>
  <c r="J369" i="3"/>
  <c r="H369" i="3" s="1"/>
  <c r="J368" i="3"/>
  <c r="H368" i="3" s="1"/>
  <c r="J370" i="3"/>
  <c r="H370" i="3" s="1"/>
  <c r="J371" i="3"/>
  <c r="H371" i="3" s="1"/>
  <c r="J373" i="3"/>
  <c r="H373" i="3" s="1"/>
  <c r="J372" i="3"/>
  <c r="H372" i="3" s="1"/>
  <c r="J374" i="3"/>
  <c r="H374" i="3" s="1"/>
  <c r="J375" i="3"/>
  <c r="H375" i="3" s="1"/>
  <c r="J377" i="3"/>
  <c r="H377" i="3" s="1"/>
  <c r="J376" i="3"/>
  <c r="H376" i="3" s="1"/>
  <c r="J378" i="3"/>
  <c r="H378" i="3" s="1"/>
  <c r="J379" i="3"/>
  <c r="H379" i="3" s="1"/>
  <c r="J381" i="3"/>
  <c r="H381" i="3" s="1"/>
  <c r="J380" i="3"/>
  <c r="H380" i="3" s="1"/>
  <c r="J382" i="3"/>
  <c r="H382" i="3" s="1"/>
  <c r="J383" i="3"/>
  <c r="H383" i="3" s="1"/>
  <c r="J385" i="3"/>
  <c r="H385" i="3" s="1"/>
  <c r="J384" i="3"/>
  <c r="H384" i="3" s="1"/>
  <c r="J386" i="3"/>
  <c r="H386" i="3" s="1"/>
  <c r="J948" i="3"/>
  <c r="H948" i="3" s="1"/>
  <c r="J949" i="3"/>
  <c r="H949" i="3" s="1"/>
  <c r="J951" i="3"/>
  <c r="H951" i="3" s="1"/>
  <c r="J950" i="3"/>
  <c r="H950" i="3" s="1"/>
  <c r="J952" i="3"/>
  <c r="H952" i="3" s="1"/>
  <c r="J953" i="3"/>
  <c r="H953" i="3" s="1"/>
  <c r="J954" i="3"/>
  <c r="H954" i="3" s="1"/>
  <c r="J956" i="3"/>
  <c r="H956" i="3" s="1"/>
  <c r="J955" i="3"/>
  <c r="H955" i="3" s="1"/>
  <c r="J957" i="3"/>
  <c r="H957" i="3" s="1"/>
  <c r="J958" i="3"/>
  <c r="H958" i="3" s="1"/>
  <c r="J959" i="3"/>
  <c r="H959" i="3" s="1"/>
  <c r="J961" i="3"/>
  <c r="H961" i="3" s="1"/>
  <c r="J960" i="3"/>
  <c r="H960" i="3" s="1"/>
  <c r="J962" i="3"/>
  <c r="H962" i="3" s="1"/>
  <c r="J963" i="3"/>
  <c r="H963" i="3" s="1"/>
  <c r="J964" i="3"/>
  <c r="H964" i="3" s="1"/>
  <c r="J966" i="3"/>
  <c r="H966" i="3" s="1"/>
  <c r="J965" i="3"/>
  <c r="H965" i="3" s="1"/>
  <c r="J967" i="3"/>
  <c r="H967" i="3" s="1"/>
  <c r="J968" i="3"/>
  <c r="H968" i="3" s="1"/>
  <c r="J969" i="3"/>
  <c r="H969" i="3" s="1"/>
  <c r="J971" i="3"/>
  <c r="H971" i="3" s="1"/>
  <c r="J970" i="3"/>
  <c r="H970" i="3" s="1"/>
  <c r="J972" i="3"/>
  <c r="H972" i="3" s="1"/>
  <c r="J973" i="3"/>
  <c r="H973" i="3" s="1"/>
  <c r="J974" i="3"/>
  <c r="H974" i="3" s="1"/>
  <c r="J976" i="3"/>
  <c r="H976" i="3" s="1"/>
  <c r="J975" i="3"/>
  <c r="H975" i="3" s="1"/>
  <c r="J977" i="3"/>
  <c r="H977" i="3" s="1"/>
  <c r="J584" i="3"/>
  <c r="H584" i="3" s="1"/>
  <c r="J586" i="3"/>
  <c r="H586" i="3" s="1"/>
  <c r="J585" i="3"/>
  <c r="H585" i="3" s="1"/>
  <c r="J587" i="3"/>
  <c r="H587" i="3" s="1"/>
  <c r="J588" i="3"/>
  <c r="H588" i="3" s="1"/>
  <c r="J590" i="3"/>
  <c r="H590" i="3" s="1"/>
  <c r="J589" i="3"/>
  <c r="H589" i="3" s="1"/>
  <c r="J591" i="3"/>
  <c r="H591" i="3" s="1"/>
  <c r="J592" i="3"/>
  <c r="H592" i="3" s="1"/>
  <c r="J594" i="3"/>
  <c r="H594" i="3" s="1"/>
  <c r="J593" i="3"/>
  <c r="H593" i="3" s="1"/>
  <c r="J595" i="3"/>
  <c r="H595" i="3" s="1"/>
  <c r="J596" i="3"/>
  <c r="H596" i="3" s="1"/>
  <c r="J598" i="3"/>
  <c r="H598" i="3" s="1"/>
  <c r="J597" i="3"/>
  <c r="H597" i="3" s="1"/>
  <c r="J599" i="3"/>
  <c r="H599" i="3" s="1"/>
  <c r="J600" i="3"/>
  <c r="H600" i="3" s="1"/>
  <c r="J602" i="3"/>
  <c r="H602" i="3" s="1"/>
  <c r="J601" i="3"/>
  <c r="H601" i="3" s="1"/>
  <c r="J603" i="3"/>
  <c r="H603" i="3" s="1"/>
  <c r="J604" i="3"/>
  <c r="H604" i="3" s="1"/>
  <c r="J606" i="3"/>
  <c r="H606" i="3" s="1"/>
  <c r="J605" i="3"/>
  <c r="H605" i="3" s="1"/>
  <c r="J607" i="3"/>
  <c r="H607" i="3" s="1"/>
  <c r="J608" i="3"/>
  <c r="H608" i="3" s="1"/>
  <c r="J610" i="3"/>
  <c r="H610" i="3" s="1"/>
  <c r="J609" i="3"/>
  <c r="H609" i="3" s="1"/>
  <c r="J611" i="3"/>
  <c r="H611" i="3" s="1"/>
  <c r="J612" i="3"/>
  <c r="H612" i="3" s="1"/>
  <c r="J614" i="3"/>
  <c r="H614" i="3" s="1"/>
  <c r="J613" i="3"/>
  <c r="H613" i="3" s="1"/>
  <c r="J615" i="3"/>
  <c r="H615" i="3" s="1"/>
  <c r="J616" i="3"/>
  <c r="H616" i="3" s="1"/>
  <c r="J618" i="3"/>
  <c r="H618" i="3" s="1"/>
  <c r="J617" i="3"/>
  <c r="H617" i="3" s="1"/>
  <c r="J619" i="3"/>
  <c r="H619" i="3" s="1"/>
  <c r="J620" i="3"/>
  <c r="H620" i="3" s="1"/>
  <c r="J622" i="3"/>
  <c r="H622" i="3" s="1"/>
  <c r="J621" i="3"/>
  <c r="H621" i="3" s="1"/>
  <c r="J623" i="3"/>
  <c r="H623" i="3" s="1"/>
  <c r="J624" i="3"/>
  <c r="H624" i="3" s="1"/>
  <c r="J626" i="3"/>
  <c r="H626" i="3" s="1"/>
  <c r="J625" i="3"/>
  <c r="H625" i="3" s="1"/>
  <c r="J627" i="3"/>
  <c r="H627" i="3" s="1"/>
  <c r="J628" i="3"/>
  <c r="H628" i="3" s="1"/>
  <c r="J630" i="3"/>
  <c r="H630" i="3" s="1"/>
  <c r="J629" i="3"/>
  <c r="H629" i="3" s="1"/>
  <c r="J631" i="3"/>
  <c r="H631" i="3" s="1"/>
  <c r="J1321" i="3"/>
  <c r="H1321" i="3" s="1"/>
  <c r="J1322" i="3"/>
  <c r="H1322" i="3" s="1"/>
  <c r="J1324" i="3"/>
  <c r="H1324" i="3" s="1"/>
  <c r="J1323" i="3"/>
  <c r="H1323" i="3" s="1"/>
  <c r="J1325" i="3"/>
  <c r="H1325" i="3" s="1"/>
  <c r="J1326" i="3"/>
  <c r="H1326" i="3" s="1"/>
  <c r="J1327" i="3"/>
  <c r="H1327" i="3" s="1"/>
  <c r="J1329" i="3"/>
  <c r="H1329" i="3" s="1"/>
  <c r="J1328" i="3"/>
  <c r="H1328" i="3" s="1"/>
  <c r="J1330" i="3"/>
  <c r="H1330" i="3" s="1"/>
  <c r="J1331" i="3"/>
  <c r="H1331" i="3" s="1"/>
  <c r="J1332" i="3"/>
  <c r="H1332" i="3" s="1"/>
  <c r="J1334" i="3"/>
  <c r="H1334" i="3" s="1"/>
  <c r="J1333" i="3"/>
  <c r="H1333" i="3" s="1"/>
  <c r="J1335" i="3"/>
  <c r="H1335" i="3" s="1"/>
  <c r="J1336" i="3"/>
  <c r="H1336" i="3" s="1"/>
  <c r="J1337" i="3"/>
  <c r="H1337" i="3" s="1"/>
  <c r="J1339" i="3"/>
  <c r="H1339" i="3" s="1"/>
  <c r="J1338" i="3"/>
  <c r="H1338" i="3" s="1"/>
  <c r="J1340" i="3"/>
  <c r="H1340" i="3" s="1"/>
  <c r="J1341" i="3"/>
  <c r="H1341" i="3" s="1"/>
  <c r="J1342" i="3"/>
  <c r="H1342" i="3" s="1"/>
  <c r="J1344" i="3"/>
  <c r="H1344" i="3" s="1"/>
  <c r="J1343" i="3"/>
  <c r="H1343" i="3" s="1"/>
  <c r="J1345" i="3"/>
  <c r="H1345" i="3" s="1"/>
  <c r="J1346" i="3"/>
  <c r="H1346" i="3" s="1"/>
  <c r="J1347" i="3"/>
  <c r="H1347" i="3" s="1"/>
  <c r="J1349" i="3"/>
  <c r="H1349" i="3" s="1"/>
  <c r="J1348" i="3"/>
  <c r="H1348" i="3" s="1"/>
  <c r="J1350" i="3"/>
  <c r="H1350" i="3" s="1"/>
  <c r="J1351" i="3"/>
  <c r="H1351" i="3" s="1"/>
  <c r="J1352" i="3"/>
  <c r="H1352" i="3" s="1"/>
  <c r="J1354" i="3"/>
  <c r="H1354" i="3" s="1"/>
  <c r="J1353" i="3"/>
  <c r="H1353" i="3" s="1"/>
  <c r="J1355" i="3"/>
  <c r="H1355" i="3" s="1"/>
  <c r="J1356" i="3"/>
  <c r="H1356" i="3" s="1"/>
  <c r="J1357" i="3"/>
  <c r="H1357" i="3" s="1"/>
  <c r="J1359" i="3"/>
  <c r="H1359" i="3" s="1"/>
  <c r="J1358" i="3"/>
  <c r="H1358" i="3" s="1"/>
  <c r="J1360" i="3"/>
  <c r="H1360" i="3" s="1"/>
  <c r="J1361" i="3"/>
  <c r="H1361" i="3" s="1"/>
  <c r="J1362" i="3"/>
  <c r="H1362" i="3" s="1"/>
  <c r="J1364" i="3"/>
  <c r="H1364" i="3" s="1"/>
  <c r="J1363" i="3"/>
  <c r="H1363" i="3" s="1"/>
  <c r="J1365" i="3"/>
  <c r="H1365" i="3" s="1"/>
  <c r="J1366" i="3"/>
  <c r="H1366" i="3" s="1"/>
  <c r="J1367" i="3"/>
  <c r="H1367" i="3" s="1"/>
  <c r="J1369" i="3"/>
  <c r="H1369" i="3" s="1"/>
  <c r="J1368" i="3"/>
  <c r="H1368" i="3" s="1"/>
  <c r="J1370" i="3"/>
  <c r="H1370" i="3" s="1"/>
  <c r="J1371" i="3"/>
  <c r="H1371" i="3" s="1"/>
  <c r="J1372" i="3"/>
  <c r="H1372" i="3" s="1"/>
  <c r="J1374" i="3"/>
  <c r="H1374" i="3" s="1"/>
  <c r="J1373" i="3"/>
  <c r="H1373" i="3" s="1"/>
  <c r="J1375" i="3"/>
  <c r="H1375" i="3" s="1"/>
  <c r="J1376" i="3"/>
  <c r="H1376" i="3" s="1"/>
  <c r="J1377" i="3"/>
  <c r="H1377" i="3" s="1"/>
  <c r="J1379" i="3"/>
  <c r="H1379" i="3" s="1"/>
  <c r="J1378" i="3"/>
  <c r="H1378" i="3" s="1"/>
  <c r="J1380" i="3"/>
  <c r="H1380" i="3" s="1"/>
  <c r="J437" i="3"/>
  <c r="H437" i="3" s="1"/>
  <c r="J439" i="3"/>
  <c r="H439" i="3" s="1"/>
  <c r="J438" i="3"/>
  <c r="H438" i="3" s="1"/>
  <c r="J440" i="3"/>
  <c r="H440" i="3" s="1"/>
  <c r="J1028" i="3"/>
  <c r="H1028" i="3" s="1"/>
  <c r="J1029" i="3"/>
  <c r="H1029" i="3" s="1"/>
  <c r="J1031" i="3"/>
  <c r="H1031" i="3" s="1"/>
  <c r="J1030" i="3"/>
  <c r="H1030" i="3" s="1"/>
  <c r="J1032" i="3"/>
  <c r="H1032" i="3" s="1"/>
  <c r="G1381" i="3"/>
  <c r="F1381" i="3"/>
  <c r="E1381" i="3"/>
  <c r="C1381" i="3"/>
  <c r="G1382" i="3"/>
  <c r="F1382" i="3"/>
  <c r="E1382" i="3"/>
  <c r="C1382" i="3"/>
  <c r="G1384" i="3"/>
  <c r="F1384" i="3"/>
  <c r="E1384" i="3"/>
  <c r="C1384" i="3"/>
  <c r="G1383" i="3"/>
  <c r="F1383" i="3"/>
  <c r="E1383" i="3"/>
  <c r="C1383" i="3"/>
  <c r="G1385" i="3"/>
  <c r="F1385" i="3"/>
  <c r="E1385" i="3"/>
  <c r="C1385" i="3"/>
  <c r="G1386" i="3"/>
  <c r="F1386" i="3"/>
  <c r="E1386" i="3"/>
  <c r="C1386" i="3"/>
  <c r="G1387" i="3"/>
  <c r="F1387" i="3"/>
  <c r="E1387" i="3"/>
  <c r="C1387" i="3"/>
  <c r="G1389" i="3"/>
  <c r="F1389" i="3"/>
  <c r="E1389" i="3"/>
  <c r="C1389" i="3"/>
  <c r="G1388" i="3"/>
  <c r="F1388" i="3"/>
  <c r="E1388" i="3"/>
  <c r="C1388" i="3"/>
  <c r="G1390" i="3"/>
  <c r="F1390" i="3"/>
  <c r="E1390" i="3"/>
  <c r="C1390" i="3"/>
  <c r="G1391" i="3"/>
  <c r="F1391" i="3"/>
  <c r="E1391" i="3"/>
  <c r="C1391" i="3"/>
  <c r="G1392" i="3"/>
  <c r="F1392" i="3"/>
  <c r="E1392" i="3"/>
  <c r="C1392" i="3"/>
  <c r="G1394" i="3"/>
  <c r="F1394" i="3"/>
  <c r="E1394" i="3"/>
  <c r="C1394" i="3"/>
  <c r="G1393" i="3"/>
  <c r="F1393" i="3"/>
  <c r="E1393" i="3"/>
  <c r="C1393" i="3"/>
  <c r="G1395" i="3"/>
  <c r="F1395" i="3"/>
  <c r="E1395" i="3"/>
  <c r="C1395" i="3"/>
  <c r="G1396" i="3"/>
  <c r="F1396" i="3"/>
  <c r="E1396" i="3"/>
  <c r="C1396" i="3"/>
  <c r="G1397" i="3"/>
  <c r="F1397" i="3"/>
  <c r="E1397" i="3"/>
  <c r="C1397" i="3"/>
  <c r="G1399" i="3"/>
  <c r="F1399" i="3"/>
  <c r="E1399" i="3"/>
  <c r="C1399" i="3"/>
  <c r="G1398" i="3"/>
  <c r="F1398" i="3"/>
  <c r="E1398" i="3"/>
  <c r="C1398" i="3"/>
  <c r="G1400" i="3"/>
  <c r="F1400" i="3"/>
  <c r="E1400" i="3"/>
  <c r="C1400" i="3"/>
  <c r="G1401" i="3"/>
  <c r="F1401" i="3"/>
  <c r="E1401" i="3"/>
  <c r="C1401" i="3"/>
  <c r="G1402" i="3"/>
  <c r="F1402" i="3"/>
  <c r="E1402" i="3"/>
  <c r="C1402" i="3"/>
  <c r="G1404" i="3"/>
  <c r="F1404" i="3"/>
  <c r="E1404" i="3"/>
  <c r="C1404" i="3"/>
  <c r="G1403" i="3"/>
  <c r="F1403" i="3"/>
  <c r="E1403" i="3"/>
  <c r="C1403" i="3"/>
  <c r="G1405" i="3"/>
  <c r="F1405" i="3"/>
  <c r="E1405" i="3"/>
  <c r="C1405" i="3"/>
  <c r="G1406" i="3"/>
  <c r="F1406" i="3"/>
  <c r="E1406" i="3"/>
  <c r="C1406" i="3"/>
  <c r="G1407" i="3"/>
  <c r="F1407" i="3"/>
  <c r="E1407" i="3"/>
  <c r="C1407" i="3"/>
  <c r="G1409" i="3"/>
  <c r="F1409" i="3"/>
  <c r="E1409" i="3"/>
  <c r="C1409" i="3"/>
  <c r="G1408" i="3"/>
  <c r="F1408" i="3"/>
  <c r="E1408" i="3"/>
  <c r="C1408" i="3"/>
  <c r="G1410" i="3"/>
  <c r="F1410" i="3"/>
  <c r="E1410" i="3"/>
  <c r="C1410" i="3"/>
  <c r="G78" i="3"/>
  <c r="F78" i="3"/>
  <c r="E78" i="3"/>
  <c r="C78" i="3"/>
  <c r="G80" i="3"/>
  <c r="F80" i="3"/>
  <c r="E80" i="3"/>
  <c r="C80" i="3"/>
  <c r="G79" i="3"/>
  <c r="F79" i="3"/>
  <c r="E79" i="3"/>
  <c r="C79" i="3"/>
  <c r="G81" i="3"/>
  <c r="F81" i="3"/>
  <c r="E81" i="3"/>
  <c r="C81" i="3"/>
  <c r="G82" i="3"/>
  <c r="F82" i="3"/>
  <c r="E82" i="3"/>
  <c r="C82" i="3"/>
  <c r="G84" i="3"/>
  <c r="F84" i="3"/>
  <c r="E84" i="3"/>
  <c r="C84" i="3"/>
  <c r="G83" i="3"/>
  <c r="F83" i="3"/>
  <c r="E83" i="3"/>
  <c r="C83" i="3"/>
  <c r="G85" i="3"/>
  <c r="F85" i="3"/>
  <c r="E85" i="3"/>
  <c r="C85" i="3"/>
  <c r="G86" i="3"/>
  <c r="F86" i="3"/>
  <c r="E86" i="3"/>
  <c r="C86" i="3"/>
  <c r="G88" i="3"/>
  <c r="F88" i="3"/>
  <c r="E88" i="3"/>
  <c r="C88" i="3"/>
  <c r="G87" i="3"/>
  <c r="F87" i="3"/>
  <c r="E87" i="3"/>
  <c r="C87" i="3"/>
  <c r="G89" i="3"/>
  <c r="F89" i="3"/>
  <c r="E89" i="3"/>
  <c r="C89" i="3"/>
  <c r="G54" i="3"/>
  <c r="F54" i="3"/>
  <c r="E54" i="3"/>
  <c r="C54" i="3"/>
  <c r="G56" i="3"/>
  <c r="F56" i="3"/>
  <c r="E56" i="3"/>
  <c r="C56" i="3"/>
  <c r="G55" i="3"/>
  <c r="F55" i="3"/>
  <c r="E55" i="3"/>
  <c r="C55" i="3"/>
  <c r="G57" i="3"/>
  <c r="F57" i="3"/>
  <c r="E57" i="3"/>
  <c r="C57" i="3"/>
  <c r="G58" i="3"/>
  <c r="F58" i="3"/>
  <c r="E58" i="3"/>
  <c r="C58" i="3"/>
  <c r="G60" i="3"/>
  <c r="F60" i="3"/>
  <c r="E60" i="3"/>
  <c r="C60" i="3"/>
  <c r="G59" i="3"/>
  <c r="F59" i="3"/>
  <c r="E59" i="3"/>
  <c r="C59" i="3"/>
  <c r="G61" i="3"/>
  <c r="F61" i="3"/>
  <c r="E61" i="3"/>
  <c r="C61" i="3"/>
  <c r="G62" i="3"/>
  <c r="F62" i="3"/>
  <c r="E62" i="3"/>
  <c r="C62" i="3"/>
  <c r="G64" i="3"/>
  <c r="F64" i="3"/>
  <c r="E64" i="3"/>
  <c r="C64" i="3"/>
  <c r="G63" i="3"/>
  <c r="F63" i="3"/>
  <c r="E63" i="3"/>
  <c r="C63" i="3"/>
  <c r="G65" i="3"/>
  <c r="F65" i="3"/>
  <c r="E65" i="3"/>
  <c r="C65" i="3"/>
  <c r="G66" i="3"/>
  <c r="F66" i="3"/>
  <c r="E66" i="3"/>
  <c r="C66" i="3"/>
  <c r="G68" i="3"/>
  <c r="F68" i="3"/>
  <c r="E68" i="3"/>
  <c r="C68" i="3"/>
  <c r="G67" i="3"/>
  <c r="F67" i="3"/>
  <c r="E67" i="3"/>
  <c r="C67" i="3"/>
  <c r="G69" i="3"/>
  <c r="F69" i="3"/>
  <c r="E69" i="3"/>
  <c r="C69" i="3"/>
  <c r="G70" i="3"/>
  <c r="F70" i="3"/>
  <c r="E70" i="3"/>
  <c r="C70" i="3"/>
  <c r="G72" i="3"/>
  <c r="F72" i="3"/>
  <c r="E72" i="3"/>
  <c r="C72" i="3"/>
  <c r="G71" i="3"/>
  <c r="F71" i="3"/>
  <c r="E71" i="3"/>
  <c r="C71" i="3"/>
  <c r="G73" i="3"/>
  <c r="F73" i="3"/>
  <c r="E73" i="3"/>
  <c r="C73" i="3"/>
  <c r="G74" i="3"/>
  <c r="F74" i="3"/>
  <c r="E74" i="3"/>
  <c r="C74" i="3"/>
  <c r="G76" i="3"/>
  <c r="F76" i="3"/>
  <c r="E76" i="3"/>
  <c r="C76" i="3"/>
  <c r="G75" i="3"/>
  <c r="F75" i="3"/>
  <c r="E75" i="3"/>
  <c r="C75" i="3"/>
  <c r="G77" i="3"/>
  <c r="F77" i="3"/>
  <c r="E77" i="3"/>
  <c r="C77" i="3"/>
  <c r="H1018" i="3"/>
  <c r="G1018" i="3"/>
  <c r="F1018" i="3"/>
  <c r="E1018" i="3"/>
  <c r="C1018" i="3"/>
  <c r="H1019" i="3"/>
  <c r="G1019" i="3"/>
  <c r="F1019" i="3"/>
  <c r="E1019" i="3"/>
  <c r="C1019" i="3"/>
  <c r="H1021" i="3"/>
  <c r="G1021" i="3"/>
  <c r="F1021" i="3"/>
  <c r="E1021" i="3"/>
  <c r="C1021" i="3"/>
  <c r="H1020" i="3"/>
  <c r="G1020" i="3"/>
  <c r="F1020" i="3"/>
  <c r="E1020" i="3"/>
  <c r="C1020" i="3"/>
  <c r="H1022" i="3"/>
  <c r="G1022" i="3"/>
  <c r="F1022" i="3"/>
  <c r="E1022" i="3"/>
  <c r="C1022" i="3"/>
  <c r="L4" i="3"/>
  <c r="M5" i="3"/>
  <c r="L6" i="3"/>
  <c r="L8" i="3"/>
  <c r="L10" i="3"/>
  <c r="M11" i="3"/>
  <c r="M13" i="3"/>
  <c r="M16" i="3"/>
  <c r="L20" i="3"/>
  <c r="L19" i="3"/>
  <c r="M21" i="3"/>
  <c r="L22" i="3"/>
  <c r="M24" i="3"/>
  <c r="G2" i="3"/>
  <c r="F2" i="3"/>
  <c r="E2" i="3"/>
  <c r="C2" i="3"/>
  <c r="G4" i="3"/>
  <c r="F4" i="3"/>
  <c r="E4" i="3"/>
  <c r="C4" i="3"/>
  <c r="G3" i="3"/>
  <c r="F3" i="3"/>
  <c r="E3" i="3"/>
  <c r="C3" i="3"/>
  <c r="G5" i="3"/>
  <c r="F5" i="3"/>
  <c r="E5" i="3"/>
  <c r="C5" i="3"/>
  <c r="G6" i="3"/>
  <c r="F6" i="3"/>
  <c r="E6" i="3"/>
  <c r="C6" i="3"/>
  <c r="G8" i="3"/>
  <c r="F8" i="3"/>
  <c r="E8" i="3"/>
  <c r="C8" i="3"/>
  <c r="G7" i="3"/>
  <c r="F7" i="3"/>
  <c r="E7" i="3"/>
  <c r="C7" i="3"/>
  <c r="G9" i="3"/>
  <c r="F9" i="3"/>
  <c r="E9" i="3"/>
  <c r="C9" i="3"/>
  <c r="G10" i="3"/>
  <c r="F10" i="3"/>
  <c r="E10" i="3"/>
  <c r="C10" i="3"/>
  <c r="G12" i="3"/>
  <c r="F12" i="3"/>
  <c r="E12" i="3"/>
  <c r="C12" i="3"/>
  <c r="G11" i="3"/>
  <c r="F11" i="3"/>
  <c r="E11" i="3"/>
  <c r="C11" i="3"/>
  <c r="G13" i="3"/>
  <c r="F13" i="3"/>
  <c r="E13" i="3"/>
  <c r="C13" i="3"/>
  <c r="G14" i="3"/>
  <c r="F14" i="3"/>
  <c r="E14" i="3"/>
  <c r="C14" i="3"/>
  <c r="G16" i="3"/>
  <c r="F16" i="3"/>
  <c r="E16" i="3"/>
  <c r="C16" i="3"/>
  <c r="G15" i="3"/>
  <c r="F15" i="3"/>
  <c r="E15" i="3"/>
  <c r="C15" i="3"/>
  <c r="G17" i="3"/>
  <c r="F17" i="3"/>
  <c r="E17" i="3"/>
  <c r="C17" i="3"/>
  <c r="G18" i="3"/>
  <c r="F18" i="3"/>
  <c r="E18" i="3"/>
  <c r="C18" i="3"/>
  <c r="G20" i="3"/>
  <c r="F20" i="3"/>
  <c r="E20" i="3"/>
  <c r="C20" i="3"/>
  <c r="G19" i="3"/>
  <c r="F19" i="3"/>
  <c r="E19" i="3"/>
  <c r="C19" i="3"/>
  <c r="G21" i="3"/>
  <c r="F21" i="3"/>
  <c r="E21" i="3"/>
  <c r="C21" i="3"/>
  <c r="G22" i="3"/>
  <c r="F22" i="3"/>
  <c r="E22" i="3"/>
  <c r="C22" i="3"/>
  <c r="G24" i="3"/>
  <c r="F24" i="3"/>
  <c r="E24" i="3"/>
  <c r="C24" i="3"/>
  <c r="G23" i="3"/>
  <c r="F23" i="3"/>
  <c r="E23" i="3"/>
  <c r="C23" i="3"/>
  <c r="G25" i="3"/>
  <c r="F25" i="3"/>
  <c r="E25" i="3"/>
  <c r="C25" i="3"/>
  <c r="L92" i="3"/>
  <c r="L97" i="3"/>
  <c r="L100" i="3"/>
  <c r="M99" i="3"/>
  <c r="M101" i="3"/>
  <c r="L104" i="3"/>
  <c r="M105" i="3"/>
  <c r="L106" i="3"/>
  <c r="M108" i="3"/>
  <c r="M107" i="3"/>
  <c r="M112" i="3"/>
  <c r="L111" i="3"/>
  <c r="G90" i="3"/>
  <c r="F90" i="3"/>
  <c r="E90" i="3"/>
  <c r="C90" i="3"/>
  <c r="G92" i="3"/>
  <c r="F92" i="3"/>
  <c r="E92" i="3"/>
  <c r="C92" i="3"/>
  <c r="G91" i="3"/>
  <c r="F91" i="3"/>
  <c r="E91" i="3"/>
  <c r="C91" i="3"/>
  <c r="G93" i="3"/>
  <c r="F93" i="3"/>
  <c r="E93" i="3"/>
  <c r="C93" i="3"/>
  <c r="G94" i="3"/>
  <c r="F94" i="3"/>
  <c r="E94" i="3"/>
  <c r="C94" i="3"/>
  <c r="G96" i="3"/>
  <c r="F96" i="3"/>
  <c r="E96" i="3"/>
  <c r="C96" i="3"/>
  <c r="G95" i="3"/>
  <c r="F95" i="3"/>
  <c r="E95" i="3"/>
  <c r="C95" i="3"/>
  <c r="G97" i="3"/>
  <c r="F97" i="3"/>
  <c r="E97" i="3"/>
  <c r="C97" i="3"/>
  <c r="G98" i="3"/>
  <c r="F98" i="3"/>
  <c r="E98" i="3"/>
  <c r="C98" i="3"/>
  <c r="G100" i="3"/>
  <c r="F100" i="3"/>
  <c r="E100" i="3"/>
  <c r="C100" i="3"/>
  <c r="G99" i="3"/>
  <c r="F99" i="3"/>
  <c r="E99" i="3"/>
  <c r="C99" i="3"/>
  <c r="G101" i="3"/>
  <c r="F101" i="3"/>
  <c r="E101" i="3"/>
  <c r="C101" i="3"/>
  <c r="G102" i="3"/>
  <c r="F102" i="3"/>
  <c r="E102" i="3"/>
  <c r="C102" i="3"/>
  <c r="G104" i="3"/>
  <c r="F104" i="3"/>
  <c r="E104" i="3"/>
  <c r="C104" i="3"/>
  <c r="G103" i="3"/>
  <c r="F103" i="3"/>
  <c r="E103" i="3"/>
  <c r="C103" i="3"/>
  <c r="G105" i="3"/>
  <c r="F105" i="3"/>
  <c r="E105" i="3"/>
  <c r="C105" i="3"/>
  <c r="G106" i="3"/>
  <c r="F106" i="3"/>
  <c r="E106" i="3"/>
  <c r="C106" i="3"/>
  <c r="G108" i="3"/>
  <c r="F108" i="3"/>
  <c r="E108" i="3"/>
  <c r="C108" i="3"/>
  <c r="G107" i="3"/>
  <c r="F107" i="3"/>
  <c r="E107" i="3"/>
  <c r="C107" i="3"/>
  <c r="G109" i="3"/>
  <c r="F109" i="3"/>
  <c r="E109" i="3"/>
  <c r="C109" i="3"/>
  <c r="G110" i="3"/>
  <c r="F110" i="3"/>
  <c r="E110" i="3"/>
  <c r="C110" i="3"/>
  <c r="G112" i="3"/>
  <c r="F112" i="3"/>
  <c r="E112" i="3"/>
  <c r="C112" i="3"/>
  <c r="G111" i="3"/>
  <c r="F111" i="3"/>
  <c r="E111" i="3"/>
  <c r="C111" i="3"/>
  <c r="G113" i="3"/>
  <c r="F113" i="3"/>
  <c r="E113" i="3"/>
  <c r="C113" i="3"/>
  <c r="K1118" i="3"/>
  <c r="K1119" i="3"/>
  <c r="K1121" i="3"/>
  <c r="K1120" i="3"/>
  <c r="K1122" i="3"/>
  <c r="K1123" i="3"/>
  <c r="K1124" i="3"/>
  <c r="K1126" i="3"/>
  <c r="K1125" i="3"/>
  <c r="K1127" i="3"/>
  <c r="K1128" i="3"/>
  <c r="K1129" i="3"/>
  <c r="K1131" i="3"/>
  <c r="K1130" i="3"/>
  <c r="K1132" i="3"/>
  <c r="J1116" i="3"/>
  <c r="H1116" i="3" s="1"/>
  <c r="J1115" i="3"/>
  <c r="H1115" i="3" s="1"/>
  <c r="J1117" i="3"/>
  <c r="H1117" i="3" s="1"/>
  <c r="J1118" i="3"/>
  <c r="H1118" i="3" s="1"/>
  <c r="J1119" i="3"/>
  <c r="H1119" i="3" s="1"/>
  <c r="J1121" i="3"/>
  <c r="H1121" i="3" s="1"/>
  <c r="J1120" i="3"/>
  <c r="H1120" i="3" s="1"/>
  <c r="J1122" i="3"/>
  <c r="H1122" i="3" s="1"/>
  <c r="J1123" i="3"/>
  <c r="H1123" i="3" s="1"/>
  <c r="J1124" i="3"/>
  <c r="H1124" i="3" s="1"/>
  <c r="J1126" i="3"/>
  <c r="H1126" i="3" s="1"/>
  <c r="J1125" i="3"/>
  <c r="H1125" i="3" s="1"/>
  <c r="J1127" i="3"/>
  <c r="H1127" i="3" s="1"/>
  <c r="J1128" i="3"/>
  <c r="H1128" i="3" s="1"/>
  <c r="J1129" i="3"/>
  <c r="H1129" i="3" s="1"/>
  <c r="J1131" i="3"/>
  <c r="H1131" i="3" s="1"/>
  <c r="J1130" i="3"/>
  <c r="H1130" i="3" s="1"/>
  <c r="J1132" i="3"/>
  <c r="H1132" i="3" s="1"/>
  <c r="G1118" i="3"/>
  <c r="F1118" i="3"/>
  <c r="E1118" i="3"/>
  <c r="C1118" i="3"/>
  <c r="G1119" i="3"/>
  <c r="F1119" i="3"/>
  <c r="E1119" i="3"/>
  <c r="C1119" i="3"/>
  <c r="G1121" i="3"/>
  <c r="F1121" i="3"/>
  <c r="E1121" i="3"/>
  <c r="C1121" i="3"/>
  <c r="G1120" i="3"/>
  <c r="F1120" i="3"/>
  <c r="E1120" i="3"/>
  <c r="C1120" i="3"/>
  <c r="G1122" i="3"/>
  <c r="F1122" i="3"/>
  <c r="E1122" i="3"/>
  <c r="C1122" i="3"/>
  <c r="G1123" i="3"/>
  <c r="F1123" i="3"/>
  <c r="E1123" i="3"/>
  <c r="C1123" i="3"/>
  <c r="G1124" i="3"/>
  <c r="F1124" i="3"/>
  <c r="E1124" i="3"/>
  <c r="C1124" i="3"/>
  <c r="G1126" i="3"/>
  <c r="F1126" i="3"/>
  <c r="E1126" i="3"/>
  <c r="C1126" i="3"/>
  <c r="G1125" i="3"/>
  <c r="F1125" i="3"/>
  <c r="E1125" i="3"/>
  <c r="C1125" i="3"/>
  <c r="G1127" i="3"/>
  <c r="F1127" i="3"/>
  <c r="E1127" i="3"/>
  <c r="C1127" i="3"/>
  <c r="G1128" i="3"/>
  <c r="F1128" i="3"/>
  <c r="E1128" i="3"/>
  <c r="C1128" i="3"/>
  <c r="G1129" i="3"/>
  <c r="F1129" i="3"/>
  <c r="E1129" i="3"/>
  <c r="C1129" i="3"/>
  <c r="G1131" i="3"/>
  <c r="F1131" i="3"/>
  <c r="E1131" i="3"/>
  <c r="C1131" i="3"/>
  <c r="G1130" i="3"/>
  <c r="F1130" i="3"/>
  <c r="E1130" i="3"/>
  <c r="C1130" i="3"/>
  <c r="G1132" i="3"/>
  <c r="F1132" i="3"/>
  <c r="E1132" i="3"/>
  <c r="C1132" i="3"/>
  <c r="J1033" i="3"/>
  <c r="H1033" i="3" s="1"/>
  <c r="J1034" i="3"/>
  <c r="H1034" i="3" s="1"/>
  <c r="J1036" i="3"/>
  <c r="H1036" i="3" s="1"/>
  <c r="J1035" i="3"/>
  <c r="H1035" i="3" s="1"/>
  <c r="J1037" i="3"/>
  <c r="H1037" i="3" s="1"/>
  <c r="J1038" i="3"/>
  <c r="H1038" i="3" s="1"/>
  <c r="J1039" i="3"/>
  <c r="H1039" i="3" s="1"/>
  <c r="J1041" i="3"/>
  <c r="H1041" i="3" s="1"/>
  <c r="J1040" i="3"/>
  <c r="H1040" i="3" s="1"/>
  <c r="J1042" i="3"/>
  <c r="H1042" i="3" s="1"/>
  <c r="J1043" i="3"/>
  <c r="H1043" i="3" s="1"/>
  <c r="J1044" i="3"/>
  <c r="H1044" i="3" s="1"/>
  <c r="J1046" i="3"/>
  <c r="H1046" i="3" s="1"/>
  <c r="J1045" i="3"/>
  <c r="H1045" i="3" s="1"/>
  <c r="J1047" i="3"/>
  <c r="H1047" i="3" s="1"/>
  <c r="G1033" i="3"/>
  <c r="F1033" i="3"/>
  <c r="E1033" i="3"/>
  <c r="C1033" i="3"/>
  <c r="G1034" i="3"/>
  <c r="F1034" i="3"/>
  <c r="E1034" i="3"/>
  <c r="C1034" i="3"/>
  <c r="G1036" i="3"/>
  <c r="F1036" i="3"/>
  <c r="E1036" i="3"/>
  <c r="C1036" i="3"/>
  <c r="G1035" i="3"/>
  <c r="F1035" i="3"/>
  <c r="E1035" i="3"/>
  <c r="C1035" i="3"/>
  <c r="G1037" i="3"/>
  <c r="F1037" i="3"/>
  <c r="E1037" i="3"/>
  <c r="C1037" i="3"/>
  <c r="G1038" i="3"/>
  <c r="F1038" i="3"/>
  <c r="E1038" i="3"/>
  <c r="C1038" i="3"/>
  <c r="G1039" i="3"/>
  <c r="F1039" i="3"/>
  <c r="E1039" i="3"/>
  <c r="C1039" i="3"/>
  <c r="G1041" i="3"/>
  <c r="F1041" i="3"/>
  <c r="E1041" i="3"/>
  <c r="C1041" i="3"/>
  <c r="G1040" i="3"/>
  <c r="F1040" i="3"/>
  <c r="E1040" i="3"/>
  <c r="C1040" i="3"/>
  <c r="G1042" i="3"/>
  <c r="F1042" i="3"/>
  <c r="E1042" i="3"/>
  <c r="C1042" i="3"/>
  <c r="G1043" i="3"/>
  <c r="F1043" i="3"/>
  <c r="E1043" i="3"/>
  <c r="C1043" i="3"/>
  <c r="G1044" i="3"/>
  <c r="F1044" i="3"/>
  <c r="E1044" i="3"/>
  <c r="C1044" i="3"/>
  <c r="G1046" i="3"/>
  <c r="F1046" i="3"/>
  <c r="E1046" i="3"/>
  <c r="C1046" i="3"/>
  <c r="G1045" i="3"/>
  <c r="F1045" i="3"/>
  <c r="E1045" i="3"/>
  <c r="C1045" i="3"/>
  <c r="G1047" i="3"/>
  <c r="F1047" i="3"/>
  <c r="E1047" i="3"/>
  <c r="C1047" i="3"/>
  <c r="K1033" i="3"/>
  <c r="K1034" i="3"/>
  <c r="K1036" i="3"/>
  <c r="K1035" i="3"/>
  <c r="K1037" i="3"/>
  <c r="K1038" i="3"/>
  <c r="K1039" i="3"/>
  <c r="K1041" i="3"/>
  <c r="K1040" i="3"/>
  <c r="K1042" i="3"/>
  <c r="K1043" i="3"/>
  <c r="K1044" i="3"/>
  <c r="K1046" i="3"/>
  <c r="K1045" i="3"/>
  <c r="K1047" i="3"/>
  <c r="C1841" i="3"/>
  <c r="E1841" i="3"/>
  <c r="F1841" i="3"/>
  <c r="G1841" i="3"/>
  <c r="J1841" i="3"/>
  <c r="H1841" i="3" s="1"/>
  <c r="K1841" i="3"/>
  <c r="M1841" i="3" s="1"/>
  <c r="Y1841" i="3"/>
  <c r="C1839" i="3"/>
  <c r="E1839" i="3"/>
  <c r="F1839" i="3"/>
  <c r="G1839" i="3"/>
  <c r="J1839" i="3"/>
  <c r="H1839" i="3" s="1"/>
  <c r="K1839" i="3"/>
  <c r="C1840" i="3"/>
  <c r="E1840" i="3"/>
  <c r="F1840" i="3"/>
  <c r="G1840" i="3"/>
  <c r="J1840" i="3"/>
  <c r="H1840" i="3" s="1"/>
  <c r="K1840" i="3"/>
  <c r="C1838" i="3"/>
  <c r="E1838" i="3"/>
  <c r="F1838" i="3"/>
  <c r="G1838" i="3"/>
  <c r="J1838" i="3"/>
  <c r="H1838" i="3" s="1"/>
  <c r="K1838" i="3"/>
  <c r="C1837" i="3"/>
  <c r="E1837" i="3"/>
  <c r="F1837" i="3"/>
  <c r="G1837" i="3"/>
  <c r="J1837" i="3"/>
  <c r="H1837" i="3" s="1"/>
  <c r="K1837" i="3"/>
  <c r="C1836" i="3"/>
  <c r="E1836" i="3"/>
  <c r="F1836" i="3"/>
  <c r="G1836" i="3"/>
  <c r="J1836" i="3"/>
  <c r="H1836" i="3" s="1"/>
  <c r="K1836" i="3"/>
  <c r="C1834" i="3"/>
  <c r="E1834" i="3"/>
  <c r="F1834" i="3"/>
  <c r="G1834" i="3"/>
  <c r="J1834" i="3"/>
  <c r="H1834" i="3" s="1"/>
  <c r="K1834" i="3"/>
  <c r="C1835" i="3"/>
  <c r="E1835" i="3"/>
  <c r="F1835" i="3"/>
  <c r="G1835" i="3"/>
  <c r="J1835" i="3"/>
  <c r="H1835" i="3" s="1"/>
  <c r="K1835" i="3"/>
  <c r="C1833" i="3"/>
  <c r="E1833" i="3"/>
  <c r="F1833" i="3"/>
  <c r="G1833" i="3"/>
  <c r="J1833" i="3"/>
  <c r="H1833" i="3" s="1"/>
  <c r="K1833" i="3"/>
  <c r="C1832" i="3"/>
  <c r="E1832" i="3"/>
  <c r="F1832" i="3"/>
  <c r="G1832" i="3"/>
  <c r="J1832" i="3"/>
  <c r="H1832" i="3" s="1"/>
  <c r="K1832" i="3"/>
  <c r="C1831" i="3"/>
  <c r="E1831" i="3"/>
  <c r="F1831" i="3"/>
  <c r="G1831" i="3"/>
  <c r="J1831" i="3"/>
  <c r="H1831" i="3" s="1"/>
  <c r="K1831" i="3"/>
  <c r="C1829" i="3"/>
  <c r="E1829" i="3"/>
  <c r="F1829" i="3"/>
  <c r="G1829" i="3"/>
  <c r="J1829" i="3"/>
  <c r="H1829" i="3" s="1"/>
  <c r="K1829" i="3"/>
  <c r="C1830" i="3"/>
  <c r="E1830" i="3"/>
  <c r="F1830" i="3"/>
  <c r="G1830" i="3"/>
  <c r="J1830" i="3"/>
  <c r="H1830" i="3" s="1"/>
  <c r="K1830" i="3"/>
  <c r="C1828" i="3"/>
  <c r="E1828" i="3"/>
  <c r="F1828" i="3"/>
  <c r="G1828" i="3"/>
  <c r="J1828" i="3"/>
  <c r="H1828" i="3" s="1"/>
  <c r="K1828" i="3"/>
  <c r="C1827" i="3"/>
  <c r="E1827" i="3"/>
  <c r="F1827" i="3"/>
  <c r="G1827" i="3"/>
  <c r="J1827" i="3"/>
  <c r="H1827" i="3" s="1"/>
  <c r="K1827" i="3"/>
  <c r="C1826" i="3"/>
  <c r="E1826" i="3"/>
  <c r="F1826" i="3"/>
  <c r="G1826" i="3"/>
  <c r="J1826" i="3"/>
  <c r="H1826" i="3" s="1"/>
  <c r="K1826" i="3"/>
  <c r="C1824" i="3"/>
  <c r="E1824" i="3"/>
  <c r="F1824" i="3"/>
  <c r="G1824" i="3"/>
  <c r="J1824" i="3"/>
  <c r="H1824" i="3" s="1"/>
  <c r="K1824" i="3"/>
  <c r="C1825" i="3"/>
  <c r="E1825" i="3"/>
  <c r="F1825" i="3"/>
  <c r="G1825" i="3"/>
  <c r="J1825" i="3"/>
  <c r="H1825" i="3" s="1"/>
  <c r="K1825" i="3"/>
  <c r="C1823" i="3"/>
  <c r="E1823" i="3"/>
  <c r="F1823" i="3"/>
  <c r="G1823" i="3"/>
  <c r="J1823" i="3"/>
  <c r="H1823" i="3" s="1"/>
  <c r="K1823" i="3"/>
  <c r="C1822" i="3"/>
  <c r="E1822" i="3"/>
  <c r="F1822" i="3"/>
  <c r="G1822" i="3"/>
  <c r="J1822" i="3"/>
  <c r="H1822" i="3" s="1"/>
  <c r="K1822" i="3"/>
  <c r="K1816" i="3"/>
  <c r="J1814" i="3"/>
  <c r="H1814" i="3" s="1"/>
  <c r="K1814" i="3"/>
  <c r="C1815" i="3"/>
  <c r="E1815" i="3"/>
  <c r="F1815" i="3"/>
  <c r="G1815" i="3"/>
  <c r="J1815" i="3"/>
  <c r="H1815" i="3" s="1"/>
  <c r="K1815" i="3"/>
  <c r="C1813" i="3"/>
  <c r="E1813" i="3"/>
  <c r="F1813" i="3"/>
  <c r="G1813" i="3"/>
  <c r="J1813" i="3"/>
  <c r="H1813" i="3" s="1"/>
  <c r="K1813" i="3"/>
  <c r="C1812" i="3"/>
  <c r="E1812" i="3"/>
  <c r="F1812" i="3"/>
  <c r="G1812" i="3"/>
  <c r="J1812" i="3"/>
  <c r="H1812" i="3" s="1"/>
  <c r="K1812" i="3"/>
  <c r="C1811" i="3"/>
  <c r="E1811" i="3"/>
  <c r="F1811" i="3"/>
  <c r="G1811" i="3"/>
  <c r="J1811" i="3"/>
  <c r="H1811" i="3" s="1"/>
  <c r="K1811" i="3"/>
  <c r="C1809" i="3"/>
  <c r="E1809" i="3"/>
  <c r="F1809" i="3"/>
  <c r="G1809" i="3"/>
  <c r="J1809" i="3"/>
  <c r="H1809" i="3" s="1"/>
  <c r="K1809" i="3"/>
  <c r="C1810" i="3"/>
  <c r="E1810" i="3"/>
  <c r="F1810" i="3"/>
  <c r="G1810" i="3"/>
  <c r="J1810" i="3"/>
  <c r="H1810" i="3" s="1"/>
  <c r="K1810" i="3"/>
  <c r="C1808" i="3"/>
  <c r="E1808" i="3"/>
  <c r="F1808" i="3"/>
  <c r="G1808" i="3"/>
  <c r="J1808" i="3"/>
  <c r="H1808" i="3" s="1"/>
  <c r="K1808" i="3"/>
  <c r="C1807" i="3"/>
  <c r="E1807" i="3"/>
  <c r="F1807" i="3"/>
  <c r="G1807" i="3"/>
  <c r="J1807" i="3"/>
  <c r="H1807" i="3" s="1"/>
  <c r="K1807" i="3"/>
  <c r="C1806" i="3"/>
  <c r="E1806" i="3"/>
  <c r="F1806" i="3"/>
  <c r="G1806" i="3"/>
  <c r="J1806" i="3"/>
  <c r="H1806" i="3" s="1"/>
  <c r="K1806" i="3"/>
  <c r="C1804" i="3"/>
  <c r="E1804" i="3"/>
  <c r="F1804" i="3"/>
  <c r="G1804" i="3"/>
  <c r="J1804" i="3"/>
  <c r="H1804" i="3" s="1"/>
  <c r="K1804" i="3"/>
  <c r="C1805" i="3"/>
  <c r="E1805" i="3"/>
  <c r="F1805" i="3"/>
  <c r="G1805" i="3"/>
  <c r="J1805" i="3"/>
  <c r="H1805" i="3" s="1"/>
  <c r="K1805" i="3"/>
  <c r="C1803" i="3"/>
  <c r="E1803" i="3"/>
  <c r="F1803" i="3"/>
  <c r="G1803" i="3"/>
  <c r="J1803" i="3"/>
  <c r="H1803" i="3" s="1"/>
  <c r="K1803" i="3"/>
  <c r="C1802" i="3"/>
  <c r="E1802" i="3"/>
  <c r="F1802" i="3"/>
  <c r="G1802" i="3"/>
  <c r="J1802" i="3"/>
  <c r="H1802" i="3" s="1"/>
  <c r="K1802" i="3"/>
  <c r="C1801" i="3"/>
  <c r="E1801" i="3"/>
  <c r="F1801" i="3"/>
  <c r="G1801" i="3"/>
  <c r="J1801" i="3"/>
  <c r="H1801" i="3" s="1"/>
  <c r="K1801" i="3"/>
  <c r="C1799" i="3"/>
  <c r="E1799" i="3"/>
  <c r="F1799" i="3"/>
  <c r="G1799" i="3"/>
  <c r="J1799" i="3"/>
  <c r="H1799" i="3" s="1"/>
  <c r="K1799" i="3"/>
  <c r="C1800" i="3"/>
  <c r="E1800" i="3"/>
  <c r="F1800" i="3"/>
  <c r="G1800" i="3"/>
  <c r="J1800" i="3"/>
  <c r="H1800" i="3" s="1"/>
  <c r="K1800" i="3"/>
  <c r="C1798" i="3"/>
  <c r="E1798" i="3"/>
  <c r="F1798" i="3"/>
  <c r="G1798" i="3"/>
  <c r="J1798" i="3"/>
  <c r="H1798" i="3" s="1"/>
  <c r="K1798" i="3"/>
  <c r="C1797" i="3"/>
  <c r="E1797" i="3"/>
  <c r="F1797" i="3"/>
  <c r="G1797" i="3"/>
  <c r="J1797" i="3"/>
  <c r="H1797" i="3" s="1"/>
  <c r="K1797" i="3"/>
  <c r="C1796" i="3"/>
  <c r="E1796" i="3"/>
  <c r="F1796" i="3"/>
  <c r="G1796" i="3"/>
  <c r="J1796" i="3"/>
  <c r="H1796" i="3" s="1"/>
  <c r="K1796" i="3"/>
  <c r="C1794" i="3"/>
  <c r="E1794" i="3"/>
  <c r="F1794" i="3"/>
  <c r="G1794" i="3"/>
  <c r="J1794" i="3"/>
  <c r="H1794" i="3" s="1"/>
  <c r="K1794" i="3"/>
  <c r="C1795" i="3"/>
  <c r="E1795" i="3"/>
  <c r="F1795" i="3"/>
  <c r="G1795" i="3"/>
  <c r="J1795" i="3"/>
  <c r="H1795" i="3" s="1"/>
  <c r="K1795" i="3"/>
  <c r="C1793" i="3"/>
  <c r="E1793" i="3"/>
  <c r="F1793" i="3"/>
  <c r="G1793" i="3"/>
  <c r="J1793" i="3"/>
  <c r="H1793" i="3" s="1"/>
  <c r="K1793" i="3"/>
  <c r="C1792" i="3"/>
  <c r="E1792" i="3"/>
  <c r="F1792" i="3"/>
  <c r="G1792" i="3"/>
  <c r="J1792" i="3"/>
  <c r="H1792" i="3" s="1"/>
  <c r="K1792" i="3"/>
  <c r="C1791" i="3"/>
  <c r="E1791" i="3"/>
  <c r="F1791" i="3"/>
  <c r="G1791" i="3"/>
  <c r="J1791" i="3"/>
  <c r="H1791" i="3" s="1"/>
  <c r="K1791" i="3"/>
  <c r="C1789" i="3"/>
  <c r="E1789" i="3"/>
  <c r="F1789" i="3"/>
  <c r="G1789" i="3"/>
  <c r="J1789" i="3"/>
  <c r="H1789" i="3" s="1"/>
  <c r="K1789" i="3"/>
  <c r="C1790" i="3"/>
  <c r="E1790" i="3"/>
  <c r="F1790" i="3"/>
  <c r="G1790" i="3"/>
  <c r="J1790" i="3"/>
  <c r="H1790" i="3" s="1"/>
  <c r="K1790" i="3"/>
  <c r="C1788" i="3"/>
  <c r="E1788" i="3"/>
  <c r="F1788" i="3"/>
  <c r="G1788" i="3"/>
  <c r="J1788" i="3"/>
  <c r="H1788" i="3" s="1"/>
  <c r="K1788" i="3"/>
  <c r="C1787" i="3"/>
  <c r="E1787" i="3"/>
  <c r="F1787" i="3"/>
  <c r="G1787" i="3"/>
  <c r="J1787" i="3"/>
  <c r="H1787" i="3" s="1"/>
  <c r="K1787" i="3"/>
  <c r="C1786" i="3"/>
  <c r="E1786" i="3"/>
  <c r="F1786" i="3"/>
  <c r="G1786" i="3"/>
  <c r="J1786" i="3"/>
  <c r="H1786" i="3" s="1"/>
  <c r="K1786" i="3"/>
  <c r="C1784" i="3"/>
  <c r="E1784" i="3"/>
  <c r="F1784" i="3"/>
  <c r="G1784" i="3"/>
  <c r="J1784" i="3"/>
  <c r="H1784" i="3" s="1"/>
  <c r="K1784" i="3"/>
  <c r="C1785" i="3"/>
  <c r="E1785" i="3"/>
  <c r="F1785" i="3"/>
  <c r="G1785" i="3"/>
  <c r="J1785" i="3"/>
  <c r="H1785" i="3" s="1"/>
  <c r="K1785" i="3"/>
  <c r="C1783" i="3"/>
  <c r="E1783" i="3"/>
  <c r="F1783" i="3"/>
  <c r="G1783" i="3"/>
  <c r="J1783" i="3"/>
  <c r="H1783" i="3" s="1"/>
  <c r="K1783" i="3"/>
  <c r="C1782" i="3"/>
  <c r="E1782" i="3"/>
  <c r="F1782" i="3"/>
  <c r="G1782" i="3"/>
  <c r="J1782" i="3"/>
  <c r="H1782" i="3" s="1"/>
  <c r="K1782" i="3"/>
  <c r="C1781" i="3"/>
  <c r="E1781" i="3"/>
  <c r="F1781" i="3"/>
  <c r="G1781" i="3"/>
  <c r="J1781" i="3"/>
  <c r="H1781" i="3" s="1"/>
  <c r="K1781" i="3"/>
  <c r="C1779" i="3"/>
  <c r="E1779" i="3"/>
  <c r="F1779" i="3"/>
  <c r="G1779" i="3"/>
  <c r="J1779" i="3"/>
  <c r="H1779" i="3" s="1"/>
  <c r="K1779" i="3"/>
  <c r="C1780" i="3"/>
  <c r="E1780" i="3"/>
  <c r="F1780" i="3"/>
  <c r="G1780" i="3"/>
  <c r="J1780" i="3"/>
  <c r="H1780" i="3" s="1"/>
  <c r="K1780" i="3"/>
  <c r="C1778" i="3"/>
  <c r="E1778" i="3"/>
  <c r="F1778" i="3"/>
  <c r="G1778" i="3"/>
  <c r="J1778" i="3"/>
  <c r="H1778" i="3" s="1"/>
  <c r="K1778" i="3"/>
  <c r="C1777" i="3"/>
  <c r="E1777" i="3"/>
  <c r="F1777" i="3"/>
  <c r="G1777" i="3"/>
  <c r="J1777" i="3"/>
  <c r="H1777" i="3" s="1"/>
  <c r="K1777" i="3"/>
  <c r="C842" i="3"/>
  <c r="E842" i="3"/>
  <c r="F842" i="3"/>
  <c r="G842" i="3"/>
  <c r="J842" i="3"/>
  <c r="H842" i="3" s="1"/>
  <c r="K842" i="3"/>
  <c r="C840" i="3"/>
  <c r="E840" i="3"/>
  <c r="F840" i="3"/>
  <c r="G840" i="3"/>
  <c r="J840" i="3"/>
  <c r="H840" i="3" s="1"/>
  <c r="K840" i="3"/>
  <c r="C841" i="3"/>
  <c r="E841" i="3"/>
  <c r="F841" i="3"/>
  <c r="G841" i="3"/>
  <c r="J841" i="3"/>
  <c r="H841" i="3" s="1"/>
  <c r="K841" i="3"/>
  <c r="C839" i="3"/>
  <c r="E839" i="3"/>
  <c r="F839" i="3"/>
  <c r="G839" i="3"/>
  <c r="J839" i="3"/>
  <c r="H839" i="3" s="1"/>
  <c r="K839" i="3"/>
  <c r="C838" i="3"/>
  <c r="E838" i="3"/>
  <c r="F838" i="3"/>
  <c r="G838" i="3"/>
  <c r="J838" i="3"/>
  <c r="H838" i="3" s="1"/>
  <c r="K838" i="3"/>
  <c r="C836" i="3"/>
  <c r="E836" i="3"/>
  <c r="F836" i="3"/>
  <c r="G836" i="3"/>
  <c r="J836" i="3"/>
  <c r="H836" i="3" s="1"/>
  <c r="K836" i="3"/>
  <c r="C837" i="3"/>
  <c r="E837" i="3"/>
  <c r="F837" i="3"/>
  <c r="G837" i="3"/>
  <c r="J837" i="3"/>
  <c r="H837" i="3" s="1"/>
  <c r="K837" i="3"/>
  <c r="C835" i="3"/>
  <c r="E835" i="3"/>
  <c r="F835" i="3"/>
  <c r="G835" i="3"/>
  <c r="J835" i="3"/>
  <c r="H835" i="3" s="1"/>
  <c r="K835" i="3"/>
  <c r="C834" i="3"/>
  <c r="E834" i="3"/>
  <c r="F834" i="3"/>
  <c r="G834" i="3"/>
  <c r="J834" i="3"/>
  <c r="H834" i="3" s="1"/>
  <c r="K834" i="3"/>
  <c r="C832" i="3"/>
  <c r="E832" i="3"/>
  <c r="F832" i="3"/>
  <c r="G832" i="3"/>
  <c r="J832" i="3"/>
  <c r="H832" i="3" s="1"/>
  <c r="K832" i="3"/>
  <c r="C833" i="3"/>
  <c r="E833" i="3"/>
  <c r="F833" i="3"/>
  <c r="G833" i="3"/>
  <c r="J833" i="3"/>
  <c r="H833" i="3" s="1"/>
  <c r="K833" i="3"/>
  <c r="C831" i="3"/>
  <c r="E831" i="3"/>
  <c r="F831" i="3"/>
  <c r="G831" i="3"/>
  <c r="J831" i="3"/>
  <c r="H831" i="3" s="1"/>
  <c r="K831" i="3"/>
  <c r="C830" i="3"/>
  <c r="E830" i="3"/>
  <c r="F830" i="3"/>
  <c r="G830" i="3"/>
  <c r="J830" i="3"/>
  <c r="H830" i="3" s="1"/>
  <c r="K830" i="3"/>
  <c r="C828" i="3"/>
  <c r="E828" i="3"/>
  <c r="F828" i="3"/>
  <c r="G828" i="3"/>
  <c r="J828" i="3"/>
  <c r="H828" i="3" s="1"/>
  <c r="K828" i="3"/>
  <c r="C829" i="3"/>
  <c r="E829" i="3"/>
  <c r="F829" i="3"/>
  <c r="G829" i="3"/>
  <c r="J829" i="3"/>
  <c r="H829" i="3" s="1"/>
  <c r="K829" i="3"/>
  <c r="C827" i="3"/>
  <c r="E827" i="3"/>
  <c r="F827" i="3"/>
  <c r="G827" i="3"/>
  <c r="J827" i="3"/>
  <c r="H827" i="3" s="1"/>
  <c r="K827" i="3"/>
  <c r="C826" i="3"/>
  <c r="E826" i="3"/>
  <c r="F826" i="3"/>
  <c r="G826" i="3"/>
  <c r="J826" i="3"/>
  <c r="H826" i="3" s="1"/>
  <c r="K826" i="3"/>
  <c r="C824" i="3"/>
  <c r="E824" i="3"/>
  <c r="F824" i="3"/>
  <c r="G824" i="3"/>
  <c r="J824" i="3"/>
  <c r="H824" i="3" s="1"/>
  <c r="K824" i="3"/>
  <c r="C825" i="3"/>
  <c r="E825" i="3"/>
  <c r="F825" i="3"/>
  <c r="G825" i="3"/>
  <c r="J825" i="3"/>
  <c r="H825" i="3" s="1"/>
  <c r="K825" i="3"/>
  <c r="C823" i="3"/>
  <c r="E823" i="3"/>
  <c r="F823" i="3"/>
  <c r="G823" i="3"/>
  <c r="J823" i="3"/>
  <c r="H823" i="3" s="1"/>
  <c r="K823" i="3"/>
  <c r="K818" i="3"/>
  <c r="C816" i="3"/>
  <c r="E816" i="3"/>
  <c r="F816" i="3"/>
  <c r="G816" i="3"/>
  <c r="J816" i="3"/>
  <c r="H816" i="3" s="1"/>
  <c r="K816" i="3"/>
  <c r="C817" i="3"/>
  <c r="E817" i="3"/>
  <c r="F817" i="3"/>
  <c r="G817" i="3"/>
  <c r="J817" i="3"/>
  <c r="H817" i="3" s="1"/>
  <c r="K817" i="3"/>
  <c r="C815" i="3"/>
  <c r="E815" i="3"/>
  <c r="F815" i="3"/>
  <c r="G815" i="3"/>
  <c r="J815" i="3"/>
  <c r="H815" i="3" s="1"/>
  <c r="K815" i="3"/>
  <c r="C814" i="3"/>
  <c r="E814" i="3"/>
  <c r="F814" i="3"/>
  <c r="G814" i="3"/>
  <c r="J814" i="3"/>
  <c r="H814" i="3" s="1"/>
  <c r="K814" i="3"/>
  <c r="C812" i="3"/>
  <c r="E812" i="3"/>
  <c r="F812" i="3"/>
  <c r="G812" i="3"/>
  <c r="J812" i="3"/>
  <c r="H812" i="3" s="1"/>
  <c r="K812" i="3"/>
  <c r="C813" i="3"/>
  <c r="E813" i="3"/>
  <c r="F813" i="3"/>
  <c r="G813" i="3"/>
  <c r="J813" i="3"/>
  <c r="H813" i="3" s="1"/>
  <c r="K813" i="3"/>
  <c r="C811" i="3"/>
  <c r="E811" i="3"/>
  <c r="F811" i="3"/>
  <c r="G811" i="3"/>
  <c r="J811" i="3"/>
  <c r="H811" i="3" s="1"/>
  <c r="K811" i="3"/>
  <c r="C810" i="3"/>
  <c r="E810" i="3"/>
  <c r="F810" i="3"/>
  <c r="G810" i="3"/>
  <c r="J810" i="3"/>
  <c r="H810" i="3" s="1"/>
  <c r="K810" i="3"/>
  <c r="C808" i="3"/>
  <c r="E808" i="3"/>
  <c r="F808" i="3"/>
  <c r="G808" i="3"/>
  <c r="J808" i="3"/>
  <c r="H808" i="3" s="1"/>
  <c r="K808" i="3"/>
  <c r="C809" i="3"/>
  <c r="E809" i="3"/>
  <c r="F809" i="3"/>
  <c r="G809" i="3"/>
  <c r="J809" i="3"/>
  <c r="H809" i="3" s="1"/>
  <c r="K809" i="3"/>
  <c r="C807" i="3"/>
  <c r="E807" i="3"/>
  <c r="F807" i="3"/>
  <c r="G807" i="3"/>
  <c r="J807" i="3"/>
  <c r="H807" i="3" s="1"/>
  <c r="K807" i="3"/>
  <c r="C806" i="3"/>
  <c r="E806" i="3"/>
  <c r="F806" i="3"/>
  <c r="G806" i="3"/>
  <c r="J806" i="3"/>
  <c r="H806" i="3" s="1"/>
  <c r="K806" i="3"/>
  <c r="C804" i="3"/>
  <c r="E804" i="3"/>
  <c r="F804" i="3"/>
  <c r="G804" i="3"/>
  <c r="J804" i="3"/>
  <c r="H804" i="3" s="1"/>
  <c r="K804" i="3"/>
  <c r="C805" i="3"/>
  <c r="E805" i="3"/>
  <c r="F805" i="3"/>
  <c r="G805" i="3"/>
  <c r="J805" i="3"/>
  <c r="H805" i="3" s="1"/>
  <c r="K805" i="3"/>
  <c r="C803" i="3"/>
  <c r="E803" i="3"/>
  <c r="F803" i="3"/>
  <c r="G803" i="3"/>
  <c r="J803" i="3"/>
  <c r="H803" i="3" s="1"/>
  <c r="K803" i="3"/>
  <c r="C802" i="3"/>
  <c r="E802" i="3"/>
  <c r="F802" i="3"/>
  <c r="G802" i="3"/>
  <c r="J802" i="3"/>
  <c r="H802" i="3" s="1"/>
  <c r="K802" i="3"/>
  <c r="C800" i="3"/>
  <c r="E800" i="3"/>
  <c r="F800" i="3"/>
  <c r="G800" i="3"/>
  <c r="J800" i="3"/>
  <c r="H800" i="3" s="1"/>
  <c r="K800" i="3"/>
  <c r="C801" i="3"/>
  <c r="E801" i="3"/>
  <c r="F801" i="3"/>
  <c r="G801" i="3"/>
  <c r="J801" i="3"/>
  <c r="H801" i="3" s="1"/>
  <c r="K801" i="3"/>
  <c r="C799" i="3"/>
  <c r="E799" i="3"/>
  <c r="F799" i="3"/>
  <c r="G799" i="3"/>
  <c r="J799" i="3"/>
  <c r="H799" i="3" s="1"/>
  <c r="K799" i="3"/>
  <c r="C798" i="3"/>
  <c r="E798" i="3"/>
  <c r="F798" i="3"/>
  <c r="G798" i="3"/>
  <c r="J798" i="3"/>
  <c r="H798" i="3" s="1"/>
  <c r="K798" i="3"/>
  <c r="C796" i="3"/>
  <c r="E796" i="3"/>
  <c r="F796" i="3"/>
  <c r="G796" i="3"/>
  <c r="J796" i="3"/>
  <c r="H796" i="3" s="1"/>
  <c r="K796" i="3"/>
  <c r="C797" i="3"/>
  <c r="E797" i="3"/>
  <c r="F797" i="3"/>
  <c r="G797" i="3"/>
  <c r="J797" i="3"/>
  <c r="H797" i="3" s="1"/>
  <c r="K797" i="3"/>
  <c r="C795" i="3"/>
  <c r="E795" i="3"/>
  <c r="F795" i="3"/>
  <c r="G795" i="3"/>
  <c r="J795" i="3"/>
  <c r="H795" i="3" s="1"/>
  <c r="K795" i="3"/>
  <c r="C794" i="3"/>
  <c r="E794" i="3"/>
  <c r="F794" i="3"/>
  <c r="G794" i="3"/>
  <c r="J794" i="3"/>
  <c r="H794" i="3" s="1"/>
  <c r="K794" i="3"/>
  <c r="C792" i="3"/>
  <c r="E792" i="3"/>
  <c r="F792" i="3"/>
  <c r="G792" i="3"/>
  <c r="J792" i="3"/>
  <c r="H792" i="3" s="1"/>
  <c r="K792" i="3"/>
  <c r="C793" i="3"/>
  <c r="E793" i="3"/>
  <c r="F793" i="3"/>
  <c r="G793" i="3"/>
  <c r="J793" i="3"/>
  <c r="H793" i="3" s="1"/>
  <c r="K793" i="3"/>
  <c r="C791" i="3"/>
  <c r="E791" i="3"/>
  <c r="F791" i="3"/>
  <c r="G791" i="3"/>
  <c r="J791" i="3"/>
  <c r="H791" i="3" s="1"/>
  <c r="K791" i="3"/>
  <c r="C1776" i="3"/>
  <c r="E1776" i="3"/>
  <c r="F1776" i="3"/>
  <c r="G1776" i="3"/>
  <c r="J1776" i="3"/>
  <c r="H1776" i="3" s="1"/>
  <c r="K1776" i="3"/>
  <c r="C1774" i="3"/>
  <c r="E1774" i="3"/>
  <c r="F1774" i="3"/>
  <c r="G1774" i="3"/>
  <c r="J1774" i="3"/>
  <c r="H1774" i="3" s="1"/>
  <c r="K1774" i="3"/>
  <c r="C1775" i="3"/>
  <c r="E1775" i="3"/>
  <c r="F1775" i="3"/>
  <c r="G1775" i="3"/>
  <c r="J1775" i="3"/>
  <c r="H1775" i="3" s="1"/>
  <c r="K1775" i="3"/>
  <c r="C1773" i="3"/>
  <c r="E1773" i="3"/>
  <c r="F1773" i="3"/>
  <c r="G1773" i="3"/>
  <c r="J1773" i="3"/>
  <c r="H1773" i="3" s="1"/>
  <c r="K1773" i="3"/>
  <c r="C1772" i="3"/>
  <c r="E1772" i="3"/>
  <c r="F1772" i="3"/>
  <c r="G1772" i="3"/>
  <c r="J1772" i="3"/>
  <c r="H1772" i="3" s="1"/>
  <c r="K1772" i="3"/>
  <c r="C1771" i="3"/>
  <c r="E1771" i="3"/>
  <c r="F1771" i="3"/>
  <c r="G1771" i="3"/>
  <c r="J1771" i="3"/>
  <c r="H1771" i="3" s="1"/>
  <c r="K1771" i="3"/>
  <c r="C1770" i="3"/>
  <c r="E1770" i="3"/>
  <c r="F1770" i="3"/>
  <c r="G1770" i="3"/>
  <c r="J1770" i="3"/>
  <c r="H1770" i="3" s="1"/>
  <c r="K1770" i="3"/>
  <c r="C1768" i="3"/>
  <c r="E1768" i="3"/>
  <c r="F1768" i="3"/>
  <c r="G1768" i="3"/>
  <c r="J1768" i="3"/>
  <c r="H1768" i="3" s="1"/>
  <c r="K1768" i="3"/>
  <c r="C1769" i="3"/>
  <c r="E1769" i="3"/>
  <c r="F1769" i="3"/>
  <c r="G1769" i="3"/>
  <c r="J1769" i="3"/>
  <c r="H1769" i="3" s="1"/>
  <c r="K1769" i="3"/>
  <c r="C1767" i="3"/>
  <c r="E1767" i="3"/>
  <c r="F1767" i="3"/>
  <c r="G1767" i="3"/>
  <c r="J1767" i="3"/>
  <c r="H1767" i="3" s="1"/>
  <c r="K1767" i="3"/>
  <c r="C1766" i="3"/>
  <c r="E1766" i="3"/>
  <c r="F1766" i="3"/>
  <c r="G1766" i="3"/>
  <c r="J1766" i="3"/>
  <c r="H1766" i="3" s="1"/>
  <c r="K1766" i="3"/>
  <c r="C1765" i="3"/>
  <c r="E1765" i="3"/>
  <c r="F1765" i="3"/>
  <c r="G1765" i="3"/>
  <c r="J1765" i="3"/>
  <c r="H1765" i="3" s="1"/>
  <c r="K1765" i="3"/>
  <c r="C1764" i="3"/>
  <c r="E1764" i="3"/>
  <c r="F1764" i="3"/>
  <c r="G1764" i="3"/>
  <c r="J1764" i="3"/>
  <c r="H1764" i="3" s="1"/>
  <c r="K1764" i="3"/>
  <c r="C1762" i="3"/>
  <c r="E1762" i="3"/>
  <c r="F1762" i="3"/>
  <c r="G1762" i="3"/>
  <c r="J1762" i="3"/>
  <c r="H1762" i="3" s="1"/>
  <c r="K1762" i="3"/>
  <c r="C1763" i="3"/>
  <c r="E1763" i="3"/>
  <c r="F1763" i="3"/>
  <c r="G1763" i="3"/>
  <c r="J1763" i="3"/>
  <c r="H1763" i="3" s="1"/>
  <c r="K1763" i="3"/>
  <c r="C1761" i="3"/>
  <c r="E1761" i="3"/>
  <c r="F1761" i="3"/>
  <c r="G1761" i="3"/>
  <c r="J1761" i="3"/>
  <c r="H1761" i="3" s="1"/>
  <c r="K1761" i="3"/>
  <c r="C1760" i="3"/>
  <c r="E1760" i="3"/>
  <c r="F1760" i="3"/>
  <c r="G1760" i="3"/>
  <c r="J1760" i="3"/>
  <c r="H1760" i="3" s="1"/>
  <c r="K1760" i="3"/>
  <c r="C1759" i="3"/>
  <c r="E1759" i="3"/>
  <c r="F1759" i="3"/>
  <c r="G1759" i="3"/>
  <c r="J1759" i="3"/>
  <c r="H1759" i="3" s="1"/>
  <c r="K1759" i="3"/>
  <c r="C1758" i="3"/>
  <c r="E1758" i="3"/>
  <c r="F1758" i="3"/>
  <c r="G1758" i="3"/>
  <c r="J1758" i="3"/>
  <c r="H1758" i="3" s="1"/>
  <c r="K1758" i="3"/>
  <c r="C1756" i="3"/>
  <c r="E1756" i="3"/>
  <c r="F1756" i="3"/>
  <c r="G1756" i="3"/>
  <c r="J1756" i="3"/>
  <c r="H1756" i="3" s="1"/>
  <c r="K1756" i="3"/>
  <c r="C1757" i="3"/>
  <c r="E1757" i="3"/>
  <c r="F1757" i="3"/>
  <c r="G1757" i="3"/>
  <c r="J1757" i="3"/>
  <c r="H1757" i="3" s="1"/>
  <c r="K1757" i="3"/>
  <c r="C1755" i="3"/>
  <c r="E1755" i="3"/>
  <c r="F1755" i="3"/>
  <c r="G1755" i="3"/>
  <c r="J1755" i="3"/>
  <c r="H1755" i="3" s="1"/>
  <c r="K1755" i="3"/>
  <c r="C1754" i="3"/>
  <c r="E1754" i="3"/>
  <c r="F1754" i="3"/>
  <c r="G1754" i="3"/>
  <c r="J1754" i="3"/>
  <c r="H1754" i="3" s="1"/>
  <c r="K1754" i="3"/>
  <c r="C1753" i="3"/>
  <c r="E1753" i="3"/>
  <c r="F1753" i="3"/>
  <c r="G1753" i="3"/>
  <c r="J1753" i="3"/>
  <c r="H1753" i="3" s="1"/>
  <c r="K1753" i="3"/>
  <c r="K1746" i="3"/>
  <c r="E1744" i="3"/>
  <c r="F1744" i="3"/>
  <c r="G1744" i="3"/>
  <c r="J1744" i="3"/>
  <c r="H1744" i="3" s="1"/>
  <c r="K1744" i="3"/>
  <c r="E1745" i="3"/>
  <c r="F1745" i="3"/>
  <c r="G1745" i="3"/>
  <c r="J1745" i="3"/>
  <c r="H1745" i="3" s="1"/>
  <c r="K1745" i="3"/>
  <c r="E1743" i="3"/>
  <c r="F1743" i="3"/>
  <c r="G1743" i="3"/>
  <c r="J1743" i="3"/>
  <c r="H1743" i="3" s="1"/>
  <c r="K1743" i="3"/>
  <c r="C1742" i="3"/>
  <c r="E1742" i="3"/>
  <c r="F1742" i="3"/>
  <c r="G1742" i="3"/>
  <c r="J1742" i="3"/>
  <c r="H1742" i="3" s="1"/>
  <c r="K1742" i="3"/>
  <c r="C1741" i="3"/>
  <c r="E1741" i="3"/>
  <c r="F1741" i="3"/>
  <c r="G1741" i="3"/>
  <c r="J1741" i="3"/>
  <c r="H1741" i="3" s="1"/>
  <c r="K1741" i="3"/>
  <c r="C1740" i="3"/>
  <c r="E1740" i="3"/>
  <c r="F1740" i="3"/>
  <c r="G1740" i="3"/>
  <c r="J1740" i="3"/>
  <c r="H1740" i="3" s="1"/>
  <c r="K1740" i="3"/>
  <c r="C1738" i="3"/>
  <c r="E1738" i="3"/>
  <c r="F1738" i="3"/>
  <c r="G1738" i="3"/>
  <c r="J1738" i="3"/>
  <c r="H1738" i="3" s="1"/>
  <c r="K1738" i="3"/>
  <c r="C1739" i="3"/>
  <c r="E1739" i="3"/>
  <c r="F1739" i="3"/>
  <c r="G1739" i="3"/>
  <c r="J1739" i="3"/>
  <c r="H1739" i="3" s="1"/>
  <c r="K1739" i="3"/>
  <c r="C1737" i="3"/>
  <c r="E1737" i="3"/>
  <c r="F1737" i="3"/>
  <c r="G1737" i="3"/>
  <c r="J1737" i="3"/>
  <c r="H1737" i="3" s="1"/>
  <c r="K1737" i="3"/>
  <c r="C1736" i="3"/>
  <c r="E1736" i="3"/>
  <c r="F1736" i="3"/>
  <c r="G1736" i="3"/>
  <c r="J1736" i="3"/>
  <c r="H1736" i="3" s="1"/>
  <c r="K1736" i="3"/>
  <c r="C1735" i="3"/>
  <c r="E1735" i="3"/>
  <c r="F1735" i="3"/>
  <c r="G1735" i="3"/>
  <c r="J1735" i="3"/>
  <c r="H1735" i="3" s="1"/>
  <c r="K1735" i="3"/>
  <c r="C1734" i="3"/>
  <c r="E1734" i="3"/>
  <c r="F1734" i="3"/>
  <c r="G1734" i="3"/>
  <c r="J1734" i="3"/>
  <c r="H1734" i="3" s="1"/>
  <c r="K1734" i="3"/>
  <c r="C1732" i="3"/>
  <c r="E1732" i="3"/>
  <c r="F1732" i="3"/>
  <c r="G1732" i="3"/>
  <c r="J1732" i="3"/>
  <c r="H1732" i="3" s="1"/>
  <c r="K1732" i="3"/>
  <c r="C1733" i="3"/>
  <c r="E1733" i="3"/>
  <c r="F1733" i="3"/>
  <c r="G1733" i="3"/>
  <c r="J1733" i="3"/>
  <c r="H1733" i="3" s="1"/>
  <c r="K1733" i="3"/>
  <c r="C1731" i="3"/>
  <c r="E1731" i="3"/>
  <c r="F1731" i="3"/>
  <c r="G1731" i="3"/>
  <c r="J1731" i="3"/>
  <c r="H1731" i="3" s="1"/>
  <c r="K1731" i="3"/>
  <c r="C1730" i="3"/>
  <c r="E1730" i="3"/>
  <c r="F1730" i="3"/>
  <c r="G1730" i="3"/>
  <c r="J1730" i="3"/>
  <c r="H1730" i="3" s="1"/>
  <c r="K1730" i="3"/>
  <c r="C1729" i="3"/>
  <c r="E1729" i="3"/>
  <c r="F1729" i="3"/>
  <c r="G1729" i="3"/>
  <c r="J1729" i="3"/>
  <c r="H1729" i="3" s="1"/>
  <c r="K1729" i="3"/>
  <c r="K1722" i="3"/>
  <c r="K1720" i="3"/>
  <c r="C1721" i="3"/>
  <c r="E1721" i="3"/>
  <c r="F1721" i="3"/>
  <c r="G1721" i="3"/>
  <c r="H1721" i="3"/>
  <c r="K1721" i="3"/>
  <c r="C1719" i="3"/>
  <c r="E1719" i="3"/>
  <c r="F1719" i="3"/>
  <c r="G1719" i="3"/>
  <c r="H1719" i="3"/>
  <c r="K1719" i="3"/>
  <c r="C1718" i="3"/>
  <c r="E1718" i="3"/>
  <c r="F1718" i="3"/>
  <c r="G1718" i="3"/>
  <c r="J1718" i="3"/>
  <c r="H1718" i="3" s="1"/>
  <c r="K1718" i="3"/>
  <c r="C1717" i="3"/>
  <c r="E1717" i="3"/>
  <c r="F1717" i="3"/>
  <c r="G1717" i="3"/>
  <c r="J1717" i="3"/>
  <c r="H1717" i="3" s="1"/>
  <c r="K1717" i="3"/>
  <c r="C1716" i="3"/>
  <c r="E1716" i="3"/>
  <c r="F1716" i="3"/>
  <c r="G1716" i="3"/>
  <c r="J1716" i="3"/>
  <c r="H1716" i="3" s="1"/>
  <c r="K1716" i="3"/>
  <c r="C1714" i="3"/>
  <c r="E1714" i="3"/>
  <c r="F1714" i="3"/>
  <c r="G1714" i="3"/>
  <c r="J1714" i="3"/>
  <c r="H1714" i="3" s="1"/>
  <c r="K1714" i="3"/>
  <c r="C1715" i="3"/>
  <c r="E1715" i="3"/>
  <c r="F1715" i="3"/>
  <c r="G1715" i="3"/>
  <c r="J1715" i="3"/>
  <c r="H1715" i="3" s="1"/>
  <c r="K1715" i="3"/>
  <c r="C1713" i="3"/>
  <c r="E1713" i="3"/>
  <c r="F1713" i="3"/>
  <c r="G1713" i="3"/>
  <c r="J1713" i="3"/>
  <c r="H1713" i="3" s="1"/>
  <c r="K1713" i="3"/>
  <c r="C1712" i="3"/>
  <c r="E1712" i="3"/>
  <c r="F1712" i="3"/>
  <c r="G1712" i="3"/>
  <c r="J1712" i="3"/>
  <c r="H1712" i="3" s="1"/>
  <c r="K1712" i="3"/>
  <c r="C1711" i="3"/>
  <c r="E1711" i="3"/>
  <c r="F1711" i="3"/>
  <c r="G1711" i="3"/>
  <c r="J1711" i="3"/>
  <c r="H1711" i="3" s="1"/>
  <c r="K1711" i="3"/>
  <c r="C1710" i="3"/>
  <c r="E1710" i="3"/>
  <c r="F1710" i="3"/>
  <c r="G1710" i="3"/>
  <c r="J1710" i="3"/>
  <c r="H1710" i="3" s="1"/>
  <c r="K1710" i="3"/>
  <c r="C1708" i="3"/>
  <c r="E1708" i="3"/>
  <c r="F1708" i="3"/>
  <c r="G1708" i="3"/>
  <c r="J1708" i="3"/>
  <c r="H1708" i="3" s="1"/>
  <c r="K1708" i="3"/>
  <c r="C1709" i="3"/>
  <c r="E1709" i="3"/>
  <c r="F1709" i="3"/>
  <c r="G1709" i="3"/>
  <c r="J1709" i="3"/>
  <c r="H1709" i="3" s="1"/>
  <c r="K1709" i="3"/>
  <c r="C1707" i="3"/>
  <c r="E1707" i="3"/>
  <c r="F1707" i="3"/>
  <c r="G1707" i="3"/>
  <c r="J1707" i="3"/>
  <c r="H1707" i="3" s="1"/>
  <c r="K1707" i="3"/>
  <c r="C1706" i="3"/>
  <c r="E1706" i="3"/>
  <c r="F1706" i="3"/>
  <c r="G1706" i="3"/>
  <c r="J1706" i="3"/>
  <c r="H1706" i="3" s="1"/>
  <c r="K1706" i="3"/>
  <c r="C1705" i="3"/>
  <c r="E1705" i="3"/>
  <c r="F1705" i="3"/>
  <c r="G1705" i="3"/>
  <c r="J1705" i="3"/>
  <c r="H1705" i="3" s="1"/>
  <c r="K1705" i="3"/>
  <c r="K1698" i="3"/>
  <c r="C1696" i="3"/>
  <c r="E1696" i="3"/>
  <c r="F1696" i="3"/>
  <c r="G1696" i="3"/>
  <c r="H1696" i="3"/>
  <c r="K1696" i="3"/>
  <c r="C1697" i="3"/>
  <c r="E1697" i="3"/>
  <c r="F1697" i="3"/>
  <c r="G1697" i="3"/>
  <c r="J1697" i="3"/>
  <c r="H1697" i="3" s="1"/>
  <c r="K1697" i="3"/>
  <c r="C1695" i="3"/>
  <c r="E1695" i="3"/>
  <c r="F1695" i="3"/>
  <c r="G1695" i="3"/>
  <c r="J1695" i="3"/>
  <c r="H1695" i="3" s="1"/>
  <c r="K1695" i="3"/>
  <c r="C1694" i="3"/>
  <c r="E1694" i="3"/>
  <c r="F1694" i="3"/>
  <c r="G1694" i="3"/>
  <c r="J1694" i="3"/>
  <c r="H1694" i="3" s="1"/>
  <c r="K1694" i="3"/>
  <c r="C1693" i="3"/>
  <c r="E1693" i="3"/>
  <c r="F1693" i="3"/>
  <c r="G1693" i="3"/>
  <c r="J1693" i="3"/>
  <c r="H1693" i="3" s="1"/>
  <c r="K1693" i="3"/>
  <c r="C1692" i="3"/>
  <c r="E1692" i="3"/>
  <c r="F1692" i="3"/>
  <c r="G1692" i="3"/>
  <c r="J1692" i="3"/>
  <c r="H1692" i="3" s="1"/>
  <c r="K1692" i="3"/>
  <c r="C1690" i="3"/>
  <c r="E1690" i="3"/>
  <c r="F1690" i="3"/>
  <c r="G1690" i="3"/>
  <c r="J1690" i="3"/>
  <c r="H1690" i="3" s="1"/>
  <c r="K1690" i="3"/>
  <c r="C1691" i="3"/>
  <c r="E1691" i="3"/>
  <c r="F1691" i="3"/>
  <c r="G1691" i="3"/>
  <c r="J1691" i="3"/>
  <c r="H1691" i="3" s="1"/>
  <c r="K1691" i="3"/>
  <c r="C1689" i="3"/>
  <c r="E1689" i="3"/>
  <c r="F1689" i="3"/>
  <c r="G1689" i="3"/>
  <c r="J1689" i="3"/>
  <c r="H1689" i="3" s="1"/>
  <c r="K1689" i="3"/>
  <c r="AA1707" i="3" s="1"/>
  <c r="C1688" i="3"/>
  <c r="E1688" i="3"/>
  <c r="F1688" i="3"/>
  <c r="G1688" i="3"/>
  <c r="J1688" i="3"/>
  <c r="H1688" i="3" s="1"/>
  <c r="K1688" i="3"/>
  <c r="C1687" i="3"/>
  <c r="E1687" i="3"/>
  <c r="F1687" i="3"/>
  <c r="G1687" i="3"/>
  <c r="J1687" i="3"/>
  <c r="H1687" i="3" s="1"/>
  <c r="K1687" i="3"/>
  <c r="C1686" i="3"/>
  <c r="E1686" i="3"/>
  <c r="F1686" i="3"/>
  <c r="G1686" i="3"/>
  <c r="J1686" i="3"/>
  <c r="H1686" i="3" s="1"/>
  <c r="K1686" i="3"/>
  <c r="C1684" i="3"/>
  <c r="E1684" i="3"/>
  <c r="F1684" i="3"/>
  <c r="G1684" i="3"/>
  <c r="J1684" i="3"/>
  <c r="H1684" i="3" s="1"/>
  <c r="K1684" i="3"/>
  <c r="AA1702" i="3" s="1"/>
  <c r="C1685" i="3"/>
  <c r="E1685" i="3"/>
  <c r="F1685" i="3"/>
  <c r="G1685" i="3"/>
  <c r="J1685" i="3"/>
  <c r="H1685" i="3" s="1"/>
  <c r="K1685" i="3"/>
  <c r="C1683" i="3"/>
  <c r="E1683" i="3"/>
  <c r="F1683" i="3"/>
  <c r="G1683" i="3"/>
  <c r="J1683" i="3"/>
  <c r="H1683" i="3" s="1"/>
  <c r="K1683" i="3"/>
  <c r="C1682" i="3"/>
  <c r="E1682" i="3"/>
  <c r="F1682" i="3"/>
  <c r="G1682" i="3"/>
  <c r="J1682" i="3"/>
  <c r="H1682" i="3" s="1"/>
  <c r="K1682" i="3"/>
  <c r="C1681" i="3"/>
  <c r="E1681" i="3"/>
  <c r="F1681" i="3"/>
  <c r="G1681" i="3"/>
  <c r="J1681" i="3"/>
  <c r="H1681" i="3" s="1"/>
  <c r="K1681" i="3"/>
  <c r="AA1699" i="3" s="1"/>
  <c r="C1680" i="3"/>
  <c r="E1680" i="3"/>
  <c r="F1680" i="3"/>
  <c r="G1680" i="3"/>
  <c r="J1680" i="3"/>
  <c r="H1680" i="3" s="1"/>
  <c r="K1680" i="3"/>
  <c r="C1678" i="3"/>
  <c r="E1678" i="3"/>
  <c r="F1678" i="3"/>
  <c r="G1678" i="3"/>
  <c r="J1678" i="3"/>
  <c r="H1678" i="3" s="1"/>
  <c r="K1678" i="3"/>
  <c r="C1679" i="3"/>
  <c r="E1679" i="3"/>
  <c r="F1679" i="3"/>
  <c r="G1679" i="3"/>
  <c r="J1679" i="3"/>
  <c r="H1679" i="3" s="1"/>
  <c r="K1679" i="3"/>
  <c r="C1677" i="3"/>
  <c r="E1677" i="3"/>
  <c r="F1677" i="3"/>
  <c r="G1677" i="3"/>
  <c r="J1677" i="3"/>
  <c r="H1677" i="3" s="1"/>
  <c r="K1677" i="3"/>
  <c r="C1676" i="3"/>
  <c r="E1676" i="3"/>
  <c r="F1676" i="3"/>
  <c r="G1676" i="3"/>
  <c r="J1676" i="3"/>
  <c r="H1676" i="3" s="1"/>
  <c r="K1676" i="3"/>
  <c r="C1675" i="3"/>
  <c r="E1675" i="3"/>
  <c r="F1675" i="3"/>
  <c r="G1675" i="3"/>
  <c r="J1675" i="3"/>
  <c r="H1675" i="3" s="1"/>
  <c r="K1675" i="3"/>
  <c r="C1674" i="3"/>
  <c r="E1674" i="3"/>
  <c r="F1674" i="3"/>
  <c r="G1674" i="3"/>
  <c r="J1674" i="3"/>
  <c r="H1674" i="3" s="1"/>
  <c r="K1674" i="3"/>
  <c r="C1672" i="3"/>
  <c r="E1672" i="3"/>
  <c r="F1672" i="3"/>
  <c r="G1672" i="3"/>
  <c r="J1672" i="3"/>
  <c r="H1672" i="3" s="1"/>
  <c r="K1672" i="3"/>
  <c r="C1673" i="3"/>
  <c r="E1673" i="3"/>
  <c r="F1673" i="3"/>
  <c r="G1673" i="3"/>
  <c r="J1673" i="3"/>
  <c r="H1673" i="3" s="1"/>
  <c r="K1673" i="3"/>
  <c r="C1671" i="3"/>
  <c r="E1671" i="3"/>
  <c r="F1671" i="3"/>
  <c r="G1671" i="3"/>
  <c r="J1671" i="3"/>
  <c r="H1671" i="3" s="1"/>
  <c r="K1671" i="3"/>
  <c r="C1670" i="3"/>
  <c r="E1670" i="3"/>
  <c r="F1670" i="3"/>
  <c r="G1670" i="3"/>
  <c r="J1670" i="3"/>
  <c r="H1670" i="3" s="1"/>
  <c r="K1670" i="3"/>
  <c r="C1669" i="3"/>
  <c r="E1669" i="3"/>
  <c r="F1669" i="3"/>
  <c r="G1669" i="3"/>
  <c r="J1669" i="3"/>
  <c r="H1669" i="3" s="1"/>
  <c r="K1669" i="3"/>
  <c r="C1668" i="3"/>
  <c r="E1668" i="3"/>
  <c r="F1668" i="3"/>
  <c r="G1668" i="3"/>
  <c r="J1668" i="3"/>
  <c r="H1668" i="3" s="1"/>
  <c r="K1668" i="3"/>
  <c r="C1666" i="3"/>
  <c r="E1666" i="3"/>
  <c r="F1666" i="3"/>
  <c r="G1666" i="3"/>
  <c r="J1666" i="3"/>
  <c r="H1666" i="3" s="1"/>
  <c r="K1666" i="3"/>
  <c r="C1667" i="3"/>
  <c r="E1667" i="3"/>
  <c r="F1667" i="3"/>
  <c r="G1667" i="3"/>
  <c r="J1667" i="3"/>
  <c r="H1667" i="3" s="1"/>
  <c r="K1667" i="3"/>
  <c r="C1665" i="3"/>
  <c r="E1665" i="3"/>
  <c r="F1665" i="3"/>
  <c r="G1665" i="3"/>
  <c r="J1665" i="3"/>
  <c r="H1665" i="3" s="1"/>
  <c r="K1665" i="3"/>
  <c r="C1664" i="3"/>
  <c r="E1664" i="3"/>
  <c r="F1664" i="3"/>
  <c r="G1664" i="3"/>
  <c r="J1664" i="3"/>
  <c r="H1664" i="3" s="1"/>
  <c r="K1664" i="3"/>
  <c r="C1663" i="3"/>
  <c r="E1663" i="3"/>
  <c r="F1663" i="3"/>
  <c r="G1663" i="3"/>
  <c r="J1663" i="3"/>
  <c r="H1663" i="3" s="1"/>
  <c r="K1663" i="3"/>
  <c r="C1662" i="3"/>
  <c r="E1662" i="3"/>
  <c r="F1662" i="3"/>
  <c r="G1662" i="3"/>
  <c r="J1662" i="3"/>
  <c r="H1662" i="3" s="1"/>
  <c r="K1662" i="3"/>
  <c r="C1660" i="3"/>
  <c r="E1660" i="3"/>
  <c r="F1660" i="3"/>
  <c r="G1660" i="3"/>
  <c r="J1660" i="3"/>
  <c r="H1660" i="3" s="1"/>
  <c r="K1660" i="3"/>
  <c r="C1661" i="3"/>
  <c r="E1661" i="3"/>
  <c r="F1661" i="3"/>
  <c r="G1661" i="3"/>
  <c r="J1661" i="3"/>
  <c r="H1661" i="3" s="1"/>
  <c r="K1661" i="3"/>
  <c r="C1659" i="3"/>
  <c r="E1659" i="3"/>
  <c r="F1659" i="3"/>
  <c r="G1659" i="3"/>
  <c r="J1659" i="3"/>
  <c r="H1659" i="3" s="1"/>
  <c r="K1659" i="3"/>
  <c r="C1658" i="3"/>
  <c r="E1658" i="3"/>
  <c r="F1658" i="3"/>
  <c r="G1658" i="3"/>
  <c r="J1658" i="3"/>
  <c r="H1658" i="3" s="1"/>
  <c r="K1658" i="3"/>
  <c r="C1657" i="3"/>
  <c r="E1657" i="3"/>
  <c r="F1657" i="3"/>
  <c r="G1657" i="3"/>
  <c r="J1657" i="3"/>
  <c r="H1657" i="3" s="1"/>
  <c r="K1657" i="3"/>
  <c r="C1656" i="3"/>
  <c r="E1656" i="3"/>
  <c r="F1656" i="3"/>
  <c r="G1656" i="3"/>
  <c r="J1656" i="3"/>
  <c r="H1656" i="3" s="1"/>
  <c r="K1656" i="3"/>
  <c r="C1654" i="3"/>
  <c r="E1654" i="3"/>
  <c r="F1654" i="3"/>
  <c r="G1654" i="3"/>
  <c r="J1654" i="3"/>
  <c r="H1654" i="3" s="1"/>
  <c r="K1654" i="3"/>
  <c r="C1655" i="3"/>
  <c r="E1655" i="3"/>
  <c r="F1655" i="3"/>
  <c r="G1655" i="3"/>
  <c r="J1655" i="3"/>
  <c r="H1655" i="3" s="1"/>
  <c r="K1655" i="3"/>
  <c r="C1653" i="3"/>
  <c r="E1653" i="3"/>
  <c r="F1653" i="3"/>
  <c r="G1653" i="3"/>
  <c r="J1653" i="3"/>
  <c r="H1653" i="3" s="1"/>
  <c r="K1653" i="3"/>
  <c r="C1652" i="3"/>
  <c r="E1652" i="3"/>
  <c r="F1652" i="3"/>
  <c r="G1652" i="3"/>
  <c r="J1652" i="3"/>
  <c r="H1652" i="3" s="1"/>
  <c r="K1652" i="3"/>
  <c r="C1651" i="3"/>
  <c r="E1651" i="3"/>
  <c r="F1651" i="3"/>
  <c r="G1651" i="3"/>
  <c r="J1651" i="3"/>
  <c r="H1651" i="3" s="1"/>
  <c r="K1651" i="3"/>
  <c r="C1650" i="3"/>
  <c r="E1650" i="3"/>
  <c r="F1650" i="3"/>
  <c r="G1650" i="3"/>
  <c r="J1650" i="3"/>
  <c r="H1650" i="3" s="1"/>
  <c r="K1650" i="3"/>
  <c r="C1648" i="3"/>
  <c r="E1648" i="3"/>
  <c r="F1648" i="3"/>
  <c r="G1648" i="3"/>
  <c r="J1648" i="3"/>
  <c r="H1648" i="3" s="1"/>
  <c r="K1648" i="3"/>
  <c r="C1649" i="3"/>
  <c r="E1649" i="3"/>
  <c r="F1649" i="3"/>
  <c r="G1649" i="3"/>
  <c r="J1649" i="3"/>
  <c r="H1649" i="3" s="1"/>
  <c r="K1649" i="3"/>
  <c r="C1647" i="3"/>
  <c r="E1647" i="3"/>
  <c r="F1647" i="3"/>
  <c r="G1647" i="3"/>
  <c r="J1647" i="3"/>
  <c r="H1647" i="3" s="1"/>
  <c r="K1647" i="3"/>
  <c r="C1646" i="3"/>
  <c r="E1646" i="3"/>
  <c r="F1646" i="3"/>
  <c r="G1646" i="3"/>
  <c r="J1646" i="3"/>
  <c r="H1646" i="3" s="1"/>
  <c r="K1646" i="3"/>
  <c r="C1645" i="3"/>
  <c r="E1645" i="3"/>
  <c r="F1645" i="3"/>
  <c r="G1645" i="3"/>
  <c r="J1645" i="3"/>
  <c r="H1645" i="3" s="1"/>
  <c r="K1645" i="3"/>
  <c r="C1644" i="3"/>
  <c r="E1644" i="3"/>
  <c r="F1644" i="3"/>
  <c r="G1644" i="3"/>
  <c r="J1644" i="3"/>
  <c r="H1644" i="3" s="1"/>
  <c r="K1644" i="3"/>
  <c r="C1642" i="3"/>
  <c r="E1642" i="3"/>
  <c r="F1642" i="3"/>
  <c r="G1642" i="3"/>
  <c r="J1642" i="3"/>
  <c r="H1642" i="3" s="1"/>
  <c r="K1642" i="3"/>
  <c r="C1643" i="3"/>
  <c r="E1643" i="3"/>
  <c r="F1643" i="3"/>
  <c r="G1643" i="3"/>
  <c r="J1643" i="3"/>
  <c r="H1643" i="3" s="1"/>
  <c r="K1643" i="3"/>
  <c r="C1641" i="3"/>
  <c r="E1641" i="3"/>
  <c r="F1641" i="3"/>
  <c r="G1641" i="3"/>
  <c r="J1641" i="3"/>
  <c r="H1641" i="3" s="1"/>
  <c r="K1641" i="3"/>
  <c r="C1640" i="3"/>
  <c r="E1640" i="3"/>
  <c r="F1640" i="3"/>
  <c r="G1640" i="3"/>
  <c r="J1640" i="3"/>
  <c r="H1640" i="3" s="1"/>
  <c r="K1640" i="3"/>
  <c r="C1639" i="3"/>
  <c r="E1639" i="3"/>
  <c r="F1639" i="3"/>
  <c r="G1639" i="3"/>
  <c r="J1639" i="3"/>
  <c r="H1639" i="3" s="1"/>
  <c r="K1639" i="3"/>
  <c r="C1638" i="3"/>
  <c r="E1638" i="3"/>
  <c r="F1638" i="3"/>
  <c r="G1638" i="3"/>
  <c r="J1638" i="3"/>
  <c r="H1638" i="3" s="1"/>
  <c r="K1638" i="3"/>
  <c r="C1636" i="3"/>
  <c r="E1636" i="3"/>
  <c r="F1636" i="3"/>
  <c r="G1636" i="3"/>
  <c r="J1636" i="3"/>
  <c r="H1636" i="3" s="1"/>
  <c r="K1636" i="3"/>
  <c r="C1637" i="3"/>
  <c r="E1637" i="3"/>
  <c r="F1637" i="3"/>
  <c r="G1637" i="3"/>
  <c r="J1637" i="3"/>
  <c r="H1637" i="3" s="1"/>
  <c r="K1637" i="3"/>
  <c r="C1635" i="3"/>
  <c r="E1635" i="3"/>
  <c r="F1635" i="3"/>
  <c r="G1635" i="3"/>
  <c r="J1635" i="3"/>
  <c r="H1635" i="3" s="1"/>
  <c r="K1635" i="3"/>
  <c r="C1634" i="3"/>
  <c r="E1634" i="3"/>
  <c r="F1634" i="3"/>
  <c r="G1634" i="3"/>
  <c r="J1634" i="3"/>
  <c r="H1634" i="3" s="1"/>
  <c r="K1634" i="3"/>
  <c r="C1633" i="3"/>
  <c r="E1633" i="3"/>
  <c r="F1633" i="3"/>
  <c r="G1633" i="3"/>
  <c r="J1633" i="3"/>
  <c r="H1633" i="3" s="1"/>
  <c r="K1633" i="3"/>
  <c r="C1632" i="3"/>
  <c r="E1632" i="3"/>
  <c r="F1632" i="3"/>
  <c r="G1632" i="3"/>
  <c r="J1632" i="3"/>
  <c r="H1632" i="3" s="1"/>
  <c r="K1632" i="3"/>
  <c r="C1630" i="3"/>
  <c r="E1630" i="3"/>
  <c r="F1630" i="3"/>
  <c r="G1630" i="3"/>
  <c r="J1630" i="3"/>
  <c r="H1630" i="3" s="1"/>
  <c r="K1630" i="3"/>
  <c r="C1631" i="3"/>
  <c r="E1631" i="3"/>
  <c r="F1631" i="3"/>
  <c r="G1631" i="3"/>
  <c r="J1631" i="3"/>
  <c r="H1631" i="3" s="1"/>
  <c r="K1631" i="3"/>
  <c r="C1629" i="3"/>
  <c r="E1629" i="3"/>
  <c r="F1629" i="3"/>
  <c r="G1629" i="3"/>
  <c r="J1629" i="3"/>
  <c r="H1629" i="3" s="1"/>
  <c r="K1629" i="3"/>
  <c r="C1628" i="3"/>
  <c r="E1628" i="3"/>
  <c r="F1628" i="3"/>
  <c r="G1628" i="3"/>
  <c r="J1628" i="3"/>
  <c r="H1628" i="3" s="1"/>
  <c r="K1628" i="3"/>
  <c r="C1627" i="3"/>
  <c r="E1627" i="3"/>
  <c r="F1627" i="3"/>
  <c r="G1627" i="3"/>
  <c r="J1627" i="3"/>
  <c r="H1627" i="3" s="1"/>
  <c r="K1627" i="3"/>
  <c r="C1626" i="3"/>
  <c r="E1626" i="3"/>
  <c r="F1626" i="3"/>
  <c r="G1626" i="3"/>
  <c r="J1626" i="3"/>
  <c r="H1626" i="3" s="1"/>
  <c r="K1626" i="3"/>
  <c r="C1624" i="3"/>
  <c r="E1624" i="3"/>
  <c r="F1624" i="3"/>
  <c r="G1624" i="3"/>
  <c r="J1624" i="3"/>
  <c r="H1624" i="3" s="1"/>
  <c r="K1624" i="3"/>
  <c r="C1625" i="3"/>
  <c r="E1625" i="3"/>
  <c r="F1625" i="3"/>
  <c r="G1625" i="3"/>
  <c r="J1625" i="3"/>
  <c r="H1625" i="3" s="1"/>
  <c r="K1625" i="3"/>
  <c r="C1623" i="3"/>
  <c r="E1623" i="3"/>
  <c r="F1623" i="3"/>
  <c r="G1623" i="3"/>
  <c r="J1623" i="3"/>
  <c r="H1623" i="3" s="1"/>
  <c r="K1623" i="3"/>
  <c r="C1622" i="3"/>
  <c r="E1622" i="3"/>
  <c r="F1622" i="3"/>
  <c r="G1622" i="3"/>
  <c r="J1622" i="3"/>
  <c r="H1622" i="3" s="1"/>
  <c r="K1622" i="3"/>
  <c r="C1621" i="3"/>
  <c r="E1621" i="3"/>
  <c r="F1621" i="3"/>
  <c r="G1621" i="3"/>
  <c r="J1621" i="3"/>
  <c r="H1621" i="3" s="1"/>
  <c r="K1621" i="3"/>
  <c r="C1620" i="3"/>
  <c r="E1620" i="3"/>
  <c r="F1620" i="3"/>
  <c r="G1620" i="3"/>
  <c r="J1620" i="3"/>
  <c r="H1620" i="3" s="1"/>
  <c r="K1620" i="3"/>
  <c r="C1618" i="3"/>
  <c r="E1618" i="3"/>
  <c r="F1618" i="3"/>
  <c r="G1618" i="3"/>
  <c r="J1618" i="3"/>
  <c r="H1618" i="3" s="1"/>
  <c r="K1618" i="3"/>
  <c r="C1619" i="3"/>
  <c r="E1619" i="3"/>
  <c r="F1619" i="3"/>
  <c r="G1619" i="3"/>
  <c r="J1619" i="3"/>
  <c r="H1619" i="3" s="1"/>
  <c r="K1619" i="3"/>
  <c r="C1617" i="3"/>
  <c r="E1617" i="3"/>
  <c r="F1617" i="3"/>
  <c r="G1617" i="3"/>
  <c r="J1617" i="3"/>
  <c r="H1617" i="3" s="1"/>
  <c r="K1617" i="3"/>
  <c r="C1616" i="3"/>
  <c r="E1616" i="3"/>
  <c r="F1616" i="3"/>
  <c r="G1616" i="3"/>
  <c r="J1616" i="3"/>
  <c r="H1616" i="3" s="1"/>
  <c r="K1616" i="3"/>
  <c r="C1615" i="3"/>
  <c r="E1615" i="3"/>
  <c r="F1615" i="3"/>
  <c r="G1615" i="3"/>
  <c r="J1615" i="3"/>
  <c r="H1615" i="3" s="1"/>
  <c r="K1615" i="3"/>
  <c r="C1614" i="3"/>
  <c r="E1614" i="3"/>
  <c r="F1614" i="3"/>
  <c r="G1614" i="3"/>
  <c r="J1614" i="3"/>
  <c r="H1614" i="3" s="1"/>
  <c r="K1614" i="3"/>
  <c r="C1612" i="3"/>
  <c r="E1612" i="3"/>
  <c r="F1612" i="3"/>
  <c r="G1612" i="3"/>
  <c r="J1612" i="3"/>
  <c r="H1612" i="3" s="1"/>
  <c r="K1612" i="3"/>
  <c r="C1613" i="3"/>
  <c r="E1613" i="3"/>
  <c r="F1613" i="3"/>
  <c r="G1613" i="3"/>
  <c r="J1613" i="3"/>
  <c r="H1613" i="3" s="1"/>
  <c r="K1613" i="3"/>
  <c r="C1611" i="3"/>
  <c r="E1611" i="3"/>
  <c r="F1611" i="3"/>
  <c r="G1611" i="3"/>
  <c r="J1611" i="3"/>
  <c r="H1611" i="3" s="1"/>
  <c r="K1611" i="3"/>
  <c r="C1610" i="3"/>
  <c r="E1610" i="3"/>
  <c r="F1610" i="3"/>
  <c r="G1610" i="3"/>
  <c r="J1610" i="3"/>
  <c r="H1610" i="3" s="1"/>
  <c r="K1610" i="3"/>
  <c r="C1609" i="3"/>
  <c r="E1609" i="3"/>
  <c r="F1609" i="3"/>
  <c r="G1609" i="3"/>
  <c r="J1609" i="3"/>
  <c r="H1609" i="3" s="1"/>
  <c r="K1609" i="3"/>
  <c r="C1608" i="3"/>
  <c r="E1608" i="3"/>
  <c r="F1608" i="3"/>
  <c r="G1608" i="3"/>
  <c r="J1608" i="3"/>
  <c r="H1608" i="3" s="1"/>
  <c r="K1608" i="3"/>
  <c r="C1606" i="3"/>
  <c r="E1606" i="3"/>
  <c r="F1606" i="3"/>
  <c r="G1606" i="3"/>
  <c r="J1606" i="3"/>
  <c r="H1606" i="3" s="1"/>
  <c r="K1606" i="3"/>
  <c r="C1607" i="3"/>
  <c r="E1607" i="3"/>
  <c r="F1607" i="3"/>
  <c r="G1607" i="3"/>
  <c r="J1607" i="3"/>
  <c r="H1607" i="3" s="1"/>
  <c r="K1607" i="3"/>
  <c r="C1605" i="3"/>
  <c r="E1605" i="3"/>
  <c r="F1605" i="3"/>
  <c r="G1605" i="3"/>
  <c r="J1605" i="3"/>
  <c r="H1605" i="3" s="1"/>
  <c r="K1605" i="3"/>
  <c r="C1604" i="3"/>
  <c r="E1604" i="3"/>
  <c r="F1604" i="3"/>
  <c r="G1604" i="3"/>
  <c r="J1604" i="3"/>
  <c r="H1604" i="3" s="1"/>
  <c r="K1604" i="3"/>
  <c r="C1603" i="3"/>
  <c r="E1603" i="3"/>
  <c r="F1603" i="3"/>
  <c r="G1603" i="3"/>
  <c r="J1603" i="3"/>
  <c r="H1603" i="3" s="1"/>
  <c r="K1603" i="3"/>
  <c r="C1602" i="3"/>
  <c r="E1602" i="3"/>
  <c r="F1602" i="3"/>
  <c r="G1602" i="3"/>
  <c r="J1602" i="3"/>
  <c r="H1602" i="3" s="1"/>
  <c r="K1602" i="3"/>
  <c r="C1600" i="3"/>
  <c r="E1600" i="3"/>
  <c r="F1600" i="3"/>
  <c r="G1600" i="3"/>
  <c r="J1600" i="3"/>
  <c r="H1600" i="3" s="1"/>
  <c r="K1600" i="3"/>
  <c r="C1601" i="3"/>
  <c r="E1601" i="3"/>
  <c r="F1601" i="3"/>
  <c r="G1601" i="3"/>
  <c r="J1601" i="3"/>
  <c r="H1601" i="3" s="1"/>
  <c r="K1601" i="3"/>
  <c r="C1599" i="3"/>
  <c r="E1599" i="3"/>
  <c r="F1599" i="3"/>
  <c r="G1599" i="3"/>
  <c r="J1599" i="3"/>
  <c r="H1599" i="3" s="1"/>
  <c r="K1599" i="3"/>
  <c r="C1598" i="3"/>
  <c r="E1598" i="3"/>
  <c r="F1598" i="3"/>
  <c r="G1598" i="3"/>
  <c r="J1598" i="3"/>
  <c r="H1598" i="3" s="1"/>
  <c r="K1598" i="3"/>
  <c r="C1597" i="3"/>
  <c r="E1597" i="3"/>
  <c r="F1597" i="3"/>
  <c r="G1597" i="3"/>
  <c r="J1597" i="3"/>
  <c r="H1597" i="3" s="1"/>
  <c r="K1597" i="3"/>
  <c r="C1596" i="3"/>
  <c r="E1596" i="3"/>
  <c r="F1596" i="3"/>
  <c r="G1596" i="3"/>
  <c r="J1596" i="3"/>
  <c r="H1596" i="3" s="1"/>
  <c r="K1596" i="3"/>
  <c r="C1594" i="3"/>
  <c r="E1594" i="3"/>
  <c r="F1594" i="3"/>
  <c r="G1594" i="3"/>
  <c r="J1594" i="3"/>
  <c r="H1594" i="3" s="1"/>
  <c r="K1594" i="3"/>
  <c r="C1595" i="3"/>
  <c r="E1595" i="3"/>
  <c r="F1595" i="3"/>
  <c r="G1595" i="3"/>
  <c r="J1595" i="3"/>
  <c r="H1595" i="3" s="1"/>
  <c r="K1595" i="3"/>
  <c r="C1593" i="3"/>
  <c r="E1593" i="3"/>
  <c r="F1593" i="3"/>
  <c r="G1593" i="3"/>
  <c r="J1593" i="3"/>
  <c r="H1593" i="3" s="1"/>
  <c r="K1593" i="3"/>
  <c r="C1592" i="3"/>
  <c r="E1592" i="3"/>
  <c r="F1592" i="3"/>
  <c r="G1592" i="3"/>
  <c r="J1592" i="3"/>
  <c r="H1592" i="3" s="1"/>
  <c r="K1592" i="3"/>
  <c r="C1591" i="3"/>
  <c r="E1591" i="3"/>
  <c r="F1591" i="3"/>
  <c r="G1591" i="3"/>
  <c r="J1591" i="3"/>
  <c r="H1591" i="3" s="1"/>
  <c r="K1591" i="3"/>
  <c r="C1590" i="3"/>
  <c r="E1590" i="3"/>
  <c r="F1590" i="3"/>
  <c r="G1590" i="3"/>
  <c r="J1590" i="3"/>
  <c r="H1590" i="3" s="1"/>
  <c r="K1590" i="3"/>
  <c r="C1588" i="3"/>
  <c r="E1588" i="3"/>
  <c r="F1588" i="3"/>
  <c r="G1588" i="3"/>
  <c r="J1588" i="3"/>
  <c r="H1588" i="3" s="1"/>
  <c r="K1588" i="3"/>
  <c r="C1589" i="3"/>
  <c r="E1589" i="3"/>
  <c r="F1589" i="3"/>
  <c r="G1589" i="3"/>
  <c r="J1589" i="3"/>
  <c r="H1589" i="3" s="1"/>
  <c r="K1589" i="3"/>
  <c r="C1587" i="3"/>
  <c r="E1587" i="3"/>
  <c r="F1587" i="3"/>
  <c r="G1587" i="3"/>
  <c r="J1587" i="3"/>
  <c r="H1587" i="3" s="1"/>
  <c r="K1587" i="3"/>
  <c r="C1586" i="3"/>
  <c r="E1586" i="3"/>
  <c r="F1586" i="3"/>
  <c r="G1586" i="3"/>
  <c r="J1586" i="3"/>
  <c r="H1586" i="3" s="1"/>
  <c r="K1586" i="3"/>
  <c r="C1585" i="3"/>
  <c r="E1585" i="3"/>
  <c r="F1585" i="3"/>
  <c r="G1585" i="3"/>
  <c r="J1585" i="3"/>
  <c r="H1585" i="3" s="1"/>
  <c r="K1585" i="3"/>
  <c r="C1584" i="3"/>
  <c r="E1584" i="3"/>
  <c r="F1584" i="3"/>
  <c r="G1584" i="3"/>
  <c r="J1584" i="3"/>
  <c r="H1584" i="3" s="1"/>
  <c r="K1584" i="3"/>
  <c r="C1582" i="3"/>
  <c r="E1582" i="3"/>
  <c r="F1582" i="3"/>
  <c r="G1582" i="3"/>
  <c r="J1582" i="3"/>
  <c r="H1582" i="3" s="1"/>
  <c r="K1582" i="3"/>
  <c r="C1583" i="3"/>
  <c r="E1583" i="3"/>
  <c r="F1583" i="3"/>
  <c r="G1583" i="3"/>
  <c r="J1583" i="3"/>
  <c r="H1583" i="3" s="1"/>
  <c r="K1583" i="3"/>
  <c r="C1581" i="3"/>
  <c r="E1581" i="3"/>
  <c r="F1581" i="3"/>
  <c r="G1581" i="3"/>
  <c r="J1581" i="3"/>
  <c r="H1581" i="3" s="1"/>
  <c r="K1581" i="3"/>
  <c r="C1580" i="3"/>
  <c r="E1580" i="3"/>
  <c r="F1580" i="3"/>
  <c r="G1580" i="3"/>
  <c r="J1580" i="3"/>
  <c r="H1580" i="3" s="1"/>
  <c r="K1580" i="3"/>
  <c r="C1579" i="3"/>
  <c r="E1579" i="3"/>
  <c r="F1579" i="3"/>
  <c r="G1579" i="3"/>
  <c r="J1579" i="3"/>
  <c r="H1579" i="3" s="1"/>
  <c r="K1579" i="3"/>
  <c r="C787" i="3"/>
  <c r="E787" i="3"/>
  <c r="F787" i="3"/>
  <c r="G787" i="3"/>
  <c r="J787" i="3"/>
  <c r="H787" i="3" s="1"/>
  <c r="K787" i="3"/>
  <c r="C790" i="3"/>
  <c r="E790" i="3"/>
  <c r="F790" i="3"/>
  <c r="G790" i="3"/>
  <c r="J790" i="3"/>
  <c r="H790" i="3" s="1"/>
  <c r="K790" i="3"/>
  <c r="C788" i="3"/>
  <c r="E788" i="3"/>
  <c r="F788" i="3"/>
  <c r="G788" i="3"/>
  <c r="J788" i="3"/>
  <c r="H788" i="3" s="1"/>
  <c r="K788" i="3"/>
  <c r="C789" i="3"/>
  <c r="E789" i="3"/>
  <c r="F789" i="3"/>
  <c r="G789" i="3"/>
  <c r="J789" i="3"/>
  <c r="H789" i="3" s="1"/>
  <c r="K789" i="3"/>
  <c r="C786" i="3"/>
  <c r="E786" i="3"/>
  <c r="F786" i="3"/>
  <c r="G786" i="3"/>
  <c r="J786" i="3"/>
  <c r="H786" i="3" s="1"/>
  <c r="K786" i="3"/>
  <c r="C782" i="3"/>
  <c r="E782" i="3"/>
  <c r="F782" i="3"/>
  <c r="G782" i="3"/>
  <c r="J782" i="3"/>
  <c r="H782" i="3" s="1"/>
  <c r="K782" i="3"/>
  <c r="AA1585" i="3" s="1"/>
  <c r="C785" i="3"/>
  <c r="E785" i="3"/>
  <c r="F785" i="3"/>
  <c r="G785" i="3"/>
  <c r="J785" i="3"/>
  <c r="H785" i="3" s="1"/>
  <c r="K785" i="3"/>
  <c r="C783" i="3"/>
  <c r="E783" i="3"/>
  <c r="F783" i="3"/>
  <c r="G783" i="3"/>
  <c r="J783" i="3"/>
  <c r="H783" i="3" s="1"/>
  <c r="K783" i="3"/>
  <c r="AA1582" i="3" s="1"/>
  <c r="C784" i="3"/>
  <c r="E784" i="3"/>
  <c r="F784" i="3"/>
  <c r="G784" i="3"/>
  <c r="J784" i="3"/>
  <c r="H784" i="3" s="1"/>
  <c r="K784" i="3"/>
  <c r="AA1583" i="3" s="1"/>
  <c r="C781" i="3"/>
  <c r="E781" i="3"/>
  <c r="F781" i="3"/>
  <c r="G781" i="3"/>
  <c r="J781" i="3"/>
  <c r="H781" i="3" s="1"/>
  <c r="K781" i="3"/>
  <c r="C777" i="3"/>
  <c r="E777" i="3"/>
  <c r="F777" i="3"/>
  <c r="G777" i="3"/>
  <c r="J777" i="3"/>
  <c r="H777" i="3" s="1"/>
  <c r="K777" i="3"/>
  <c r="C780" i="3"/>
  <c r="E780" i="3"/>
  <c r="F780" i="3"/>
  <c r="G780" i="3"/>
  <c r="J780" i="3"/>
  <c r="H780" i="3" s="1"/>
  <c r="K780" i="3"/>
  <c r="AA1579" i="3" s="1"/>
  <c r="C778" i="3"/>
  <c r="E778" i="3"/>
  <c r="F778" i="3"/>
  <c r="G778" i="3"/>
  <c r="J778" i="3"/>
  <c r="H778" i="3" s="1"/>
  <c r="K778" i="3"/>
  <c r="C779" i="3"/>
  <c r="E779" i="3"/>
  <c r="F779" i="3"/>
  <c r="G779" i="3"/>
  <c r="J779" i="3"/>
  <c r="H779" i="3" s="1"/>
  <c r="K779" i="3"/>
  <c r="C776" i="3"/>
  <c r="E776" i="3"/>
  <c r="F776" i="3"/>
  <c r="G776" i="3"/>
  <c r="J776" i="3"/>
  <c r="H776" i="3" s="1"/>
  <c r="K776" i="3"/>
  <c r="C772" i="3"/>
  <c r="E772" i="3"/>
  <c r="F772" i="3"/>
  <c r="G772" i="3"/>
  <c r="J772" i="3"/>
  <c r="H772" i="3" s="1"/>
  <c r="K772" i="3"/>
  <c r="C775" i="3"/>
  <c r="E775" i="3"/>
  <c r="F775" i="3"/>
  <c r="G775" i="3"/>
  <c r="J775" i="3"/>
  <c r="H775" i="3" s="1"/>
  <c r="K775" i="3"/>
  <c r="C773" i="3"/>
  <c r="E773" i="3"/>
  <c r="F773" i="3"/>
  <c r="G773" i="3"/>
  <c r="J773" i="3"/>
  <c r="H773" i="3" s="1"/>
  <c r="K773" i="3"/>
  <c r="C774" i="3"/>
  <c r="E774" i="3"/>
  <c r="F774" i="3"/>
  <c r="G774" i="3"/>
  <c r="J774" i="3"/>
  <c r="H774" i="3" s="1"/>
  <c r="K774" i="3"/>
  <c r="C771" i="3"/>
  <c r="E771" i="3"/>
  <c r="F771" i="3"/>
  <c r="G771" i="3"/>
  <c r="J771" i="3"/>
  <c r="H771" i="3" s="1"/>
  <c r="K771" i="3"/>
  <c r="C767" i="3"/>
  <c r="E767" i="3"/>
  <c r="F767" i="3"/>
  <c r="G767" i="3"/>
  <c r="J767" i="3"/>
  <c r="H767" i="3" s="1"/>
  <c r="K767" i="3"/>
  <c r="C770" i="3"/>
  <c r="E770" i="3"/>
  <c r="F770" i="3"/>
  <c r="G770" i="3"/>
  <c r="J770" i="3"/>
  <c r="H770" i="3" s="1"/>
  <c r="K770" i="3"/>
  <c r="C768" i="3"/>
  <c r="E768" i="3"/>
  <c r="F768" i="3"/>
  <c r="G768" i="3"/>
  <c r="J768" i="3"/>
  <c r="H768" i="3" s="1"/>
  <c r="K768" i="3"/>
  <c r="C769" i="3"/>
  <c r="E769" i="3"/>
  <c r="F769" i="3"/>
  <c r="G769" i="3"/>
  <c r="J769" i="3"/>
  <c r="H769" i="3" s="1"/>
  <c r="K769" i="3"/>
  <c r="C766" i="3"/>
  <c r="E766" i="3"/>
  <c r="F766" i="3"/>
  <c r="G766" i="3"/>
  <c r="J766" i="3"/>
  <c r="H766" i="3" s="1"/>
  <c r="K766" i="3"/>
  <c r="C762" i="3"/>
  <c r="E762" i="3"/>
  <c r="F762" i="3"/>
  <c r="G762" i="3"/>
  <c r="J762" i="3"/>
  <c r="H762" i="3" s="1"/>
  <c r="K762" i="3"/>
  <c r="C765" i="3"/>
  <c r="E765" i="3"/>
  <c r="F765" i="3"/>
  <c r="G765" i="3"/>
  <c r="J765" i="3"/>
  <c r="H765" i="3" s="1"/>
  <c r="K765" i="3"/>
  <c r="C763" i="3"/>
  <c r="E763" i="3"/>
  <c r="F763" i="3"/>
  <c r="G763" i="3"/>
  <c r="J763" i="3"/>
  <c r="H763" i="3" s="1"/>
  <c r="K763" i="3"/>
  <c r="C764" i="3"/>
  <c r="E764" i="3"/>
  <c r="F764" i="3"/>
  <c r="G764" i="3"/>
  <c r="J764" i="3"/>
  <c r="H764" i="3" s="1"/>
  <c r="K764" i="3"/>
  <c r="C761" i="3"/>
  <c r="E761" i="3"/>
  <c r="F761" i="3"/>
  <c r="G761" i="3"/>
  <c r="J761" i="3"/>
  <c r="H761" i="3" s="1"/>
  <c r="K761" i="3"/>
  <c r="C757" i="3"/>
  <c r="E757" i="3"/>
  <c r="F757" i="3"/>
  <c r="G757" i="3"/>
  <c r="J757" i="3"/>
  <c r="H757" i="3" s="1"/>
  <c r="K757" i="3"/>
  <c r="C760" i="3"/>
  <c r="E760" i="3"/>
  <c r="F760" i="3"/>
  <c r="G760" i="3"/>
  <c r="J760" i="3"/>
  <c r="H760" i="3" s="1"/>
  <c r="K760" i="3"/>
  <c r="C758" i="3"/>
  <c r="E758" i="3"/>
  <c r="F758" i="3"/>
  <c r="G758" i="3"/>
  <c r="J758" i="3"/>
  <c r="H758" i="3" s="1"/>
  <c r="K758" i="3"/>
  <c r="C759" i="3"/>
  <c r="E759" i="3"/>
  <c r="F759" i="3"/>
  <c r="G759" i="3"/>
  <c r="J759" i="3"/>
  <c r="H759" i="3" s="1"/>
  <c r="K759" i="3"/>
  <c r="C756" i="3"/>
  <c r="E756" i="3"/>
  <c r="F756" i="3"/>
  <c r="G756" i="3"/>
  <c r="J756" i="3"/>
  <c r="H756" i="3" s="1"/>
  <c r="K756" i="3"/>
  <c r="C752" i="3"/>
  <c r="E752" i="3"/>
  <c r="F752" i="3"/>
  <c r="G752" i="3"/>
  <c r="J752" i="3"/>
  <c r="H752" i="3" s="1"/>
  <c r="K752" i="3"/>
  <c r="C755" i="3"/>
  <c r="E755" i="3"/>
  <c r="F755" i="3"/>
  <c r="G755" i="3"/>
  <c r="J755" i="3"/>
  <c r="H755" i="3" s="1"/>
  <c r="K755" i="3"/>
  <c r="C753" i="3"/>
  <c r="E753" i="3"/>
  <c r="F753" i="3"/>
  <c r="G753" i="3"/>
  <c r="J753" i="3"/>
  <c r="H753" i="3" s="1"/>
  <c r="K753" i="3"/>
  <c r="C754" i="3"/>
  <c r="E754" i="3"/>
  <c r="F754" i="3"/>
  <c r="G754" i="3"/>
  <c r="J754" i="3"/>
  <c r="H754" i="3" s="1"/>
  <c r="K754" i="3"/>
  <c r="C751" i="3"/>
  <c r="E751" i="3"/>
  <c r="F751" i="3"/>
  <c r="G751" i="3"/>
  <c r="J751" i="3"/>
  <c r="H751" i="3" s="1"/>
  <c r="K751" i="3"/>
  <c r="C747" i="3"/>
  <c r="E747" i="3"/>
  <c r="F747" i="3"/>
  <c r="G747" i="3"/>
  <c r="J747" i="3"/>
  <c r="H747" i="3" s="1"/>
  <c r="K747" i="3"/>
  <c r="C750" i="3"/>
  <c r="E750" i="3"/>
  <c r="F750" i="3"/>
  <c r="G750" i="3"/>
  <c r="J750" i="3"/>
  <c r="H750" i="3" s="1"/>
  <c r="K750" i="3"/>
  <c r="C748" i="3"/>
  <c r="E748" i="3"/>
  <c r="F748" i="3"/>
  <c r="G748" i="3"/>
  <c r="J748" i="3"/>
  <c r="H748" i="3" s="1"/>
  <c r="K748" i="3"/>
  <c r="C749" i="3"/>
  <c r="E749" i="3"/>
  <c r="F749" i="3"/>
  <c r="G749" i="3"/>
  <c r="J749" i="3"/>
  <c r="H749" i="3" s="1"/>
  <c r="K749" i="3"/>
  <c r="C746" i="3"/>
  <c r="E746" i="3"/>
  <c r="F746" i="3"/>
  <c r="G746" i="3"/>
  <c r="J746" i="3"/>
  <c r="H746" i="3" s="1"/>
  <c r="K746" i="3"/>
  <c r="C742" i="3"/>
  <c r="E742" i="3"/>
  <c r="F742" i="3"/>
  <c r="G742" i="3"/>
  <c r="J742" i="3"/>
  <c r="H742" i="3" s="1"/>
  <c r="K742" i="3"/>
  <c r="C745" i="3"/>
  <c r="E745" i="3"/>
  <c r="F745" i="3"/>
  <c r="G745" i="3"/>
  <c r="J745" i="3"/>
  <c r="H745" i="3" s="1"/>
  <c r="K745" i="3"/>
  <c r="C743" i="3"/>
  <c r="E743" i="3"/>
  <c r="F743" i="3"/>
  <c r="G743" i="3"/>
  <c r="J743" i="3"/>
  <c r="H743" i="3" s="1"/>
  <c r="K743" i="3"/>
  <c r="C744" i="3"/>
  <c r="E744" i="3"/>
  <c r="F744" i="3"/>
  <c r="G744" i="3"/>
  <c r="J744" i="3"/>
  <c r="H744" i="3" s="1"/>
  <c r="K744" i="3"/>
  <c r="C741" i="3"/>
  <c r="E741" i="3"/>
  <c r="F741" i="3"/>
  <c r="G741" i="3"/>
  <c r="J741" i="3"/>
  <c r="H741" i="3" s="1"/>
  <c r="K741" i="3"/>
  <c r="C737" i="3"/>
  <c r="E737" i="3"/>
  <c r="F737" i="3"/>
  <c r="G737" i="3"/>
  <c r="J737" i="3"/>
  <c r="H737" i="3" s="1"/>
  <c r="K737" i="3"/>
  <c r="C740" i="3"/>
  <c r="E740" i="3"/>
  <c r="F740" i="3"/>
  <c r="G740" i="3"/>
  <c r="J740" i="3"/>
  <c r="H740" i="3" s="1"/>
  <c r="K740" i="3"/>
  <c r="C738" i="3"/>
  <c r="E738" i="3"/>
  <c r="F738" i="3"/>
  <c r="G738" i="3"/>
  <c r="J738" i="3"/>
  <c r="H738" i="3" s="1"/>
  <c r="K738" i="3"/>
  <c r="C739" i="3"/>
  <c r="E739" i="3"/>
  <c r="F739" i="3"/>
  <c r="G739" i="3"/>
  <c r="J739" i="3"/>
  <c r="H739" i="3" s="1"/>
  <c r="K739" i="3"/>
  <c r="C736" i="3"/>
  <c r="E736" i="3"/>
  <c r="F736" i="3"/>
  <c r="G736" i="3"/>
  <c r="J736" i="3"/>
  <c r="H736" i="3" s="1"/>
  <c r="K736" i="3"/>
  <c r="C732" i="3"/>
  <c r="E732" i="3"/>
  <c r="F732" i="3"/>
  <c r="G732" i="3"/>
  <c r="J732" i="3"/>
  <c r="H732" i="3" s="1"/>
  <c r="K732" i="3"/>
  <c r="C735" i="3"/>
  <c r="E735" i="3"/>
  <c r="F735" i="3"/>
  <c r="G735" i="3"/>
  <c r="J735" i="3"/>
  <c r="H735" i="3" s="1"/>
  <c r="K735" i="3"/>
  <c r="C733" i="3"/>
  <c r="E733" i="3"/>
  <c r="F733" i="3"/>
  <c r="G733" i="3"/>
  <c r="J733" i="3"/>
  <c r="H733" i="3" s="1"/>
  <c r="K733" i="3"/>
  <c r="C734" i="3"/>
  <c r="E734" i="3"/>
  <c r="F734" i="3"/>
  <c r="G734" i="3"/>
  <c r="J734" i="3"/>
  <c r="H734" i="3" s="1"/>
  <c r="K734" i="3"/>
  <c r="C731" i="3"/>
  <c r="E731" i="3"/>
  <c r="F731" i="3"/>
  <c r="G731" i="3"/>
  <c r="J731" i="3"/>
  <c r="H731" i="3" s="1"/>
  <c r="K731" i="3"/>
  <c r="C727" i="3"/>
  <c r="E727" i="3"/>
  <c r="F727" i="3"/>
  <c r="G727" i="3"/>
  <c r="J727" i="3"/>
  <c r="H727" i="3" s="1"/>
  <c r="K727" i="3"/>
  <c r="C730" i="3"/>
  <c r="E730" i="3"/>
  <c r="F730" i="3"/>
  <c r="G730" i="3"/>
  <c r="J730" i="3"/>
  <c r="H730" i="3" s="1"/>
  <c r="K730" i="3"/>
  <c r="C728" i="3"/>
  <c r="E728" i="3"/>
  <c r="F728" i="3"/>
  <c r="G728" i="3"/>
  <c r="J728" i="3"/>
  <c r="H728" i="3" s="1"/>
  <c r="K728" i="3"/>
  <c r="C729" i="3"/>
  <c r="E729" i="3"/>
  <c r="F729" i="3"/>
  <c r="G729" i="3"/>
  <c r="J729" i="3"/>
  <c r="H729" i="3" s="1"/>
  <c r="K729" i="3"/>
  <c r="C726" i="3"/>
  <c r="E726" i="3"/>
  <c r="F726" i="3"/>
  <c r="G726" i="3"/>
  <c r="J726" i="3"/>
  <c r="H726" i="3" s="1"/>
  <c r="K726" i="3"/>
  <c r="C722" i="3"/>
  <c r="E722" i="3"/>
  <c r="F722" i="3"/>
  <c r="G722" i="3"/>
  <c r="J722" i="3"/>
  <c r="H722" i="3" s="1"/>
  <c r="K722" i="3"/>
  <c r="C725" i="3"/>
  <c r="E725" i="3"/>
  <c r="F725" i="3"/>
  <c r="G725" i="3"/>
  <c r="J725" i="3"/>
  <c r="H725" i="3" s="1"/>
  <c r="K725" i="3"/>
  <c r="C723" i="3"/>
  <c r="E723" i="3"/>
  <c r="F723" i="3"/>
  <c r="G723" i="3"/>
  <c r="J723" i="3"/>
  <c r="H723" i="3" s="1"/>
  <c r="K723" i="3"/>
  <c r="C724" i="3"/>
  <c r="E724" i="3"/>
  <c r="F724" i="3"/>
  <c r="G724" i="3"/>
  <c r="J724" i="3"/>
  <c r="H724" i="3" s="1"/>
  <c r="K724" i="3"/>
  <c r="C721" i="3"/>
  <c r="E721" i="3"/>
  <c r="F721" i="3"/>
  <c r="G721" i="3"/>
  <c r="J721" i="3"/>
  <c r="H721" i="3" s="1"/>
  <c r="K721" i="3"/>
  <c r="C717" i="3"/>
  <c r="E717" i="3"/>
  <c r="F717" i="3"/>
  <c r="G717" i="3"/>
  <c r="J717" i="3"/>
  <c r="H717" i="3" s="1"/>
  <c r="K717" i="3"/>
  <c r="C720" i="3"/>
  <c r="E720" i="3"/>
  <c r="F720" i="3"/>
  <c r="G720" i="3"/>
  <c r="J720" i="3"/>
  <c r="H720" i="3" s="1"/>
  <c r="K720" i="3"/>
  <c r="C718" i="3"/>
  <c r="E718" i="3"/>
  <c r="F718" i="3"/>
  <c r="G718" i="3"/>
  <c r="J718" i="3"/>
  <c r="H718" i="3" s="1"/>
  <c r="K718" i="3"/>
  <c r="C719" i="3"/>
  <c r="E719" i="3"/>
  <c r="F719" i="3"/>
  <c r="G719" i="3"/>
  <c r="J719" i="3"/>
  <c r="H719" i="3" s="1"/>
  <c r="K719" i="3"/>
  <c r="C716" i="3"/>
  <c r="E716" i="3"/>
  <c r="F716" i="3"/>
  <c r="G716" i="3"/>
  <c r="J716" i="3"/>
  <c r="H716" i="3" s="1"/>
  <c r="K716" i="3"/>
  <c r="C712" i="3"/>
  <c r="E712" i="3"/>
  <c r="F712" i="3"/>
  <c r="G712" i="3"/>
  <c r="J712" i="3"/>
  <c r="H712" i="3" s="1"/>
  <c r="K712" i="3"/>
  <c r="C715" i="3"/>
  <c r="E715" i="3"/>
  <c r="F715" i="3"/>
  <c r="G715" i="3"/>
  <c r="J715" i="3"/>
  <c r="H715" i="3" s="1"/>
  <c r="K715" i="3"/>
  <c r="C713" i="3"/>
  <c r="E713" i="3"/>
  <c r="F713" i="3"/>
  <c r="G713" i="3"/>
  <c r="J713" i="3"/>
  <c r="H713" i="3" s="1"/>
  <c r="K713" i="3"/>
  <c r="C714" i="3"/>
  <c r="E714" i="3"/>
  <c r="F714" i="3"/>
  <c r="G714" i="3"/>
  <c r="J714" i="3"/>
  <c r="H714" i="3" s="1"/>
  <c r="K714" i="3"/>
  <c r="C711" i="3"/>
  <c r="E711" i="3"/>
  <c r="F711" i="3"/>
  <c r="G711" i="3"/>
  <c r="J711" i="3"/>
  <c r="H711" i="3" s="1"/>
  <c r="K711" i="3"/>
  <c r="C707" i="3"/>
  <c r="E707" i="3"/>
  <c r="F707" i="3"/>
  <c r="G707" i="3"/>
  <c r="J707" i="3"/>
  <c r="H707" i="3" s="1"/>
  <c r="K707" i="3"/>
  <c r="C710" i="3"/>
  <c r="E710" i="3"/>
  <c r="F710" i="3"/>
  <c r="G710" i="3"/>
  <c r="J710" i="3"/>
  <c r="H710" i="3" s="1"/>
  <c r="K710" i="3"/>
  <c r="C708" i="3"/>
  <c r="E708" i="3"/>
  <c r="F708" i="3"/>
  <c r="G708" i="3"/>
  <c r="J708" i="3"/>
  <c r="H708" i="3" s="1"/>
  <c r="K708" i="3"/>
  <c r="C709" i="3"/>
  <c r="E709" i="3"/>
  <c r="F709" i="3"/>
  <c r="G709" i="3"/>
  <c r="J709" i="3"/>
  <c r="H709" i="3" s="1"/>
  <c r="K709" i="3"/>
  <c r="C706" i="3"/>
  <c r="E706" i="3"/>
  <c r="F706" i="3"/>
  <c r="G706" i="3"/>
  <c r="J706" i="3"/>
  <c r="H706" i="3" s="1"/>
  <c r="K706" i="3"/>
  <c r="C702" i="3"/>
  <c r="E702" i="3"/>
  <c r="F702" i="3"/>
  <c r="G702" i="3"/>
  <c r="J702" i="3"/>
  <c r="H702" i="3" s="1"/>
  <c r="K702" i="3"/>
  <c r="C705" i="3"/>
  <c r="E705" i="3"/>
  <c r="F705" i="3"/>
  <c r="G705" i="3"/>
  <c r="J705" i="3"/>
  <c r="H705" i="3" s="1"/>
  <c r="K705" i="3"/>
  <c r="C703" i="3"/>
  <c r="E703" i="3"/>
  <c r="F703" i="3"/>
  <c r="G703" i="3"/>
  <c r="J703" i="3"/>
  <c r="H703" i="3" s="1"/>
  <c r="K703" i="3"/>
  <c r="C704" i="3"/>
  <c r="E704" i="3"/>
  <c r="F704" i="3"/>
  <c r="G704" i="3"/>
  <c r="J704" i="3"/>
  <c r="H704" i="3" s="1"/>
  <c r="K704" i="3"/>
  <c r="C701" i="3"/>
  <c r="E701" i="3"/>
  <c r="F701" i="3"/>
  <c r="G701" i="3"/>
  <c r="J701" i="3"/>
  <c r="H701" i="3" s="1"/>
  <c r="K701" i="3"/>
  <c r="C323" i="3"/>
  <c r="E323" i="3"/>
  <c r="F323" i="3"/>
  <c r="G323" i="3"/>
  <c r="J323" i="3"/>
  <c r="H323" i="3" s="1"/>
  <c r="K323" i="3"/>
  <c r="C326" i="3"/>
  <c r="E326" i="3"/>
  <c r="F326" i="3"/>
  <c r="G326" i="3"/>
  <c r="J326" i="3"/>
  <c r="H326" i="3" s="1"/>
  <c r="K326" i="3"/>
  <c r="C324" i="3"/>
  <c r="E324" i="3"/>
  <c r="F324" i="3"/>
  <c r="G324" i="3"/>
  <c r="J324" i="3"/>
  <c r="H324" i="3" s="1"/>
  <c r="K324" i="3"/>
  <c r="C325" i="3"/>
  <c r="E325" i="3"/>
  <c r="F325" i="3"/>
  <c r="G325" i="3"/>
  <c r="J325" i="3"/>
  <c r="H325" i="3" s="1"/>
  <c r="K325" i="3"/>
  <c r="C322" i="3"/>
  <c r="E322" i="3"/>
  <c r="F322" i="3"/>
  <c r="G322" i="3"/>
  <c r="J322" i="3"/>
  <c r="H322" i="3" s="1"/>
  <c r="K322" i="3"/>
  <c r="C318" i="3"/>
  <c r="E318" i="3"/>
  <c r="F318" i="3"/>
  <c r="G318" i="3"/>
  <c r="J318" i="3"/>
  <c r="H318" i="3" s="1"/>
  <c r="K318" i="3"/>
  <c r="C321" i="3"/>
  <c r="E321" i="3"/>
  <c r="F321" i="3"/>
  <c r="G321" i="3"/>
  <c r="J321" i="3"/>
  <c r="H321" i="3" s="1"/>
  <c r="K321" i="3"/>
  <c r="C319" i="3"/>
  <c r="E319" i="3"/>
  <c r="F319" i="3"/>
  <c r="G319" i="3"/>
  <c r="J319" i="3"/>
  <c r="H319" i="3" s="1"/>
  <c r="K319" i="3"/>
  <c r="C320" i="3"/>
  <c r="E320" i="3"/>
  <c r="F320" i="3"/>
  <c r="G320" i="3"/>
  <c r="J320" i="3"/>
  <c r="H320" i="3" s="1"/>
  <c r="K320" i="3"/>
  <c r="C317" i="3"/>
  <c r="E317" i="3"/>
  <c r="F317" i="3"/>
  <c r="G317" i="3"/>
  <c r="J317" i="3"/>
  <c r="H317" i="3" s="1"/>
  <c r="K317" i="3"/>
  <c r="C313" i="3"/>
  <c r="E313" i="3"/>
  <c r="F313" i="3"/>
  <c r="G313" i="3"/>
  <c r="J313" i="3"/>
  <c r="H313" i="3" s="1"/>
  <c r="K313" i="3"/>
  <c r="C316" i="3"/>
  <c r="E316" i="3"/>
  <c r="F316" i="3"/>
  <c r="G316" i="3"/>
  <c r="J316" i="3"/>
  <c r="H316" i="3" s="1"/>
  <c r="K316" i="3"/>
  <c r="C314" i="3"/>
  <c r="E314" i="3"/>
  <c r="F314" i="3"/>
  <c r="G314" i="3"/>
  <c r="J314" i="3"/>
  <c r="H314" i="3" s="1"/>
  <c r="K314" i="3"/>
  <c r="C315" i="3"/>
  <c r="E315" i="3"/>
  <c r="F315" i="3"/>
  <c r="G315" i="3"/>
  <c r="J315" i="3"/>
  <c r="H315" i="3" s="1"/>
  <c r="K315" i="3"/>
  <c r="C312" i="3"/>
  <c r="E312" i="3"/>
  <c r="F312" i="3"/>
  <c r="G312" i="3"/>
  <c r="J312" i="3"/>
  <c r="H312" i="3" s="1"/>
  <c r="K312" i="3"/>
  <c r="C308" i="3"/>
  <c r="E308" i="3"/>
  <c r="F308" i="3"/>
  <c r="G308" i="3"/>
  <c r="J308" i="3"/>
  <c r="H308" i="3" s="1"/>
  <c r="K308" i="3"/>
  <c r="C311" i="3"/>
  <c r="E311" i="3"/>
  <c r="F311" i="3"/>
  <c r="G311" i="3"/>
  <c r="J311" i="3"/>
  <c r="H311" i="3" s="1"/>
  <c r="K311" i="3"/>
  <c r="C309" i="3"/>
  <c r="E309" i="3"/>
  <c r="F309" i="3"/>
  <c r="G309" i="3"/>
  <c r="J309" i="3"/>
  <c r="H309" i="3" s="1"/>
  <c r="K309" i="3"/>
  <c r="C310" i="3"/>
  <c r="E310" i="3"/>
  <c r="F310" i="3"/>
  <c r="G310" i="3"/>
  <c r="J310" i="3"/>
  <c r="H310" i="3" s="1"/>
  <c r="K310" i="3"/>
  <c r="C307" i="3"/>
  <c r="E307" i="3"/>
  <c r="F307" i="3"/>
  <c r="G307" i="3"/>
  <c r="J307" i="3"/>
  <c r="H307" i="3" s="1"/>
  <c r="K307" i="3"/>
  <c r="C303" i="3"/>
  <c r="E303" i="3"/>
  <c r="F303" i="3"/>
  <c r="G303" i="3"/>
  <c r="J303" i="3"/>
  <c r="H303" i="3" s="1"/>
  <c r="K303" i="3"/>
  <c r="C306" i="3"/>
  <c r="E306" i="3"/>
  <c r="F306" i="3"/>
  <c r="G306" i="3"/>
  <c r="J306" i="3"/>
  <c r="H306" i="3" s="1"/>
  <c r="K306" i="3"/>
  <c r="C304" i="3"/>
  <c r="E304" i="3"/>
  <c r="F304" i="3"/>
  <c r="G304" i="3"/>
  <c r="J304" i="3"/>
  <c r="H304" i="3" s="1"/>
  <c r="K304" i="3"/>
  <c r="C305" i="3"/>
  <c r="E305" i="3"/>
  <c r="F305" i="3"/>
  <c r="G305" i="3"/>
  <c r="J305" i="3"/>
  <c r="H305" i="3" s="1"/>
  <c r="K305" i="3"/>
  <c r="C302" i="3"/>
  <c r="E302" i="3"/>
  <c r="F302" i="3"/>
  <c r="G302" i="3"/>
  <c r="J302" i="3"/>
  <c r="H302" i="3" s="1"/>
  <c r="K302" i="3"/>
  <c r="C298" i="3"/>
  <c r="E298" i="3"/>
  <c r="F298" i="3"/>
  <c r="G298" i="3"/>
  <c r="J298" i="3"/>
  <c r="H298" i="3" s="1"/>
  <c r="K298" i="3"/>
  <c r="C301" i="3"/>
  <c r="E301" i="3"/>
  <c r="F301" i="3"/>
  <c r="G301" i="3"/>
  <c r="J301" i="3"/>
  <c r="H301" i="3" s="1"/>
  <c r="K301" i="3"/>
  <c r="C299" i="3"/>
  <c r="E299" i="3"/>
  <c r="F299" i="3"/>
  <c r="G299" i="3"/>
  <c r="J299" i="3"/>
  <c r="H299" i="3" s="1"/>
  <c r="K299" i="3"/>
  <c r="C300" i="3"/>
  <c r="E300" i="3"/>
  <c r="F300" i="3"/>
  <c r="G300" i="3"/>
  <c r="J300" i="3"/>
  <c r="H300" i="3" s="1"/>
  <c r="K300" i="3"/>
  <c r="C297" i="3"/>
  <c r="E297" i="3"/>
  <c r="F297" i="3"/>
  <c r="G297" i="3"/>
  <c r="J297" i="3"/>
  <c r="H297" i="3" s="1"/>
  <c r="K297" i="3"/>
  <c r="C293" i="3"/>
  <c r="E293" i="3"/>
  <c r="F293" i="3"/>
  <c r="G293" i="3"/>
  <c r="J293" i="3"/>
  <c r="H293" i="3" s="1"/>
  <c r="K293" i="3"/>
  <c r="C296" i="3"/>
  <c r="E296" i="3"/>
  <c r="F296" i="3"/>
  <c r="G296" i="3"/>
  <c r="J296" i="3"/>
  <c r="H296" i="3" s="1"/>
  <c r="K296" i="3"/>
  <c r="C294" i="3"/>
  <c r="E294" i="3"/>
  <c r="F294" i="3"/>
  <c r="G294" i="3"/>
  <c r="J294" i="3"/>
  <c r="H294" i="3" s="1"/>
  <c r="K294" i="3"/>
  <c r="C295" i="3"/>
  <c r="E295" i="3"/>
  <c r="F295" i="3"/>
  <c r="G295" i="3"/>
  <c r="J295" i="3"/>
  <c r="H295" i="3" s="1"/>
  <c r="K295" i="3"/>
  <c r="C292" i="3"/>
  <c r="E292" i="3"/>
  <c r="F292" i="3"/>
  <c r="G292" i="3"/>
  <c r="J292" i="3"/>
  <c r="H292" i="3" s="1"/>
  <c r="K292" i="3"/>
  <c r="C288" i="3"/>
  <c r="E288" i="3"/>
  <c r="F288" i="3"/>
  <c r="G288" i="3"/>
  <c r="J288" i="3"/>
  <c r="H288" i="3" s="1"/>
  <c r="K288" i="3"/>
  <c r="C291" i="3"/>
  <c r="E291" i="3"/>
  <c r="F291" i="3"/>
  <c r="G291" i="3"/>
  <c r="J291" i="3"/>
  <c r="H291" i="3" s="1"/>
  <c r="K291" i="3"/>
  <c r="C289" i="3"/>
  <c r="E289" i="3"/>
  <c r="F289" i="3"/>
  <c r="G289" i="3"/>
  <c r="J289" i="3"/>
  <c r="H289" i="3" s="1"/>
  <c r="K289" i="3"/>
  <c r="C290" i="3"/>
  <c r="E290" i="3"/>
  <c r="F290" i="3"/>
  <c r="G290" i="3"/>
  <c r="J290" i="3"/>
  <c r="H290" i="3" s="1"/>
  <c r="K290" i="3"/>
  <c r="C287" i="3"/>
  <c r="E287" i="3"/>
  <c r="F287" i="3"/>
  <c r="G287" i="3"/>
  <c r="J287" i="3"/>
  <c r="H287" i="3" s="1"/>
  <c r="K287" i="3"/>
  <c r="C283" i="3"/>
  <c r="E283" i="3"/>
  <c r="F283" i="3"/>
  <c r="G283" i="3"/>
  <c r="J283" i="3"/>
  <c r="H283" i="3" s="1"/>
  <c r="K283" i="3"/>
  <c r="C286" i="3"/>
  <c r="E286" i="3"/>
  <c r="F286" i="3"/>
  <c r="G286" i="3"/>
  <c r="J286" i="3"/>
  <c r="H286" i="3" s="1"/>
  <c r="K286" i="3"/>
  <c r="C284" i="3"/>
  <c r="E284" i="3"/>
  <c r="F284" i="3"/>
  <c r="G284" i="3"/>
  <c r="J284" i="3"/>
  <c r="H284" i="3" s="1"/>
  <c r="K284" i="3"/>
  <c r="C285" i="3"/>
  <c r="E285" i="3"/>
  <c r="F285" i="3"/>
  <c r="G285" i="3"/>
  <c r="J285" i="3"/>
  <c r="H285" i="3" s="1"/>
  <c r="K285" i="3"/>
  <c r="C282" i="3"/>
  <c r="E282" i="3"/>
  <c r="F282" i="3"/>
  <c r="G282" i="3"/>
  <c r="J282" i="3"/>
  <c r="H282" i="3" s="1"/>
  <c r="K282" i="3"/>
  <c r="C278" i="3"/>
  <c r="E278" i="3"/>
  <c r="F278" i="3"/>
  <c r="G278" i="3"/>
  <c r="J278" i="3"/>
  <c r="H278" i="3" s="1"/>
  <c r="K278" i="3"/>
  <c r="C281" i="3"/>
  <c r="E281" i="3"/>
  <c r="F281" i="3"/>
  <c r="G281" i="3"/>
  <c r="J281" i="3"/>
  <c r="H281" i="3" s="1"/>
  <c r="K281" i="3"/>
  <c r="C279" i="3"/>
  <c r="E279" i="3"/>
  <c r="F279" i="3"/>
  <c r="G279" i="3"/>
  <c r="J279" i="3"/>
  <c r="H279" i="3" s="1"/>
  <c r="K279" i="3"/>
  <c r="C280" i="3"/>
  <c r="E280" i="3"/>
  <c r="F280" i="3"/>
  <c r="G280" i="3"/>
  <c r="J280" i="3"/>
  <c r="H280" i="3" s="1"/>
  <c r="K280" i="3"/>
  <c r="C277" i="3"/>
  <c r="E277" i="3"/>
  <c r="F277" i="3"/>
  <c r="G277" i="3"/>
  <c r="J277" i="3"/>
  <c r="H277" i="3" s="1"/>
  <c r="K277" i="3"/>
  <c r="C273" i="3"/>
  <c r="E273" i="3"/>
  <c r="F273" i="3"/>
  <c r="G273" i="3"/>
  <c r="J273" i="3"/>
  <c r="H273" i="3" s="1"/>
  <c r="K273" i="3"/>
  <c r="C276" i="3"/>
  <c r="E276" i="3"/>
  <c r="F276" i="3"/>
  <c r="G276" i="3"/>
  <c r="J276" i="3"/>
  <c r="H276" i="3" s="1"/>
  <c r="K276" i="3"/>
  <c r="C274" i="3"/>
  <c r="E274" i="3"/>
  <c r="F274" i="3"/>
  <c r="G274" i="3"/>
  <c r="J274" i="3"/>
  <c r="H274" i="3" s="1"/>
  <c r="K274" i="3"/>
  <c r="C275" i="3"/>
  <c r="E275" i="3"/>
  <c r="F275" i="3"/>
  <c r="G275" i="3"/>
  <c r="J275" i="3"/>
  <c r="H275" i="3" s="1"/>
  <c r="K275" i="3"/>
  <c r="C272" i="3"/>
  <c r="E272" i="3"/>
  <c r="F272" i="3"/>
  <c r="G272" i="3"/>
  <c r="J272" i="3"/>
  <c r="H272" i="3" s="1"/>
  <c r="K272" i="3"/>
  <c r="C268" i="3"/>
  <c r="E268" i="3"/>
  <c r="F268" i="3"/>
  <c r="G268" i="3"/>
  <c r="J268" i="3"/>
  <c r="H268" i="3" s="1"/>
  <c r="K268" i="3"/>
  <c r="C271" i="3"/>
  <c r="E271" i="3"/>
  <c r="F271" i="3"/>
  <c r="G271" i="3"/>
  <c r="J271" i="3"/>
  <c r="H271" i="3" s="1"/>
  <c r="K271" i="3"/>
  <c r="C269" i="3"/>
  <c r="E269" i="3"/>
  <c r="F269" i="3"/>
  <c r="G269" i="3"/>
  <c r="J269" i="3"/>
  <c r="H269" i="3" s="1"/>
  <c r="K269" i="3"/>
  <c r="C270" i="3"/>
  <c r="E270" i="3"/>
  <c r="F270" i="3"/>
  <c r="G270" i="3"/>
  <c r="J270" i="3"/>
  <c r="H270" i="3" s="1"/>
  <c r="K270" i="3"/>
  <c r="C267" i="3"/>
  <c r="E267" i="3"/>
  <c r="F267" i="3"/>
  <c r="G267" i="3"/>
  <c r="J267" i="3"/>
  <c r="H267" i="3" s="1"/>
  <c r="K267" i="3"/>
  <c r="C263" i="3"/>
  <c r="E263" i="3"/>
  <c r="F263" i="3"/>
  <c r="G263" i="3"/>
  <c r="J263" i="3"/>
  <c r="H263" i="3" s="1"/>
  <c r="K263" i="3"/>
  <c r="C266" i="3"/>
  <c r="E266" i="3"/>
  <c r="F266" i="3"/>
  <c r="G266" i="3"/>
  <c r="J266" i="3"/>
  <c r="H266" i="3" s="1"/>
  <c r="K266" i="3"/>
  <c r="C264" i="3"/>
  <c r="E264" i="3"/>
  <c r="F264" i="3"/>
  <c r="G264" i="3"/>
  <c r="J264" i="3"/>
  <c r="H264" i="3" s="1"/>
  <c r="K264" i="3"/>
  <c r="C265" i="3"/>
  <c r="E265" i="3"/>
  <c r="F265" i="3"/>
  <c r="G265" i="3"/>
  <c r="J265" i="3"/>
  <c r="H265" i="3" s="1"/>
  <c r="K265" i="3"/>
  <c r="C262" i="3"/>
  <c r="E262" i="3"/>
  <c r="F262" i="3"/>
  <c r="G262" i="3"/>
  <c r="J262" i="3"/>
  <c r="H262" i="3" s="1"/>
  <c r="K262" i="3"/>
  <c r="C258" i="3"/>
  <c r="E258" i="3"/>
  <c r="F258" i="3"/>
  <c r="G258" i="3"/>
  <c r="J258" i="3"/>
  <c r="H258" i="3" s="1"/>
  <c r="K258" i="3"/>
  <c r="C261" i="3"/>
  <c r="E261" i="3"/>
  <c r="F261" i="3"/>
  <c r="G261" i="3"/>
  <c r="J261" i="3"/>
  <c r="H261" i="3" s="1"/>
  <c r="K261" i="3"/>
  <c r="C259" i="3"/>
  <c r="E259" i="3"/>
  <c r="F259" i="3"/>
  <c r="G259" i="3"/>
  <c r="J259" i="3"/>
  <c r="H259" i="3" s="1"/>
  <c r="K259" i="3"/>
  <c r="C260" i="3"/>
  <c r="E260" i="3"/>
  <c r="F260" i="3"/>
  <c r="G260" i="3"/>
  <c r="J260" i="3"/>
  <c r="H260" i="3" s="1"/>
  <c r="K260" i="3"/>
  <c r="C257" i="3"/>
  <c r="E257" i="3"/>
  <c r="F257" i="3"/>
  <c r="G257" i="3"/>
  <c r="J257" i="3"/>
  <c r="H257" i="3" s="1"/>
  <c r="K257" i="3"/>
  <c r="C253" i="3"/>
  <c r="E253" i="3"/>
  <c r="F253" i="3"/>
  <c r="G253" i="3"/>
  <c r="J253" i="3"/>
  <c r="H253" i="3" s="1"/>
  <c r="K253" i="3"/>
  <c r="C256" i="3"/>
  <c r="E256" i="3"/>
  <c r="F256" i="3"/>
  <c r="G256" i="3"/>
  <c r="J256" i="3"/>
  <c r="H256" i="3" s="1"/>
  <c r="K256" i="3"/>
  <c r="C254" i="3"/>
  <c r="E254" i="3"/>
  <c r="F254" i="3"/>
  <c r="G254" i="3"/>
  <c r="J254" i="3"/>
  <c r="H254" i="3" s="1"/>
  <c r="K254" i="3"/>
  <c r="C255" i="3"/>
  <c r="E255" i="3"/>
  <c r="F255" i="3"/>
  <c r="G255" i="3"/>
  <c r="J255" i="3"/>
  <c r="H255" i="3" s="1"/>
  <c r="K255" i="3"/>
  <c r="C252" i="3"/>
  <c r="E252" i="3"/>
  <c r="F252" i="3"/>
  <c r="G252" i="3"/>
  <c r="J252" i="3"/>
  <c r="H252" i="3" s="1"/>
  <c r="K252" i="3"/>
  <c r="C248" i="3"/>
  <c r="E248" i="3"/>
  <c r="F248" i="3"/>
  <c r="G248" i="3"/>
  <c r="J248" i="3"/>
  <c r="H248" i="3" s="1"/>
  <c r="K248" i="3"/>
  <c r="C251" i="3"/>
  <c r="E251" i="3"/>
  <c r="F251" i="3"/>
  <c r="G251" i="3"/>
  <c r="J251" i="3"/>
  <c r="H251" i="3" s="1"/>
  <c r="K251" i="3"/>
  <c r="C249" i="3"/>
  <c r="E249" i="3"/>
  <c r="F249" i="3"/>
  <c r="G249" i="3"/>
  <c r="J249" i="3"/>
  <c r="H249" i="3" s="1"/>
  <c r="K249" i="3"/>
  <c r="C250" i="3"/>
  <c r="E250" i="3"/>
  <c r="F250" i="3"/>
  <c r="G250" i="3"/>
  <c r="J250" i="3"/>
  <c r="H250" i="3" s="1"/>
  <c r="K250" i="3"/>
  <c r="C247" i="3"/>
  <c r="E247" i="3"/>
  <c r="F247" i="3"/>
  <c r="G247" i="3"/>
  <c r="J247" i="3"/>
  <c r="H247" i="3" s="1"/>
  <c r="K247" i="3"/>
  <c r="C243" i="3"/>
  <c r="E243" i="3"/>
  <c r="F243" i="3"/>
  <c r="G243" i="3"/>
  <c r="J243" i="3"/>
  <c r="H243" i="3" s="1"/>
  <c r="K243" i="3"/>
  <c r="C246" i="3"/>
  <c r="E246" i="3"/>
  <c r="F246" i="3"/>
  <c r="G246" i="3"/>
  <c r="J246" i="3"/>
  <c r="H246" i="3" s="1"/>
  <c r="K246" i="3"/>
  <c r="C244" i="3"/>
  <c r="E244" i="3"/>
  <c r="F244" i="3"/>
  <c r="G244" i="3"/>
  <c r="J244" i="3"/>
  <c r="H244" i="3" s="1"/>
  <c r="K244" i="3"/>
  <c r="C245" i="3"/>
  <c r="E245" i="3"/>
  <c r="F245" i="3"/>
  <c r="G245" i="3"/>
  <c r="J245" i="3"/>
  <c r="H245" i="3" s="1"/>
  <c r="K245" i="3"/>
  <c r="C242" i="3"/>
  <c r="E242" i="3"/>
  <c r="F242" i="3"/>
  <c r="G242" i="3"/>
  <c r="J242" i="3"/>
  <c r="H242" i="3" s="1"/>
  <c r="K242" i="3"/>
  <c r="C181" i="3"/>
  <c r="E181" i="3"/>
  <c r="F181" i="3"/>
  <c r="G181" i="3"/>
  <c r="J181" i="3"/>
  <c r="H181" i="3" s="1"/>
  <c r="L181" i="3"/>
  <c r="C179" i="3"/>
  <c r="E179" i="3"/>
  <c r="F179" i="3"/>
  <c r="G179" i="3"/>
  <c r="J179" i="3"/>
  <c r="H179" i="3" s="1"/>
  <c r="L179" i="3"/>
  <c r="C180" i="3"/>
  <c r="E180" i="3"/>
  <c r="F180" i="3"/>
  <c r="G180" i="3"/>
  <c r="J180" i="3"/>
  <c r="H180" i="3" s="1"/>
  <c r="L180" i="3"/>
  <c r="C178" i="3"/>
  <c r="E178" i="3"/>
  <c r="F178" i="3"/>
  <c r="G178" i="3"/>
  <c r="J178" i="3"/>
  <c r="H178" i="3" s="1"/>
  <c r="C177" i="3"/>
  <c r="E177" i="3"/>
  <c r="F177" i="3"/>
  <c r="G177" i="3"/>
  <c r="J177" i="3"/>
  <c r="H177" i="3" s="1"/>
  <c r="L177" i="3"/>
  <c r="C175" i="3"/>
  <c r="E175" i="3"/>
  <c r="F175" i="3"/>
  <c r="G175" i="3"/>
  <c r="J175" i="3"/>
  <c r="H175" i="3" s="1"/>
  <c r="C176" i="3"/>
  <c r="E176" i="3"/>
  <c r="F176" i="3"/>
  <c r="G176" i="3"/>
  <c r="J176" i="3"/>
  <c r="H176" i="3" s="1"/>
  <c r="C174" i="3"/>
  <c r="E174" i="3"/>
  <c r="F174" i="3"/>
  <c r="G174" i="3"/>
  <c r="J174" i="3"/>
  <c r="H174" i="3" s="1"/>
  <c r="C173" i="3"/>
  <c r="E173" i="3"/>
  <c r="F173" i="3"/>
  <c r="G173" i="3"/>
  <c r="J173" i="3"/>
  <c r="H173" i="3" s="1"/>
  <c r="L173" i="3"/>
  <c r="C171" i="3"/>
  <c r="E171" i="3"/>
  <c r="F171" i="3"/>
  <c r="G171" i="3"/>
  <c r="J171" i="3"/>
  <c r="H171" i="3" s="1"/>
  <c r="C172" i="3"/>
  <c r="E172" i="3"/>
  <c r="F172" i="3"/>
  <c r="G172" i="3"/>
  <c r="J172" i="3"/>
  <c r="H172" i="3" s="1"/>
  <c r="C170" i="3"/>
  <c r="E170" i="3"/>
  <c r="F170" i="3"/>
  <c r="G170" i="3"/>
  <c r="J170" i="3"/>
  <c r="H170" i="3" s="1"/>
  <c r="L170" i="3"/>
  <c r="C169" i="3"/>
  <c r="E169" i="3"/>
  <c r="F169" i="3"/>
  <c r="G169" i="3"/>
  <c r="J169" i="3"/>
  <c r="H169" i="3" s="1"/>
  <c r="C167" i="3"/>
  <c r="E167" i="3"/>
  <c r="F167" i="3"/>
  <c r="G167" i="3"/>
  <c r="J167" i="3"/>
  <c r="H167" i="3" s="1"/>
  <c r="C168" i="3"/>
  <c r="E168" i="3"/>
  <c r="F168" i="3"/>
  <c r="G168" i="3"/>
  <c r="J168" i="3"/>
  <c r="H168" i="3" s="1"/>
  <c r="C166" i="3"/>
  <c r="E166" i="3"/>
  <c r="F166" i="3"/>
  <c r="G166" i="3"/>
  <c r="J166" i="3"/>
  <c r="H166" i="3" s="1"/>
  <c r="L166" i="3"/>
  <c r="C165" i="3"/>
  <c r="E165" i="3"/>
  <c r="F165" i="3"/>
  <c r="G165" i="3"/>
  <c r="J165" i="3"/>
  <c r="H165" i="3" s="1"/>
  <c r="C163" i="3"/>
  <c r="E163" i="3"/>
  <c r="F163" i="3"/>
  <c r="G163" i="3"/>
  <c r="J163" i="3"/>
  <c r="H163" i="3" s="1"/>
  <c r="M163" i="3"/>
  <c r="C164" i="3"/>
  <c r="E164" i="3"/>
  <c r="F164" i="3"/>
  <c r="G164" i="3"/>
  <c r="J164" i="3"/>
  <c r="H164" i="3" s="1"/>
  <c r="M164" i="3"/>
  <c r="C162" i="3"/>
  <c r="E162" i="3"/>
  <c r="F162" i="3"/>
  <c r="G162" i="3"/>
  <c r="J162" i="3"/>
  <c r="H162" i="3" s="1"/>
  <c r="L162" i="3"/>
  <c r="C161" i="3"/>
  <c r="E161" i="3"/>
  <c r="F161" i="3"/>
  <c r="G161" i="3"/>
  <c r="J161" i="3"/>
  <c r="H161" i="3" s="1"/>
  <c r="C159" i="3"/>
  <c r="E159" i="3"/>
  <c r="F159" i="3"/>
  <c r="G159" i="3"/>
  <c r="J159" i="3"/>
  <c r="H159" i="3" s="1"/>
  <c r="C160" i="3"/>
  <c r="E160" i="3"/>
  <c r="F160" i="3"/>
  <c r="G160" i="3"/>
  <c r="J160" i="3"/>
  <c r="H160" i="3" s="1"/>
  <c r="C158" i="3"/>
  <c r="E158" i="3"/>
  <c r="F158" i="3"/>
  <c r="G158" i="3"/>
  <c r="J158" i="3"/>
  <c r="H158" i="3" s="1"/>
  <c r="L158" i="3"/>
  <c r="C157" i="3"/>
  <c r="E157" i="3"/>
  <c r="F157" i="3"/>
  <c r="G157" i="3"/>
  <c r="J157" i="3"/>
  <c r="H157" i="3" s="1"/>
  <c r="L157" i="3"/>
  <c r="C155" i="3"/>
  <c r="E155" i="3"/>
  <c r="F155" i="3"/>
  <c r="G155" i="3"/>
  <c r="J155" i="3"/>
  <c r="H155" i="3" s="1"/>
  <c r="L155" i="3"/>
  <c r="C156" i="3"/>
  <c r="E156" i="3"/>
  <c r="F156" i="3"/>
  <c r="G156" i="3"/>
  <c r="J156" i="3"/>
  <c r="H156" i="3" s="1"/>
  <c r="L156" i="3"/>
  <c r="C154" i="3"/>
  <c r="E154" i="3"/>
  <c r="F154" i="3"/>
  <c r="G154" i="3"/>
  <c r="J154" i="3"/>
  <c r="H154" i="3" s="1"/>
  <c r="L154" i="3"/>
  <c r="C153" i="3"/>
  <c r="E153" i="3"/>
  <c r="F153" i="3"/>
  <c r="G153" i="3"/>
  <c r="J153" i="3"/>
  <c r="H153" i="3" s="1"/>
  <c r="C151" i="3"/>
  <c r="E151" i="3"/>
  <c r="F151" i="3"/>
  <c r="G151" i="3"/>
  <c r="J151" i="3"/>
  <c r="H151" i="3" s="1"/>
  <c r="M151" i="3"/>
  <c r="C152" i="3"/>
  <c r="E152" i="3"/>
  <c r="F152" i="3"/>
  <c r="G152" i="3"/>
  <c r="J152" i="3"/>
  <c r="H152" i="3" s="1"/>
  <c r="M152" i="3"/>
  <c r="C150" i="3"/>
  <c r="E150" i="3"/>
  <c r="F150" i="3"/>
  <c r="G150" i="3"/>
  <c r="J150" i="3"/>
  <c r="H150" i="3" s="1"/>
  <c r="L150" i="3"/>
  <c r="C149" i="3"/>
  <c r="E149" i="3"/>
  <c r="F149" i="3"/>
  <c r="G149" i="3"/>
  <c r="J149" i="3"/>
  <c r="H149" i="3" s="1"/>
  <c r="L149" i="3"/>
  <c r="C147" i="3"/>
  <c r="E147" i="3"/>
  <c r="F147" i="3"/>
  <c r="G147" i="3"/>
  <c r="J147" i="3"/>
  <c r="H147" i="3" s="1"/>
  <c r="L147" i="3"/>
  <c r="C148" i="3"/>
  <c r="E148" i="3"/>
  <c r="F148" i="3"/>
  <c r="G148" i="3"/>
  <c r="J148" i="3"/>
  <c r="H148" i="3" s="1"/>
  <c r="L148" i="3"/>
  <c r="C146" i="3"/>
  <c r="E146" i="3"/>
  <c r="F146" i="3"/>
  <c r="G146" i="3"/>
  <c r="J146" i="3"/>
  <c r="H146" i="3" s="1"/>
  <c r="M146" i="3"/>
  <c r="C145" i="3"/>
  <c r="E145" i="3"/>
  <c r="F145" i="3"/>
  <c r="G145" i="3"/>
  <c r="J145" i="3"/>
  <c r="H145" i="3" s="1"/>
  <c r="C143" i="3"/>
  <c r="E143" i="3"/>
  <c r="F143" i="3"/>
  <c r="G143" i="3"/>
  <c r="J143" i="3"/>
  <c r="H143" i="3" s="1"/>
  <c r="L143" i="3"/>
  <c r="C144" i="3"/>
  <c r="E144" i="3"/>
  <c r="F144" i="3"/>
  <c r="G144" i="3"/>
  <c r="J144" i="3"/>
  <c r="H144" i="3" s="1"/>
  <c r="C142" i="3"/>
  <c r="E142" i="3"/>
  <c r="F142" i="3"/>
  <c r="G142" i="3"/>
  <c r="J142" i="3"/>
  <c r="H142" i="3" s="1"/>
  <c r="C141" i="3"/>
  <c r="E141" i="3"/>
  <c r="F141" i="3"/>
  <c r="G141" i="3"/>
  <c r="J141" i="3"/>
  <c r="H141" i="3" s="1"/>
  <c r="C139" i="3"/>
  <c r="E139" i="3"/>
  <c r="F139" i="3"/>
  <c r="G139" i="3"/>
  <c r="J139" i="3"/>
  <c r="H139" i="3" s="1"/>
  <c r="C140" i="3"/>
  <c r="E140" i="3"/>
  <c r="F140" i="3"/>
  <c r="G140" i="3"/>
  <c r="J140" i="3"/>
  <c r="H140" i="3" s="1"/>
  <c r="M140" i="3"/>
  <c r="C138" i="3"/>
  <c r="E138" i="3"/>
  <c r="F138" i="3"/>
  <c r="G138" i="3"/>
  <c r="J138" i="3"/>
  <c r="H138" i="3" s="1"/>
  <c r="M138" i="3"/>
  <c r="C137" i="3"/>
  <c r="E137" i="3"/>
  <c r="F137" i="3"/>
  <c r="G137" i="3"/>
  <c r="J137" i="3"/>
  <c r="H137" i="3" s="1"/>
  <c r="C135" i="3"/>
  <c r="E135" i="3"/>
  <c r="F135" i="3"/>
  <c r="G135" i="3"/>
  <c r="J135" i="3"/>
  <c r="H135" i="3" s="1"/>
  <c r="C136" i="3"/>
  <c r="E136" i="3"/>
  <c r="F136" i="3"/>
  <c r="G136" i="3"/>
  <c r="J136" i="3"/>
  <c r="H136" i="3" s="1"/>
  <c r="C134" i="3"/>
  <c r="E134" i="3"/>
  <c r="F134" i="3"/>
  <c r="G134" i="3"/>
  <c r="J134" i="3"/>
  <c r="H134" i="3" s="1"/>
  <c r="C133" i="3"/>
  <c r="E133" i="3"/>
  <c r="F133" i="3"/>
  <c r="G133" i="3"/>
  <c r="J133" i="3"/>
  <c r="H133" i="3" s="1"/>
  <c r="L133" i="3"/>
  <c r="C131" i="3"/>
  <c r="E131" i="3"/>
  <c r="F131" i="3"/>
  <c r="G131" i="3"/>
  <c r="J131" i="3"/>
  <c r="H131" i="3" s="1"/>
  <c r="L131" i="3"/>
  <c r="C132" i="3"/>
  <c r="E132" i="3"/>
  <c r="F132" i="3"/>
  <c r="G132" i="3"/>
  <c r="J132" i="3"/>
  <c r="H132" i="3" s="1"/>
  <c r="M132" i="3"/>
  <c r="C130" i="3"/>
  <c r="E130" i="3"/>
  <c r="F130" i="3"/>
  <c r="G130" i="3"/>
  <c r="J130" i="3"/>
  <c r="H130" i="3" s="1"/>
  <c r="M130" i="3"/>
  <c r="C129" i="3"/>
  <c r="E129" i="3"/>
  <c r="F129" i="3"/>
  <c r="G129" i="3"/>
  <c r="J129" i="3"/>
  <c r="H129" i="3" s="1"/>
  <c r="C127" i="3"/>
  <c r="E127" i="3"/>
  <c r="F127" i="3"/>
  <c r="G127" i="3"/>
  <c r="J127" i="3"/>
  <c r="H127" i="3" s="1"/>
  <c r="C128" i="3"/>
  <c r="E128" i="3"/>
  <c r="F128" i="3"/>
  <c r="G128" i="3"/>
  <c r="J128" i="3"/>
  <c r="H128" i="3" s="1"/>
  <c r="C126" i="3"/>
  <c r="E126" i="3"/>
  <c r="F126" i="3"/>
  <c r="G126" i="3"/>
  <c r="J126" i="3"/>
  <c r="H126" i="3" s="1"/>
  <c r="C125" i="3"/>
  <c r="E125" i="3"/>
  <c r="F125" i="3"/>
  <c r="G125" i="3"/>
  <c r="J125" i="3"/>
  <c r="H125" i="3" s="1"/>
  <c r="L125" i="3"/>
  <c r="C123" i="3"/>
  <c r="E123" i="3"/>
  <c r="F123" i="3"/>
  <c r="G123" i="3"/>
  <c r="J123" i="3"/>
  <c r="H123" i="3" s="1"/>
  <c r="C124" i="3"/>
  <c r="E124" i="3"/>
  <c r="F124" i="3"/>
  <c r="G124" i="3"/>
  <c r="J124" i="3"/>
  <c r="H124" i="3" s="1"/>
  <c r="M124" i="3"/>
  <c r="C122" i="3"/>
  <c r="E122" i="3"/>
  <c r="F122" i="3"/>
  <c r="G122" i="3"/>
  <c r="J122" i="3"/>
  <c r="H122" i="3" s="1"/>
  <c r="C121" i="3"/>
  <c r="E121" i="3"/>
  <c r="F121" i="3"/>
  <c r="G121" i="3"/>
  <c r="J121" i="3"/>
  <c r="H121" i="3" s="1"/>
  <c r="L121" i="3"/>
  <c r="C119" i="3"/>
  <c r="E119" i="3"/>
  <c r="F119" i="3"/>
  <c r="G119" i="3"/>
  <c r="J119" i="3"/>
  <c r="H119" i="3" s="1"/>
  <c r="M119" i="3"/>
  <c r="C120" i="3"/>
  <c r="E120" i="3"/>
  <c r="F120" i="3"/>
  <c r="G120" i="3"/>
  <c r="J120" i="3"/>
  <c r="H120" i="3" s="1"/>
  <c r="M120" i="3"/>
  <c r="C118" i="3"/>
  <c r="E118" i="3"/>
  <c r="F118" i="3"/>
  <c r="G118" i="3"/>
  <c r="J118" i="3"/>
  <c r="H118" i="3" s="1"/>
  <c r="M118" i="3"/>
  <c r="C117" i="3"/>
  <c r="E117" i="3"/>
  <c r="F117" i="3"/>
  <c r="G117" i="3"/>
  <c r="J117" i="3"/>
  <c r="H117" i="3" s="1"/>
  <c r="C115" i="3"/>
  <c r="E115" i="3"/>
  <c r="F115" i="3"/>
  <c r="G115" i="3"/>
  <c r="J115" i="3"/>
  <c r="H115" i="3" s="1"/>
  <c r="L115" i="3"/>
  <c r="C116" i="3"/>
  <c r="E116" i="3"/>
  <c r="F116" i="3"/>
  <c r="G116" i="3"/>
  <c r="J116" i="3"/>
  <c r="H116" i="3" s="1"/>
  <c r="C114" i="3"/>
  <c r="E114" i="3"/>
  <c r="F114" i="3"/>
  <c r="G114" i="3"/>
  <c r="J114" i="3"/>
  <c r="H114" i="3" s="1"/>
  <c r="L114" i="3"/>
  <c r="C1991" i="3"/>
  <c r="E1991" i="3"/>
  <c r="F1991" i="3"/>
  <c r="G1991" i="3"/>
  <c r="J1991" i="3"/>
  <c r="H1991" i="3" s="1"/>
  <c r="K1991" i="3"/>
  <c r="C1990" i="3"/>
  <c r="E1990" i="3"/>
  <c r="F1990" i="3"/>
  <c r="G1990" i="3"/>
  <c r="J1990" i="3"/>
  <c r="H1990" i="3" s="1"/>
  <c r="K1990" i="3"/>
  <c r="C1989" i="3"/>
  <c r="E1989" i="3"/>
  <c r="F1989" i="3"/>
  <c r="G1989" i="3"/>
  <c r="J1989" i="3"/>
  <c r="H1989" i="3" s="1"/>
  <c r="K1989" i="3"/>
  <c r="C1988" i="3"/>
  <c r="E1988" i="3"/>
  <c r="F1988" i="3"/>
  <c r="G1988" i="3"/>
  <c r="J1988" i="3"/>
  <c r="H1988" i="3" s="1"/>
  <c r="K1988" i="3"/>
  <c r="C1987" i="3"/>
  <c r="E1987" i="3"/>
  <c r="F1987" i="3"/>
  <c r="G1987" i="3"/>
  <c r="J1987" i="3"/>
  <c r="H1987" i="3" s="1"/>
  <c r="K1987" i="3"/>
  <c r="C1986" i="3"/>
  <c r="E1986" i="3"/>
  <c r="F1986" i="3"/>
  <c r="G1986" i="3"/>
  <c r="J1986" i="3"/>
  <c r="H1986" i="3" s="1"/>
  <c r="K1986" i="3"/>
  <c r="C1985" i="3"/>
  <c r="E1985" i="3"/>
  <c r="F1985" i="3"/>
  <c r="G1985" i="3"/>
  <c r="J1985" i="3"/>
  <c r="H1985" i="3" s="1"/>
  <c r="K1985" i="3"/>
  <c r="C1984" i="3"/>
  <c r="E1984" i="3"/>
  <c r="F1984" i="3"/>
  <c r="G1984" i="3"/>
  <c r="J1984" i="3"/>
  <c r="H1984" i="3" s="1"/>
  <c r="K1984" i="3"/>
  <c r="C1983" i="3"/>
  <c r="E1983" i="3"/>
  <c r="F1983" i="3"/>
  <c r="G1983" i="3"/>
  <c r="J1983" i="3"/>
  <c r="H1983" i="3" s="1"/>
  <c r="K1983" i="3"/>
  <c r="C1982" i="3"/>
  <c r="E1982" i="3"/>
  <c r="F1982" i="3"/>
  <c r="G1982" i="3"/>
  <c r="J1982" i="3"/>
  <c r="H1982" i="3" s="1"/>
  <c r="K1982" i="3"/>
  <c r="C1981" i="3"/>
  <c r="E1981" i="3"/>
  <c r="F1981" i="3"/>
  <c r="G1981" i="3"/>
  <c r="J1981" i="3"/>
  <c r="H1981" i="3" s="1"/>
  <c r="K1981" i="3"/>
  <c r="C1980" i="3"/>
  <c r="E1980" i="3"/>
  <c r="F1980" i="3"/>
  <c r="G1980" i="3"/>
  <c r="J1980" i="3"/>
  <c r="H1980" i="3" s="1"/>
  <c r="K1980" i="3"/>
  <c r="C1979" i="3"/>
  <c r="E1979" i="3"/>
  <c r="F1979" i="3"/>
  <c r="G1979" i="3"/>
  <c r="J1979" i="3"/>
  <c r="H1979" i="3" s="1"/>
  <c r="K1979" i="3"/>
  <c r="C1978" i="3"/>
  <c r="E1978" i="3"/>
  <c r="F1978" i="3"/>
  <c r="G1978" i="3"/>
  <c r="J1978" i="3"/>
  <c r="H1978" i="3" s="1"/>
  <c r="K1978" i="3"/>
  <c r="C1977" i="3"/>
  <c r="E1977" i="3"/>
  <c r="F1977" i="3"/>
  <c r="G1977" i="3"/>
  <c r="J1977" i="3"/>
  <c r="H1977" i="3" s="1"/>
  <c r="K1977" i="3"/>
  <c r="C1976" i="3"/>
  <c r="E1976" i="3"/>
  <c r="F1976" i="3"/>
  <c r="G1976" i="3"/>
  <c r="J1976" i="3"/>
  <c r="H1976" i="3" s="1"/>
  <c r="K1976" i="3"/>
  <c r="C1975" i="3"/>
  <c r="E1975" i="3"/>
  <c r="F1975" i="3"/>
  <c r="G1975" i="3"/>
  <c r="J1975" i="3"/>
  <c r="H1975" i="3" s="1"/>
  <c r="K1975" i="3"/>
  <c r="C1974" i="3"/>
  <c r="E1974" i="3"/>
  <c r="F1974" i="3"/>
  <c r="G1974" i="3"/>
  <c r="J1974" i="3"/>
  <c r="H1974" i="3" s="1"/>
  <c r="K1974" i="3"/>
  <c r="C1973" i="3"/>
  <c r="E1973" i="3"/>
  <c r="F1973" i="3"/>
  <c r="G1973" i="3"/>
  <c r="J1973" i="3"/>
  <c r="H1973" i="3" s="1"/>
  <c r="K1973" i="3"/>
  <c r="C1972" i="3"/>
  <c r="E1972" i="3"/>
  <c r="F1972" i="3"/>
  <c r="G1972" i="3"/>
  <c r="J1972" i="3"/>
  <c r="H1972" i="3" s="1"/>
  <c r="K1972" i="3"/>
  <c r="C1971" i="3"/>
  <c r="E1971" i="3"/>
  <c r="F1971" i="3"/>
  <c r="G1971" i="3"/>
  <c r="J1971" i="3"/>
  <c r="H1971" i="3" s="1"/>
  <c r="K1971" i="3"/>
  <c r="C1970" i="3"/>
  <c r="E1970" i="3"/>
  <c r="F1970" i="3"/>
  <c r="G1970" i="3"/>
  <c r="J1970" i="3"/>
  <c r="H1970" i="3" s="1"/>
  <c r="K1970" i="3"/>
  <c r="C1969" i="3"/>
  <c r="E1969" i="3"/>
  <c r="F1969" i="3"/>
  <c r="G1969" i="3"/>
  <c r="J1969" i="3"/>
  <c r="H1969" i="3" s="1"/>
  <c r="K1969" i="3"/>
  <c r="C1968" i="3"/>
  <c r="E1968" i="3"/>
  <c r="F1968" i="3"/>
  <c r="G1968" i="3"/>
  <c r="J1968" i="3"/>
  <c r="H1968" i="3" s="1"/>
  <c r="K1968" i="3"/>
  <c r="C1967" i="3"/>
  <c r="E1967" i="3"/>
  <c r="F1967" i="3"/>
  <c r="G1967" i="3"/>
  <c r="J1967" i="3"/>
  <c r="H1967" i="3" s="1"/>
  <c r="K1967" i="3"/>
  <c r="C1966" i="3"/>
  <c r="E1966" i="3"/>
  <c r="F1966" i="3"/>
  <c r="G1966" i="3"/>
  <c r="J1966" i="3"/>
  <c r="H1966" i="3" s="1"/>
  <c r="K1966" i="3"/>
  <c r="C1965" i="3"/>
  <c r="E1965" i="3"/>
  <c r="F1965" i="3"/>
  <c r="G1965" i="3"/>
  <c r="J1965" i="3"/>
  <c r="H1965" i="3" s="1"/>
  <c r="K1965" i="3"/>
  <c r="C1964" i="3"/>
  <c r="E1964" i="3"/>
  <c r="F1964" i="3"/>
  <c r="G1964" i="3"/>
  <c r="J1964" i="3"/>
  <c r="H1964" i="3" s="1"/>
  <c r="K1964" i="3"/>
  <c r="C1963" i="3"/>
  <c r="E1963" i="3"/>
  <c r="F1963" i="3"/>
  <c r="G1963" i="3"/>
  <c r="J1963" i="3"/>
  <c r="H1963" i="3" s="1"/>
  <c r="K1963" i="3"/>
  <c r="C1962" i="3"/>
  <c r="E1962" i="3"/>
  <c r="F1962" i="3"/>
  <c r="G1962" i="3"/>
  <c r="J1962" i="3"/>
  <c r="H1962" i="3" s="1"/>
  <c r="K1962" i="3"/>
  <c r="C1961" i="3"/>
  <c r="E1961" i="3"/>
  <c r="F1961" i="3"/>
  <c r="G1961" i="3"/>
  <c r="J1961" i="3"/>
  <c r="H1961" i="3" s="1"/>
  <c r="K1961" i="3"/>
  <c r="C1960" i="3"/>
  <c r="E1960" i="3"/>
  <c r="F1960" i="3"/>
  <c r="G1960" i="3"/>
  <c r="J1960" i="3"/>
  <c r="H1960" i="3" s="1"/>
  <c r="K1960" i="3"/>
  <c r="C1959" i="3"/>
  <c r="E1959" i="3"/>
  <c r="F1959" i="3"/>
  <c r="G1959" i="3"/>
  <c r="J1959" i="3"/>
  <c r="H1959" i="3" s="1"/>
  <c r="K1959" i="3"/>
  <c r="C1958" i="3"/>
  <c r="E1958" i="3"/>
  <c r="F1958" i="3"/>
  <c r="G1958" i="3"/>
  <c r="J1958" i="3"/>
  <c r="H1958" i="3" s="1"/>
  <c r="K1958" i="3"/>
  <c r="C1957" i="3"/>
  <c r="E1957" i="3"/>
  <c r="F1957" i="3"/>
  <c r="G1957" i="3"/>
  <c r="J1957" i="3"/>
  <c r="H1957" i="3" s="1"/>
  <c r="K1957" i="3"/>
  <c r="C1956" i="3"/>
  <c r="E1956" i="3"/>
  <c r="F1956" i="3"/>
  <c r="G1956" i="3"/>
  <c r="J1956" i="3"/>
  <c r="H1956" i="3" s="1"/>
  <c r="K1956" i="3"/>
  <c r="C1578" i="3"/>
  <c r="E1578" i="3"/>
  <c r="F1578" i="3"/>
  <c r="G1578" i="3"/>
  <c r="J1578" i="3"/>
  <c r="H1578" i="3" s="1"/>
  <c r="K1578" i="3"/>
  <c r="C1576" i="3"/>
  <c r="E1576" i="3"/>
  <c r="F1576" i="3"/>
  <c r="G1576" i="3"/>
  <c r="J1576" i="3"/>
  <c r="H1576" i="3" s="1"/>
  <c r="K1576" i="3"/>
  <c r="C1577" i="3"/>
  <c r="E1577" i="3"/>
  <c r="F1577" i="3"/>
  <c r="G1577" i="3"/>
  <c r="J1577" i="3"/>
  <c r="H1577" i="3" s="1"/>
  <c r="K1577" i="3"/>
  <c r="C1575" i="3"/>
  <c r="E1575" i="3"/>
  <c r="F1575" i="3"/>
  <c r="G1575" i="3"/>
  <c r="J1575" i="3"/>
  <c r="H1575" i="3" s="1"/>
  <c r="K1575" i="3"/>
  <c r="C1574" i="3"/>
  <c r="E1574" i="3"/>
  <c r="F1574" i="3"/>
  <c r="G1574" i="3"/>
  <c r="J1574" i="3"/>
  <c r="H1574" i="3" s="1"/>
  <c r="K1574" i="3"/>
  <c r="C1573" i="3"/>
  <c r="E1573" i="3"/>
  <c r="F1573" i="3"/>
  <c r="G1573" i="3"/>
  <c r="J1573" i="3"/>
  <c r="H1573" i="3" s="1"/>
  <c r="K1573" i="3"/>
  <c r="C1571" i="3"/>
  <c r="E1571" i="3"/>
  <c r="F1571" i="3"/>
  <c r="G1571" i="3"/>
  <c r="J1571" i="3"/>
  <c r="H1571" i="3" s="1"/>
  <c r="K1571" i="3"/>
  <c r="C1572" i="3"/>
  <c r="E1572" i="3"/>
  <c r="F1572" i="3"/>
  <c r="G1572" i="3"/>
  <c r="J1572" i="3"/>
  <c r="H1572" i="3" s="1"/>
  <c r="K1572" i="3"/>
  <c r="C1570" i="3"/>
  <c r="E1570" i="3"/>
  <c r="F1570" i="3"/>
  <c r="G1570" i="3"/>
  <c r="J1570" i="3"/>
  <c r="H1570" i="3" s="1"/>
  <c r="K1570" i="3"/>
  <c r="C1569" i="3"/>
  <c r="E1569" i="3"/>
  <c r="F1569" i="3"/>
  <c r="G1569" i="3"/>
  <c r="J1569" i="3"/>
  <c r="H1569" i="3" s="1"/>
  <c r="K1569" i="3"/>
  <c r="C1568" i="3"/>
  <c r="E1568" i="3"/>
  <c r="F1568" i="3"/>
  <c r="G1568" i="3"/>
  <c r="J1568" i="3"/>
  <c r="H1568" i="3" s="1"/>
  <c r="K1568" i="3"/>
  <c r="C1566" i="3"/>
  <c r="E1566" i="3"/>
  <c r="F1566" i="3"/>
  <c r="G1566" i="3"/>
  <c r="J1566" i="3"/>
  <c r="H1566" i="3" s="1"/>
  <c r="K1566" i="3"/>
  <c r="C1567" i="3"/>
  <c r="E1567" i="3"/>
  <c r="F1567" i="3"/>
  <c r="G1567" i="3"/>
  <c r="J1567" i="3"/>
  <c r="H1567" i="3" s="1"/>
  <c r="K1567" i="3"/>
  <c r="C1565" i="3"/>
  <c r="E1565" i="3"/>
  <c r="F1565" i="3"/>
  <c r="G1565" i="3"/>
  <c r="J1565" i="3"/>
  <c r="H1565" i="3" s="1"/>
  <c r="K1565" i="3"/>
  <c r="C1564" i="3"/>
  <c r="E1564" i="3"/>
  <c r="F1564" i="3"/>
  <c r="G1564" i="3"/>
  <c r="J1564" i="3"/>
  <c r="H1564" i="3" s="1"/>
  <c r="K1564" i="3"/>
  <c r="C1563" i="3"/>
  <c r="E1563" i="3"/>
  <c r="F1563" i="3"/>
  <c r="G1563" i="3"/>
  <c r="J1563" i="3"/>
  <c r="H1563" i="3" s="1"/>
  <c r="K1563" i="3"/>
  <c r="C1561" i="3"/>
  <c r="E1561" i="3"/>
  <c r="F1561" i="3"/>
  <c r="G1561" i="3"/>
  <c r="J1561" i="3"/>
  <c r="H1561" i="3" s="1"/>
  <c r="K1561" i="3"/>
  <c r="C1562" i="3"/>
  <c r="E1562" i="3"/>
  <c r="F1562" i="3"/>
  <c r="G1562" i="3"/>
  <c r="J1562" i="3"/>
  <c r="H1562" i="3" s="1"/>
  <c r="K1562" i="3"/>
  <c r="C1560" i="3"/>
  <c r="E1560" i="3"/>
  <c r="F1560" i="3"/>
  <c r="G1560" i="3"/>
  <c r="J1560" i="3"/>
  <c r="H1560" i="3" s="1"/>
  <c r="K1560" i="3"/>
  <c r="C1559" i="3"/>
  <c r="E1559" i="3"/>
  <c r="F1559" i="3"/>
  <c r="G1559" i="3"/>
  <c r="J1559" i="3"/>
  <c r="H1559" i="3" s="1"/>
  <c r="K1559" i="3"/>
  <c r="C1558" i="3"/>
  <c r="E1558" i="3"/>
  <c r="F1558" i="3"/>
  <c r="G1558" i="3"/>
  <c r="J1558" i="3"/>
  <c r="H1558" i="3" s="1"/>
  <c r="K1558" i="3"/>
  <c r="C1556" i="3"/>
  <c r="E1556" i="3"/>
  <c r="F1556" i="3"/>
  <c r="G1556" i="3"/>
  <c r="J1556" i="3"/>
  <c r="H1556" i="3" s="1"/>
  <c r="K1556" i="3"/>
  <c r="C1557" i="3"/>
  <c r="E1557" i="3"/>
  <c r="F1557" i="3"/>
  <c r="G1557" i="3"/>
  <c r="J1557" i="3"/>
  <c r="H1557" i="3" s="1"/>
  <c r="K1557" i="3"/>
  <c r="C1555" i="3"/>
  <c r="E1555" i="3"/>
  <c r="F1555" i="3"/>
  <c r="G1555" i="3"/>
  <c r="J1555" i="3"/>
  <c r="H1555" i="3" s="1"/>
  <c r="K1555" i="3"/>
  <c r="C1554" i="3"/>
  <c r="E1554" i="3"/>
  <c r="F1554" i="3"/>
  <c r="G1554" i="3"/>
  <c r="J1554" i="3"/>
  <c r="H1554" i="3" s="1"/>
  <c r="K1554" i="3"/>
  <c r="C1553" i="3"/>
  <c r="E1553" i="3"/>
  <c r="F1553" i="3"/>
  <c r="G1553" i="3"/>
  <c r="J1553" i="3"/>
  <c r="H1553" i="3" s="1"/>
  <c r="K1553" i="3"/>
  <c r="C1551" i="3"/>
  <c r="E1551" i="3"/>
  <c r="F1551" i="3"/>
  <c r="G1551" i="3"/>
  <c r="J1551" i="3"/>
  <c r="H1551" i="3" s="1"/>
  <c r="K1551" i="3"/>
  <c r="C1552" i="3"/>
  <c r="E1552" i="3"/>
  <c r="F1552" i="3"/>
  <c r="G1552" i="3"/>
  <c r="J1552" i="3"/>
  <c r="H1552" i="3" s="1"/>
  <c r="K1552" i="3"/>
  <c r="C1550" i="3"/>
  <c r="E1550" i="3"/>
  <c r="F1550" i="3"/>
  <c r="G1550" i="3"/>
  <c r="J1550" i="3"/>
  <c r="H1550" i="3" s="1"/>
  <c r="K1550" i="3"/>
  <c r="C1549" i="3"/>
  <c r="E1549" i="3"/>
  <c r="F1549" i="3"/>
  <c r="G1549" i="3"/>
  <c r="J1549" i="3"/>
  <c r="H1549" i="3" s="1"/>
  <c r="K1549" i="3"/>
  <c r="C1548" i="3"/>
  <c r="E1548" i="3"/>
  <c r="F1548" i="3"/>
  <c r="G1548" i="3"/>
  <c r="J1548" i="3"/>
  <c r="H1548" i="3" s="1"/>
  <c r="K1548" i="3"/>
  <c r="C1546" i="3"/>
  <c r="E1546" i="3"/>
  <c r="F1546" i="3"/>
  <c r="G1546" i="3"/>
  <c r="J1546" i="3"/>
  <c r="H1546" i="3" s="1"/>
  <c r="K1546" i="3"/>
  <c r="C1547" i="3"/>
  <c r="E1547" i="3"/>
  <c r="F1547" i="3"/>
  <c r="G1547" i="3"/>
  <c r="J1547" i="3"/>
  <c r="H1547" i="3" s="1"/>
  <c r="K1547" i="3"/>
  <c r="C1545" i="3"/>
  <c r="E1545" i="3"/>
  <c r="F1545" i="3"/>
  <c r="G1545" i="3"/>
  <c r="J1545" i="3"/>
  <c r="H1545" i="3" s="1"/>
  <c r="K1545" i="3"/>
  <c r="C1544" i="3"/>
  <c r="E1544" i="3"/>
  <c r="F1544" i="3"/>
  <c r="G1544" i="3"/>
  <c r="J1544" i="3"/>
  <c r="H1544" i="3" s="1"/>
  <c r="K1544" i="3"/>
  <c r="C1543" i="3"/>
  <c r="E1543" i="3"/>
  <c r="F1543" i="3"/>
  <c r="G1543" i="3"/>
  <c r="J1543" i="3"/>
  <c r="H1543" i="3" s="1"/>
  <c r="K1543" i="3"/>
  <c r="C1541" i="3"/>
  <c r="E1541" i="3"/>
  <c r="F1541" i="3"/>
  <c r="G1541" i="3"/>
  <c r="J1541" i="3"/>
  <c r="H1541" i="3" s="1"/>
  <c r="K1541" i="3"/>
  <c r="C1542" i="3"/>
  <c r="E1542" i="3"/>
  <c r="F1542" i="3"/>
  <c r="G1542" i="3"/>
  <c r="J1542" i="3"/>
  <c r="H1542" i="3" s="1"/>
  <c r="K1542" i="3"/>
  <c r="C1540" i="3"/>
  <c r="E1540" i="3"/>
  <c r="F1540" i="3"/>
  <c r="G1540" i="3"/>
  <c r="J1540" i="3"/>
  <c r="H1540" i="3" s="1"/>
  <c r="K1540" i="3"/>
  <c r="C1539" i="3"/>
  <c r="E1539" i="3"/>
  <c r="F1539" i="3"/>
  <c r="G1539" i="3"/>
  <c r="J1539" i="3"/>
  <c r="H1539" i="3" s="1"/>
  <c r="K1539" i="3"/>
  <c r="C1538" i="3"/>
  <c r="E1538" i="3"/>
  <c r="F1538" i="3"/>
  <c r="G1538" i="3"/>
  <c r="J1538" i="3"/>
  <c r="H1538" i="3" s="1"/>
  <c r="K1538" i="3"/>
  <c r="C1536" i="3"/>
  <c r="E1536" i="3"/>
  <c r="F1536" i="3"/>
  <c r="G1536" i="3"/>
  <c r="J1536" i="3"/>
  <c r="H1536" i="3" s="1"/>
  <c r="K1536" i="3"/>
  <c r="C1537" i="3"/>
  <c r="E1537" i="3"/>
  <c r="F1537" i="3"/>
  <c r="G1537" i="3"/>
  <c r="J1537" i="3"/>
  <c r="H1537" i="3" s="1"/>
  <c r="K1537" i="3"/>
  <c r="C1535" i="3"/>
  <c r="E1535" i="3"/>
  <c r="F1535" i="3"/>
  <c r="G1535" i="3"/>
  <c r="J1535" i="3"/>
  <c r="H1535" i="3" s="1"/>
  <c r="K1535" i="3"/>
  <c r="C1534" i="3"/>
  <c r="E1534" i="3"/>
  <c r="F1534" i="3"/>
  <c r="G1534" i="3"/>
  <c r="J1534" i="3"/>
  <c r="H1534" i="3" s="1"/>
  <c r="K1534" i="3"/>
  <c r="C1533" i="3"/>
  <c r="E1533" i="3"/>
  <c r="F1533" i="3"/>
  <c r="G1533" i="3"/>
  <c r="J1533" i="3"/>
  <c r="H1533" i="3" s="1"/>
  <c r="K1533" i="3"/>
  <c r="C1531" i="3"/>
  <c r="E1531" i="3"/>
  <c r="F1531" i="3"/>
  <c r="G1531" i="3"/>
  <c r="J1531" i="3"/>
  <c r="H1531" i="3" s="1"/>
  <c r="K1531" i="3"/>
  <c r="C1532" i="3"/>
  <c r="E1532" i="3"/>
  <c r="F1532" i="3"/>
  <c r="G1532" i="3"/>
  <c r="J1532" i="3"/>
  <c r="H1532" i="3" s="1"/>
  <c r="K1532" i="3"/>
  <c r="C1530" i="3"/>
  <c r="E1530" i="3"/>
  <c r="F1530" i="3"/>
  <c r="G1530" i="3"/>
  <c r="J1530" i="3"/>
  <c r="H1530" i="3" s="1"/>
  <c r="K1530" i="3"/>
  <c r="C1529" i="3"/>
  <c r="E1529" i="3"/>
  <c r="F1529" i="3"/>
  <c r="G1529" i="3"/>
  <c r="J1529" i="3"/>
  <c r="H1529" i="3" s="1"/>
  <c r="K1529" i="3"/>
  <c r="C1528" i="3"/>
  <c r="E1528" i="3"/>
  <c r="F1528" i="3"/>
  <c r="G1528" i="3"/>
  <c r="J1528" i="3"/>
  <c r="H1528" i="3" s="1"/>
  <c r="K1528" i="3"/>
  <c r="C1526" i="3"/>
  <c r="E1526" i="3"/>
  <c r="F1526" i="3"/>
  <c r="G1526" i="3"/>
  <c r="J1526" i="3"/>
  <c r="H1526" i="3" s="1"/>
  <c r="K1526" i="3"/>
  <c r="C1527" i="3"/>
  <c r="E1527" i="3"/>
  <c r="F1527" i="3"/>
  <c r="G1527" i="3"/>
  <c r="J1527" i="3"/>
  <c r="H1527" i="3" s="1"/>
  <c r="K1527" i="3"/>
  <c r="C1525" i="3"/>
  <c r="E1525" i="3"/>
  <c r="F1525" i="3"/>
  <c r="G1525" i="3"/>
  <c r="J1525" i="3"/>
  <c r="H1525" i="3" s="1"/>
  <c r="K1525" i="3"/>
  <c r="C1524" i="3"/>
  <c r="E1524" i="3"/>
  <c r="F1524" i="3"/>
  <c r="G1524" i="3"/>
  <c r="J1524" i="3"/>
  <c r="H1524" i="3" s="1"/>
  <c r="K1524" i="3"/>
  <c r="C1523" i="3"/>
  <c r="E1523" i="3"/>
  <c r="F1523" i="3"/>
  <c r="G1523" i="3"/>
  <c r="J1523" i="3"/>
  <c r="H1523" i="3" s="1"/>
  <c r="K1523" i="3"/>
  <c r="C1521" i="3"/>
  <c r="E1521" i="3"/>
  <c r="F1521" i="3"/>
  <c r="G1521" i="3"/>
  <c r="J1521" i="3"/>
  <c r="H1521" i="3" s="1"/>
  <c r="K1521" i="3"/>
  <c r="C1522" i="3"/>
  <c r="E1522" i="3"/>
  <c r="F1522" i="3"/>
  <c r="G1522" i="3"/>
  <c r="J1522" i="3"/>
  <c r="H1522" i="3" s="1"/>
  <c r="K1522" i="3"/>
  <c r="C1520" i="3"/>
  <c r="E1520" i="3"/>
  <c r="F1520" i="3"/>
  <c r="G1520" i="3"/>
  <c r="J1520" i="3"/>
  <c r="H1520" i="3" s="1"/>
  <c r="K1520" i="3"/>
  <c r="C1519" i="3"/>
  <c r="E1519" i="3"/>
  <c r="F1519" i="3"/>
  <c r="G1519" i="3"/>
  <c r="J1519" i="3"/>
  <c r="H1519" i="3" s="1"/>
  <c r="K1519" i="3"/>
  <c r="C697" i="3"/>
  <c r="E697" i="3"/>
  <c r="F697" i="3"/>
  <c r="G697" i="3"/>
  <c r="J697" i="3"/>
  <c r="H697" i="3" s="1"/>
  <c r="K697" i="3"/>
  <c r="C700" i="3"/>
  <c r="E700" i="3"/>
  <c r="F700" i="3"/>
  <c r="G700" i="3"/>
  <c r="J700" i="3"/>
  <c r="H700" i="3" s="1"/>
  <c r="K700" i="3"/>
  <c r="C698" i="3"/>
  <c r="E698" i="3"/>
  <c r="F698" i="3"/>
  <c r="G698" i="3"/>
  <c r="J698" i="3"/>
  <c r="H698" i="3" s="1"/>
  <c r="K698" i="3"/>
  <c r="C699" i="3"/>
  <c r="E699" i="3"/>
  <c r="F699" i="3"/>
  <c r="G699" i="3"/>
  <c r="J699" i="3"/>
  <c r="H699" i="3" s="1"/>
  <c r="K699" i="3"/>
  <c r="C696" i="3"/>
  <c r="E696" i="3"/>
  <c r="F696" i="3"/>
  <c r="G696" i="3"/>
  <c r="J696" i="3"/>
  <c r="H696" i="3" s="1"/>
  <c r="K696" i="3"/>
  <c r="C692" i="3"/>
  <c r="E692" i="3"/>
  <c r="F692" i="3"/>
  <c r="G692" i="3"/>
  <c r="J692" i="3"/>
  <c r="H692" i="3" s="1"/>
  <c r="K692" i="3"/>
  <c r="C695" i="3"/>
  <c r="E695" i="3"/>
  <c r="F695" i="3"/>
  <c r="G695" i="3"/>
  <c r="J695" i="3"/>
  <c r="H695" i="3" s="1"/>
  <c r="K695" i="3"/>
  <c r="C693" i="3"/>
  <c r="E693" i="3"/>
  <c r="F693" i="3"/>
  <c r="G693" i="3"/>
  <c r="J693" i="3"/>
  <c r="H693" i="3" s="1"/>
  <c r="K693" i="3"/>
  <c r="C694" i="3"/>
  <c r="E694" i="3"/>
  <c r="F694" i="3"/>
  <c r="G694" i="3"/>
  <c r="J694" i="3"/>
  <c r="H694" i="3" s="1"/>
  <c r="K694" i="3"/>
  <c r="C691" i="3"/>
  <c r="E691" i="3"/>
  <c r="F691" i="3"/>
  <c r="G691" i="3"/>
  <c r="J691" i="3"/>
  <c r="H691" i="3" s="1"/>
  <c r="K691" i="3"/>
  <c r="C687" i="3"/>
  <c r="E687" i="3"/>
  <c r="F687" i="3"/>
  <c r="G687" i="3"/>
  <c r="J687" i="3"/>
  <c r="H687" i="3" s="1"/>
  <c r="K687" i="3"/>
  <c r="C690" i="3"/>
  <c r="E690" i="3"/>
  <c r="F690" i="3"/>
  <c r="G690" i="3"/>
  <c r="J690" i="3"/>
  <c r="H690" i="3" s="1"/>
  <c r="K690" i="3"/>
  <c r="C688" i="3"/>
  <c r="E688" i="3"/>
  <c r="F688" i="3"/>
  <c r="G688" i="3"/>
  <c r="J688" i="3"/>
  <c r="H688" i="3" s="1"/>
  <c r="K688" i="3"/>
  <c r="C689" i="3"/>
  <c r="E689" i="3"/>
  <c r="F689" i="3"/>
  <c r="G689" i="3"/>
  <c r="J689" i="3"/>
  <c r="H689" i="3" s="1"/>
  <c r="K689" i="3"/>
  <c r="C686" i="3"/>
  <c r="E686" i="3"/>
  <c r="F686" i="3"/>
  <c r="G686" i="3"/>
  <c r="J686" i="3"/>
  <c r="H686" i="3" s="1"/>
  <c r="K686" i="3"/>
  <c r="C682" i="3"/>
  <c r="E682" i="3"/>
  <c r="F682" i="3"/>
  <c r="G682" i="3"/>
  <c r="J682" i="3"/>
  <c r="H682" i="3" s="1"/>
  <c r="K682" i="3"/>
  <c r="C685" i="3"/>
  <c r="E685" i="3"/>
  <c r="F685" i="3"/>
  <c r="G685" i="3"/>
  <c r="J685" i="3"/>
  <c r="H685" i="3" s="1"/>
  <c r="K685" i="3"/>
  <c r="C683" i="3"/>
  <c r="E683" i="3"/>
  <c r="F683" i="3"/>
  <c r="G683" i="3"/>
  <c r="J683" i="3"/>
  <c r="H683" i="3" s="1"/>
  <c r="K683" i="3"/>
  <c r="C684" i="3"/>
  <c r="E684" i="3"/>
  <c r="F684" i="3"/>
  <c r="G684" i="3"/>
  <c r="J684" i="3"/>
  <c r="H684" i="3" s="1"/>
  <c r="K684" i="3"/>
  <c r="C681" i="3"/>
  <c r="E681" i="3"/>
  <c r="F681" i="3"/>
  <c r="G681" i="3"/>
  <c r="J681" i="3"/>
  <c r="H681" i="3" s="1"/>
  <c r="K681" i="3"/>
  <c r="C677" i="3"/>
  <c r="E677" i="3"/>
  <c r="F677" i="3"/>
  <c r="G677" i="3"/>
  <c r="J677" i="3"/>
  <c r="H677" i="3" s="1"/>
  <c r="K677" i="3"/>
  <c r="C680" i="3"/>
  <c r="E680" i="3"/>
  <c r="F680" i="3"/>
  <c r="G680" i="3"/>
  <c r="J680" i="3"/>
  <c r="H680" i="3" s="1"/>
  <c r="K680" i="3"/>
  <c r="C678" i="3"/>
  <c r="E678" i="3"/>
  <c r="F678" i="3"/>
  <c r="G678" i="3"/>
  <c r="J678" i="3"/>
  <c r="H678" i="3" s="1"/>
  <c r="K678" i="3"/>
  <c r="C679" i="3"/>
  <c r="E679" i="3"/>
  <c r="F679" i="3"/>
  <c r="G679" i="3"/>
  <c r="J679" i="3"/>
  <c r="H679" i="3" s="1"/>
  <c r="K679" i="3"/>
  <c r="C676" i="3"/>
  <c r="E676" i="3"/>
  <c r="F676" i="3"/>
  <c r="G676" i="3"/>
  <c r="J676" i="3"/>
  <c r="H676" i="3" s="1"/>
  <c r="K676" i="3"/>
  <c r="C672" i="3"/>
  <c r="E672" i="3"/>
  <c r="F672" i="3"/>
  <c r="G672" i="3"/>
  <c r="J672" i="3"/>
  <c r="H672" i="3" s="1"/>
  <c r="K672" i="3"/>
  <c r="C675" i="3"/>
  <c r="E675" i="3"/>
  <c r="F675" i="3"/>
  <c r="G675" i="3"/>
  <c r="J675" i="3"/>
  <c r="H675" i="3" s="1"/>
  <c r="K675" i="3"/>
  <c r="C673" i="3"/>
  <c r="E673" i="3"/>
  <c r="F673" i="3"/>
  <c r="G673" i="3"/>
  <c r="J673" i="3"/>
  <c r="H673" i="3" s="1"/>
  <c r="K673" i="3"/>
  <c r="C674" i="3"/>
  <c r="E674" i="3"/>
  <c r="F674" i="3"/>
  <c r="G674" i="3"/>
  <c r="J674" i="3"/>
  <c r="H674" i="3" s="1"/>
  <c r="K674" i="3"/>
  <c r="C671" i="3"/>
  <c r="E671" i="3"/>
  <c r="F671" i="3"/>
  <c r="G671" i="3"/>
  <c r="J671" i="3"/>
  <c r="H671" i="3" s="1"/>
  <c r="K671" i="3"/>
  <c r="C1470" i="3"/>
  <c r="E1470" i="3"/>
  <c r="F1470" i="3"/>
  <c r="G1470" i="3"/>
  <c r="J1470" i="3"/>
  <c r="H1470" i="3" s="1"/>
  <c r="K1470" i="3"/>
  <c r="C1468" i="3"/>
  <c r="E1468" i="3"/>
  <c r="F1468" i="3"/>
  <c r="G1468" i="3"/>
  <c r="J1468" i="3"/>
  <c r="H1468" i="3" s="1"/>
  <c r="K1468" i="3"/>
  <c r="C1469" i="3"/>
  <c r="E1469" i="3"/>
  <c r="F1469" i="3"/>
  <c r="G1469" i="3"/>
  <c r="J1469" i="3"/>
  <c r="H1469" i="3" s="1"/>
  <c r="K1469" i="3"/>
  <c r="C1467" i="3"/>
  <c r="E1467" i="3"/>
  <c r="F1467" i="3"/>
  <c r="G1467" i="3"/>
  <c r="J1467" i="3"/>
  <c r="H1467" i="3" s="1"/>
  <c r="K1467" i="3"/>
  <c r="C1466" i="3"/>
  <c r="E1466" i="3"/>
  <c r="F1466" i="3"/>
  <c r="G1466" i="3"/>
  <c r="J1466" i="3"/>
  <c r="H1466" i="3" s="1"/>
  <c r="K1466" i="3"/>
  <c r="C1465" i="3"/>
  <c r="E1465" i="3"/>
  <c r="F1465" i="3"/>
  <c r="G1465" i="3"/>
  <c r="J1465" i="3"/>
  <c r="H1465" i="3" s="1"/>
  <c r="K1465" i="3"/>
  <c r="C1463" i="3"/>
  <c r="E1463" i="3"/>
  <c r="F1463" i="3"/>
  <c r="G1463" i="3"/>
  <c r="J1463" i="3"/>
  <c r="H1463" i="3" s="1"/>
  <c r="K1463" i="3"/>
  <c r="C1464" i="3"/>
  <c r="E1464" i="3"/>
  <c r="F1464" i="3"/>
  <c r="G1464" i="3"/>
  <c r="J1464" i="3"/>
  <c r="H1464" i="3" s="1"/>
  <c r="K1464" i="3"/>
  <c r="C1462" i="3"/>
  <c r="E1462" i="3"/>
  <c r="F1462" i="3"/>
  <c r="G1462" i="3"/>
  <c r="J1462" i="3"/>
  <c r="H1462" i="3" s="1"/>
  <c r="K1462" i="3"/>
  <c r="C1461" i="3"/>
  <c r="E1461" i="3"/>
  <c r="F1461" i="3"/>
  <c r="G1461" i="3"/>
  <c r="J1461" i="3"/>
  <c r="H1461" i="3" s="1"/>
  <c r="K1461" i="3"/>
  <c r="C1460" i="3"/>
  <c r="E1460" i="3"/>
  <c r="F1460" i="3"/>
  <c r="G1460" i="3"/>
  <c r="J1460" i="3"/>
  <c r="H1460" i="3" s="1"/>
  <c r="K1460" i="3"/>
  <c r="C1458" i="3"/>
  <c r="E1458" i="3"/>
  <c r="F1458" i="3"/>
  <c r="G1458" i="3"/>
  <c r="J1458" i="3"/>
  <c r="H1458" i="3" s="1"/>
  <c r="K1458" i="3"/>
  <c r="C1459" i="3"/>
  <c r="E1459" i="3"/>
  <c r="F1459" i="3"/>
  <c r="G1459" i="3"/>
  <c r="J1459" i="3"/>
  <c r="H1459" i="3" s="1"/>
  <c r="K1459" i="3"/>
  <c r="C1457" i="3"/>
  <c r="E1457" i="3"/>
  <c r="F1457" i="3"/>
  <c r="G1457" i="3"/>
  <c r="J1457" i="3"/>
  <c r="H1457" i="3" s="1"/>
  <c r="K1457" i="3"/>
  <c r="C1456" i="3"/>
  <c r="E1456" i="3"/>
  <c r="F1456" i="3"/>
  <c r="G1456" i="3"/>
  <c r="J1456" i="3"/>
  <c r="H1456" i="3" s="1"/>
  <c r="K1456" i="3"/>
  <c r="C1455" i="3"/>
  <c r="E1455" i="3"/>
  <c r="F1455" i="3"/>
  <c r="G1455" i="3"/>
  <c r="J1455" i="3"/>
  <c r="H1455" i="3" s="1"/>
  <c r="K1455" i="3"/>
  <c r="C1453" i="3"/>
  <c r="E1453" i="3"/>
  <c r="F1453" i="3"/>
  <c r="G1453" i="3"/>
  <c r="J1453" i="3"/>
  <c r="H1453" i="3" s="1"/>
  <c r="K1453" i="3"/>
  <c r="C1454" i="3"/>
  <c r="E1454" i="3"/>
  <c r="F1454" i="3"/>
  <c r="G1454" i="3"/>
  <c r="J1454" i="3"/>
  <c r="H1454" i="3" s="1"/>
  <c r="K1454" i="3"/>
  <c r="C1452" i="3"/>
  <c r="E1452" i="3"/>
  <c r="F1452" i="3"/>
  <c r="G1452" i="3"/>
  <c r="J1452" i="3"/>
  <c r="H1452" i="3" s="1"/>
  <c r="K1452" i="3"/>
  <c r="C1451" i="3"/>
  <c r="E1451" i="3"/>
  <c r="F1451" i="3"/>
  <c r="G1451" i="3"/>
  <c r="J1451" i="3"/>
  <c r="H1451" i="3" s="1"/>
  <c r="K1451" i="3"/>
  <c r="C1450" i="3"/>
  <c r="E1450" i="3"/>
  <c r="F1450" i="3"/>
  <c r="G1450" i="3"/>
  <c r="J1450" i="3"/>
  <c r="H1450" i="3" s="1"/>
  <c r="K1450" i="3"/>
  <c r="C1448" i="3"/>
  <c r="E1448" i="3"/>
  <c r="F1448" i="3"/>
  <c r="G1448" i="3"/>
  <c r="J1448" i="3"/>
  <c r="H1448" i="3" s="1"/>
  <c r="K1448" i="3"/>
  <c r="C1449" i="3"/>
  <c r="E1449" i="3"/>
  <c r="F1449" i="3"/>
  <c r="G1449" i="3"/>
  <c r="J1449" i="3"/>
  <c r="H1449" i="3" s="1"/>
  <c r="K1449" i="3"/>
  <c r="C1447" i="3"/>
  <c r="E1447" i="3"/>
  <c r="F1447" i="3"/>
  <c r="G1447" i="3"/>
  <c r="J1447" i="3"/>
  <c r="H1447" i="3" s="1"/>
  <c r="K1447" i="3"/>
  <c r="C1446" i="3"/>
  <c r="E1446" i="3"/>
  <c r="F1446" i="3"/>
  <c r="G1446" i="3"/>
  <c r="J1446" i="3"/>
  <c r="H1446" i="3" s="1"/>
  <c r="K1446" i="3"/>
  <c r="C1445" i="3"/>
  <c r="E1445" i="3"/>
  <c r="F1445" i="3"/>
  <c r="G1445" i="3"/>
  <c r="J1445" i="3"/>
  <c r="H1445" i="3" s="1"/>
  <c r="K1445" i="3"/>
  <c r="C1443" i="3"/>
  <c r="E1443" i="3"/>
  <c r="F1443" i="3"/>
  <c r="G1443" i="3"/>
  <c r="J1443" i="3"/>
  <c r="H1443" i="3" s="1"/>
  <c r="K1443" i="3"/>
  <c r="C1444" i="3"/>
  <c r="E1444" i="3"/>
  <c r="F1444" i="3"/>
  <c r="G1444" i="3"/>
  <c r="J1444" i="3"/>
  <c r="H1444" i="3" s="1"/>
  <c r="K1444" i="3"/>
  <c r="C1442" i="3"/>
  <c r="E1442" i="3"/>
  <c r="F1442" i="3"/>
  <c r="G1442" i="3"/>
  <c r="J1442" i="3"/>
  <c r="H1442" i="3" s="1"/>
  <c r="K1442" i="3"/>
  <c r="C1441" i="3"/>
  <c r="E1441" i="3"/>
  <c r="F1441" i="3"/>
  <c r="G1441" i="3"/>
  <c r="J1441" i="3"/>
  <c r="H1441" i="3" s="1"/>
  <c r="K1441" i="3"/>
  <c r="C1500" i="3"/>
  <c r="E1500" i="3"/>
  <c r="F1500" i="3"/>
  <c r="G1500" i="3"/>
  <c r="J1500" i="3"/>
  <c r="H1500" i="3" s="1"/>
  <c r="K1500" i="3"/>
  <c r="C1498" i="3"/>
  <c r="E1498" i="3"/>
  <c r="F1498" i="3"/>
  <c r="G1498" i="3"/>
  <c r="J1498" i="3"/>
  <c r="H1498" i="3" s="1"/>
  <c r="K1498" i="3"/>
  <c r="C1499" i="3"/>
  <c r="E1499" i="3"/>
  <c r="F1499" i="3"/>
  <c r="G1499" i="3"/>
  <c r="J1499" i="3"/>
  <c r="H1499" i="3" s="1"/>
  <c r="K1499" i="3"/>
  <c r="C1497" i="3"/>
  <c r="E1497" i="3"/>
  <c r="F1497" i="3"/>
  <c r="G1497" i="3"/>
  <c r="J1497" i="3"/>
  <c r="H1497" i="3" s="1"/>
  <c r="K1497" i="3"/>
  <c r="C1496" i="3"/>
  <c r="E1496" i="3"/>
  <c r="F1496" i="3"/>
  <c r="G1496" i="3"/>
  <c r="J1496" i="3"/>
  <c r="H1496" i="3" s="1"/>
  <c r="K1496" i="3"/>
  <c r="C1495" i="3"/>
  <c r="E1495" i="3"/>
  <c r="F1495" i="3"/>
  <c r="G1495" i="3"/>
  <c r="J1495" i="3"/>
  <c r="H1495" i="3" s="1"/>
  <c r="K1495" i="3"/>
  <c r="C1493" i="3"/>
  <c r="E1493" i="3"/>
  <c r="F1493" i="3"/>
  <c r="G1493" i="3"/>
  <c r="J1493" i="3"/>
  <c r="H1493" i="3" s="1"/>
  <c r="K1493" i="3"/>
  <c r="C1494" i="3"/>
  <c r="E1494" i="3"/>
  <c r="F1494" i="3"/>
  <c r="G1494" i="3"/>
  <c r="J1494" i="3"/>
  <c r="H1494" i="3" s="1"/>
  <c r="K1494" i="3"/>
  <c r="C1492" i="3"/>
  <c r="E1492" i="3"/>
  <c r="F1492" i="3"/>
  <c r="G1492" i="3"/>
  <c r="J1492" i="3"/>
  <c r="H1492" i="3" s="1"/>
  <c r="K1492" i="3"/>
  <c r="C1491" i="3"/>
  <c r="E1491" i="3"/>
  <c r="F1491" i="3"/>
  <c r="G1491" i="3"/>
  <c r="J1491" i="3"/>
  <c r="H1491" i="3" s="1"/>
  <c r="K1491" i="3"/>
  <c r="C1490" i="3"/>
  <c r="E1490" i="3"/>
  <c r="F1490" i="3"/>
  <c r="G1490" i="3"/>
  <c r="J1490" i="3"/>
  <c r="H1490" i="3" s="1"/>
  <c r="K1490" i="3"/>
  <c r="C1488" i="3"/>
  <c r="E1488" i="3"/>
  <c r="F1488" i="3"/>
  <c r="G1488" i="3"/>
  <c r="J1488" i="3"/>
  <c r="H1488" i="3" s="1"/>
  <c r="K1488" i="3"/>
  <c r="C1489" i="3"/>
  <c r="E1489" i="3"/>
  <c r="F1489" i="3"/>
  <c r="G1489" i="3"/>
  <c r="J1489" i="3"/>
  <c r="H1489" i="3" s="1"/>
  <c r="K1489" i="3"/>
  <c r="C1487" i="3"/>
  <c r="E1487" i="3"/>
  <c r="F1487" i="3"/>
  <c r="G1487" i="3"/>
  <c r="J1487" i="3"/>
  <c r="H1487" i="3" s="1"/>
  <c r="K1487" i="3"/>
  <c r="C1486" i="3"/>
  <c r="E1486" i="3"/>
  <c r="F1486" i="3"/>
  <c r="G1486" i="3"/>
  <c r="J1486" i="3"/>
  <c r="H1486" i="3" s="1"/>
  <c r="K1486" i="3"/>
  <c r="C1485" i="3"/>
  <c r="E1485" i="3"/>
  <c r="F1485" i="3"/>
  <c r="G1485" i="3"/>
  <c r="J1485" i="3"/>
  <c r="H1485" i="3" s="1"/>
  <c r="K1485" i="3"/>
  <c r="C1483" i="3"/>
  <c r="E1483" i="3"/>
  <c r="F1483" i="3"/>
  <c r="G1483" i="3"/>
  <c r="J1483" i="3"/>
  <c r="H1483" i="3" s="1"/>
  <c r="K1483" i="3"/>
  <c r="C1484" i="3"/>
  <c r="E1484" i="3"/>
  <c r="F1484" i="3"/>
  <c r="G1484" i="3"/>
  <c r="J1484" i="3"/>
  <c r="H1484" i="3" s="1"/>
  <c r="K1484" i="3"/>
  <c r="C1482" i="3"/>
  <c r="E1482" i="3"/>
  <c r="F1482" i="3"/>
  <c r="G1482" i="3"/>
  <c r="J1482" i="3"/>
  <c r="H1482" i="3" s="1"/>
  <c r="K1482" i="3"/>
  <c r="C1481" i="3"/>
  <c r="E1481" i="3"/>
  <c r="F1481" i="3"/>
  <c r="G1481" i="3"/>
  <c r="J1481" i="3"/>
  <c r="H1481" i="3" s="1"/>
  <c r="K1481" i="3"/>
  <c r="C1480" i="3"/>
  <c r="E1480" i="3"/>
  <c r="F1480" i="3"/>
  <c r="G1480" i="3"/>
  <c r="J1480" i="3"/>
  <c r="H1480" i="3" s="1"/>
  <c r="K1480" i="3"/>
  <c r="C1478" i="3"/>
  <c r="E1478" i="3"/>
  <c r="F1478" i="3"/>
  <c r="G1478" i="3"/>
  <c r="J1478" i="3"/>
  <c r="H1478" i="3" s="1"/>
  <c r="K1478" i="3"/>
  <c r="C1479" i="3"/>
  <c r="E1479" i="3"/>
  <c r="F1479" i="3"/>
  <c r="G1479" i="3"/>
  <c r="J1479" i="3"/>
  <c r="H1479" i="3" s="1"/>
  <c r="K1479" i="3"/>
  <c r="C1477" i="3"/>
  <c r="E1477" i="3"/>
  <c r="F1477" i="3"/>
  <c r="G1477" i="3"/>
  <c r="J1477" i="3"/>
  <c r="H1477" i="3" s="1"/>
  <c r="K1477" i="3"/>
  <c r="C1476" i="3"/>
  <c r="E1476" i="3"/>
  <c r="F1476" i="3"/>
  <c r="G1476" i="3"/>
  <c r="J1476" i="3"/>
  <c r="H1476" i="3" s="1"/>
  <c r="K1476" i="3"/>
  <c r="C1475" i="3"/>
  <c r="E1475" i="3"/>
  <c r="F1475" i="3"/>
  <c r="G1475" i="3"/>
  <c r="J1475" i="3"/>
  <c r="H1475" i="3" s="1"/>
  <c r="K1475" i="3"/>
  <c r="C1473" i="3"/>
  <c r="E1473" i="3"/>
  <c r="F1473" i="3"/>
  <c r="G1473" i="3"/>
  <c r="J1473" i="3"/>
  <c r="H1473" i="3" s="1"/>
  <c r="K1473" i="3"/>
  <c r="C1474" i="3"/>
  <c r="E1474" i="3"/>
  <c r="F1474" i="3"/>
  <c r="G1474" i="3"/>
  <c r="J1474" i="3"/>
  <c r="H1474" i="3" s="1"/>
  <c r="K1474" i="3"/>
  <c r="C1472" i="3"/>
  <c r="E1472" i="3"/>
  <c r="F1472" i="3"/>
  <c r="G1472" i="3"/>
  <c r="J1472" i="3"/>
  <c r="H1472" i="3" s="1"/>
  <c r="K1472" i="3"/>
  <c r="C1471" i="3"/>
  <c r="E1471" i="3"/>
  <c r="F1471" i="3"/>
  <c r="G1471" i="3"/>
  <c r="J1471" i="3"/>
  <c r="H1471" i="3" s="1"/>
  <c r="K1471" i="3"/>
  <c r="C1515" i="3"/>
  <c r="E1515" i="3"/>
  <c r="F1515" i="3"/>
  <c r="G1515" i="3"/>
  <c r="J1515" i="3"/>
  <c r="H1515" i="3" s="1"/>
  <c r="K1515" i="3"/>
  <c r="C1518" i="3"/>
  <c r="E1518" i="3"/>
  <c r="F1518" i="3"/>
  <c r="G1518" i="3"/>
  <c r="J1518" i="3"/>
  <c r="H1518" i="3" s="1"/>
  <c r="K1518" i="3"/>
  <c r="C1516" i="3"/>
  <c r="E1516" i="3"/>
  <c r="F1516" i="3"/>
  <c r="G1516" i="3"/>
  <c r="J1516" i="3"/>
  <c r="H1516" i="3" s="1"/>
  <c r="K1516" i="3"/>
  <c r="C1517" i="3"/>
  <c r="E1517" i="3"/>
  <c r="F1517" i="3"/>
  <c r="G1517" i="3"/>
  <c r="J1517" i="3"/>
  <c r="H1517" i="3" s="1"/>
  <c r="K1517" i="3"/>
  <c r="C1514" i="3"/>
  <c r="E1514" i="3"/>
  <c r="F1514" i="3"/>
  <c r="G1514" i="3"/>
  <c r="J1514" i="3"/>
  <c r="H1514" i="3" s="1"/>
  <c r="K1514" i="3"/>
  <c r="C1513" i="3"/>
  <c r="E1513" i="3"/>
  <c r="F1513" i="3"/>
  <c r="G1513" i="3"/>
  <c r="J1513" i="3"/>
  <c r="H1513" i="3" s="1"/>
  <c r="K1513" i="3"/>
  <c r="C1509" i="3"/>
  <c r="E1509" i="3"/>
  <c r="F1509" i="3"/>
  <c r="G1509" i="3"/>
  <c r="J1509" i="3"/>
  <c r="H1509" i="3" s="1"/>
  <c r="K1509" i="3"/>
  <c r="C1512" i="3"/>
  <c r="E1512" i="3"/>
  <c r="F1512" i="3"/>
  <c r="G1512" i="3"/>
  <c r="J1512" i="3"/>
  <c r="H1512" i="3" s="1"/>
  <c r="K1512" i="3"/>
  <c r="C1510" i="3"/>
  <c r="E1510" i="3"/>
  <c r="F1510" i="3"/>
  <c r="G1510" i="3"/>
  <c r="J1510" i="3"/>
  <c r="H1510" i="3" s="1"/>
  <c r="K1510" i="3"/>
  <c r="C1511" i="3"/>
  <c r="E1511" i="3"/>
  <c r="F1511" i="3"/>
  <c r="G1511" i="3"/>
  <c r="J1511" i="3"/>
  <c r="H1511" i="3" s="1"/>
  <c r="K1511" i="3"/>
  <c r="C1508" i="3"/>
  <c r="E1508" i="3"/>
  <c r="F1508" i="3"/>
  <c r="G1508" i="3"/>
  <c r="J1508" i="3"/>
  <c r="H1508" i="3" s="1"/>
  <c r="K1508" i="3"/>
  <c r="C1507" i="3"/>
  <c r="E1507" i="3"/>
  <c r="F1507" i="3"/>
  <c r="G1507" i="3"/>
  <c r="J1507" i="3"/>
  <c r="H1507" i="3" s="1"/>
  <c r="K1507" i="3"/>
  <c r="C1503" i="3"/>
  <c r="E1503" i="3"/>
  <c r="F1503" i="3"/>
  <c r="G1503" i="3"/>
  <c r="J1503" i="3"/>
  <c r="H1503" i="3" s="1"/>
  <c r="K1503" i="3"/>
  <c r="C1506" i="3"/>
  <c r="E1506" i="3"/>
  <c r="F1506" i="3"/>
  <c r="G1506" i="3"/>
  <c r="J1506" i="3"/>
  <c r="H1506" i="3" s="1"/>
  <c r="K1506" i="3"/>
  <c r="C1504" i="3"/>
  <c r="E1504" i="3"/>
  <c r="F1504" i="3"/>
  <c r="G1504" i="3"/>
  <c r="J1504" i="3"/>
  <c r="H1504" i="3" s="1"/>
  <c r="K1504" i="3"/>
  <c r="C1505" i="3"/>
  <c r="E1505" i="3"/>
  <c r="F1505" i="3"/>
  <c r="G1505" i="3"/>
  <c r="J1505" i="3"/>
  <c r="H1505" i="3" s="1"/>
  <c r="K1505" i="3"/>
  <c r="C1502" i="3"/>
  <c r="E1502" i="3"/>
  <c r="F1502" i="3"/>
  <c r="G1502" i="3"/>
  <c r="J1502" i="3"/>
  <c r="H1502" i="3" s="1"/>
  <c r="K1502" i="3"/>
  <c r="C1501" i="3"/>
  <c r="E1501" i="3"/>
  <c r="F1501" i="3"/>
  <c r="G1501" i="3"/>
  <c r="J1501" i="3"/>
  <c r="H1501" i="3" s="1"/>
  <c r="K1501" i="3"/>
  <c r="C667" i="3"/>
  <c r="E667" i="3"/>
  <c r="F667" i="3"/>
  <c r="G667" i="3"/>
  <c r="J667" i="3"/>
  <c r="H667" i="3" s="1"/>
  <c r="K667" i="3"/>
  <c r="C670" i="3"/>
  <c r="E670" i="3"/>
  <c r="F670" i="3"/>
  <c r="G670" i="3"/>
  <c r="J670" i="3"/>
  <c r="H670" i="3" s="1"/>
  <c r="K670" i="3"/>
  <c r="C668" i="3"/>
  <c r="E668" i="3"/>
  <c r="F668" i="3"/>
  <c r="G668" i="3"/>
  <c r="J668" i="3"/>
  <c r="H668" i="3" s="1"/>
  <c r="K668" i="3"/>
  <c r="C669" i="3"/>
  <c r="E669" i="3"/>
  <c r="F669" i="3"/>
  <c r="G669" i="3"/>
  <c r="J669" i="3"/>
  <c r="H669" i="3" s="1"/>
  <c r="K669" i="3"/>
  <c r="C666" i="3"/>
  <c r="E666" i="3"/>
  <c r="F666" i="3"/>
  <c r="G666" i="3"/>
  <c r="J666" i="3"/>
  <c r="H666" i="3" s="1"/>
  <c r="K666" i="3"/>
  <c r="C662" i="3"/>
  <c r="E662" i="3"/>
  <c r="F662" i="3"/>
  <c r="G662" i="3"/>
  <c r="J662" i="3"/>
  <c r="H662" i="3" s="1"/>
  <c r="K662" i="3"/>
  <c r="C665" i="3"/>
  <c r="E665" i="3"/>
  <c r="F665" i="3"/>
  <c r="G665" i="3"/>
  <c r="J665" i="3"/>
  <c r="H665" i="3" s="1"/>
  <c r="K665" i="3"/>
  <c r="C663" i="3"/>
  <c r="E663" i="3"/>
  <c r="F663" i="3"/>
  <c r="G663" i="3"/>
  <c r="J663" i="3"/>
  <c r="H663" i="3" s="1"/>
  <c r="K663" i="3"/>
  <c r="C664" i="3"/>
  <c r="E664" i="3"/>
  <c r="F664" i="3"/>
  <c r="G664" i="3"/>
  <c r="J664" i="3"/>
  <c r="H664" i="3" s="1"/>
  <c r="K664" i="3"/>
  <c r="C661" i="3"/>
  <c r="E661" i="3"/>
  <c r="F661" i="3"/>
  <c r="G661" i="3"/>
  <c r="J661" i="3"/>
  <c r="H661" i="3" s="1"/>
  <c r="K661" i="3"/>
  <c r="C657" i="3"/>
  <c r="E657" i="3"/>
  <c r="F657" i="3"/>
  <c r="G657" i="3"/>
  <c r="J657" i="3"/>
  <c r="H657" i="3" s="1"/>
  <c r="K657" i="3"/>
  <c r="C660" i="3"/>
  <c r="E660" i="3"/>
  <c r="F660" i="3"/>
  <c r="G660" i="3"/>
  <c r="J660" i="3"/>
  <c r="H660" i="3" s="1"/>
  <c r="K660" i="3"/>
  <c r="C658" i="3"/>
  <c r="E658" i="3"/>
  <c r="F658" i="3"/>
  <c r="G658" i="3"/>
  <c r="J658" i="3"/>
  <c r="H658" i="3" s="1"/>
  <c r="K658" i="3"/>
  <c r="C659" i="3"/>
  <c r="E659" i="3"/>
  <c r="F659" i="3"/>
  <c r="G659" i="3"/>
  <c r="J659" i="3"/>
  <c r="H659" i="3" s="1"/>
  <c r="K659" i="3"/>
  <c r="C656" i="3"/>
  <c r="E656" i="3"/>
  <c r="F656" i="3"/>
  <c r="G656" i="3"/>
  <c r="J656" i="3"/>
  <c r="H656" i="3" s="1"/>
  <c r="K656" i="3"/>
  <c r="C1440" i="3"/>
  <c r="E1440" i="3"/>
  <c r="F1440" i="3"/>
  <c r="G1440" i="3"/>
  <c r="J1440" i="3"/>
  <c r="H1440" i="3" s="1"/>
  <c r="C1438" i="3"/>
  <c r="E1438" i="3"/>
  <c r="F1438" i="3"/>
  <c r="G1438" i="3"/>
  <c r="J1438" i="3"/>
  <c r="H1438" i="3" s="1"/>
  <c r="C1439" i="3"/>
  <c r="E1439" i="3"/>
  <c r="F1439" i="3"/>
  <c r="G1439" i="3"/>
  <c r="J1439" i="3"/>
  <c r="H1439" i="3" s="1"/>
  <c r="L1439" i="3"/>
  <c r="C1437" i="3"/>
  <c r="E1437" i="3"/>
  <c r="F1437" i="3"/>
  <c r="G1437" i="3"/>
  <c r="J1437" i="3"/>
  <c r="H1437" i="3" s="1"/>
  <c r="L1437" i="3"/>
  <c r="C1436" i="3"/>
  <c r="E1436" i="3"/>
  <c r="F1436" i="3"/>
  <c r="G1436" i="3"/>
  <c r="J1436" i="3"/>
  <c r="H1436" i="3" s="1"/>
  <c r="M1436" i="3"/>
  <c r="C1435" i="3"/>
  <c r="E1435" i="3"/>
  <c r="F1435" i="3"/>
  <c r="G1435" i="3"/>
  <c r="J1435" i="3"/>
  <c r="H1435" i="3" s="1"/>
  <c r="C1433" i="3"/>
  <c r="E1433" i="3"/>
  <c r="F1433" i="3"/>
  <c r="G1433" i="3"/>
  <c r="J1433" i="3"/>
  <c r="H1433" i="3" s="1"/>
  <c r="M1433" i="3"/>
  <c r="C1434" i="3"/>
  <c r="E1434" i="3"/>
  <c r="F1434" i="3"/>
  <c r="G1434" i="3"/>
  <c r="J1434" i="3"/>
  <c r="H1434" i="3" s="1"/>
  <c r="C1432" i="3"/>
  <c r="E1432" i="3"/>
  <c r="F1432" i="3"/>
  <c r="G1432" i="3"/>
  <c r="J1432" i="3"/>
  <c r="H1432" i="3" s="1"/>
  <c r="L1432" i="3"/>
  <c r="C1431" i="3"/>
  <c r="E1431" i="3"/>
  <c r="F1431" i="3"/>
  <c r="G1431" i="3"/>
  <c r="J1431" i="3"/>
  <c r="H1431" i="3" s="1"/>
  <c r="C1430" i="3"/>
  <c r="E1430" i="3"/>
  <c r="F1430" i="3"/>
  <c r="G1430" i="3"/>
  <c r="J1430" i="3"/>
  <c r="H1430" i="3" s="1"/>
  <c r="L1430" i="3"/>
  <c r="C1428" i="3"/>
  <c r="E1428" i="3"/>
  <c r="F1428" i="3"/>
  <c r="G1428" i="3"/>
  <c r="J1428" i="3"/>
  <c r="H1428" i="3" s="1"/>
  <c r="M1428" i="3"/>
  <c r="C1429" i="3"/>
  <c r="E1429" i="3"/>
  <c r="F1429" i="3"/>
  <c r="G1429" i="3"/>
  <c r="J1429" i="3"/>
  <c r="H1429" i="3" s="1"/>
  <c r="M1429" i="3"/>
  <c r="C1427" i="3"/>
  <c r="E1427" i="3"/>
  <c r="F1427" i="3"/>
  <c r="G1427" i="3"/>
  <c r="J1427" i="3"/>
  <c r="H1427" i="3" s="1"/>
  <c r="L1427" i="3"/>
  <c r="C1426" i="3"/>
  <c r="E1426" i="3"/>
  <c r="F1426" i="3"/>
  <c r="G1426" i="3"/>
  <c r="J1426" i="3"/>
  <c r="H1426" i="3" s="1"/>
  <c r="C1425" i="3"/>
  <c r="E1425" i="3"/>
  <c r="F1425" i="3"/>
  <c r="G1425" i="3"/>
  <c r="J1425" i="3"/>
  <c r="H1425" i="3" s="1"/>
  <c r="M1425" i="3"/>
  <c r="C1423" i="3"/>
  <c r="E1423" i="3"/>
  <c r="F1423" i="3"/>
  <c r="G1423" i="3"/>
  <c r="J1423" i="3"/>
  <c r="H1423" i="3" s="1"/>
  <c r="M1423" i="3"/>
  <c r="C1424" i="3"/>
  <c r="E1424" i="3"/>
  <c r="F1424" i="3"/>
  <c r="G1424" i="3"/>
  <c r="J1424" i="3"/>
  <c r="H1424" i="3" s="1"/>
  <c r="L1424" i="3"/>
  <c r="C1422" i="3"/>
  <c r="E1422" i="3"/>
  <c r="F1422" i="3"/>
  <c r="G1422" i="3"/>
  <c r="J1422" i="3"/>
  <c r="H1422" i="3" s="1"/>
  <c r="C1421" i="3"/>
  <c r="E1421" i="3"/>
  <c r="F1421" i="3"/>
  <c r="G1421" i="3"/>
  <c r="J1421" i="3"/>
  <c r="H1421" i="3" s="1"/>
  <c r="M1421" i="3"/>
  <c r="C1420" i="3"/>
  <c r="E1420" i="3"/>
  <c r="F1420" i="3"/>
  <c r="G1420" i="3"/>
  <c r="J1420" i="3"/>
  <c r="H1420" i="3" s="1"/>
  <c r="L1420" i="3"/>
  <c r="C1418" i="3"/>
  <c r="E1418" i="3"/>
  <c r="F1418" i="3"/>
  <c r="G1418" i="3"/>
  <c r="J1418" i="3"/>
  <c r="H1418" i="3" s="1"/>
  <c r="L1418" i="3"/>
  <c r="C1419" i="3"/>
  <c r="E1419" i="3"/>
  <c r="F1419" i="3"/>
  <c r="G1419" i="3"/>
  <c r="J1419" i="3"/>
  <c r="H1419" i="3" s="1"/>
  <c r="C1417" i="3"/>
  <c r="E1417" i="3"/>
  <c r="F1417" i="3"/>
  <c r="G1417" i="3"/>
  <c r="J1417" i="3"/>
  <c r="H1417" i="3" s="1"/>
  <c r="M1417" i="3"/>
  <c r="C1416" i="3"/>
  <c r="E1416" i="3"/>
  <c r="F1416" i="3"/>
  <c r="G1416" i="3"/>
  <c r="J1416" i="3"/>
  <c r="H1416" i="3" s="1"/>
  <c r="C1415" i="3"/>
  <c r="E1415" i="3"/>
  <c r="F1415" i="3"/>
  <c r="G1415" i="3"/>
  <c r="J1415" i="3"/>
  <c r="H1415" i="3" s="1"/>
  <c r="L1415" i="3"/>
  <c r="C1413" i="3"/>
  <c r="E1413" i="3"/>
  <c r="F1413" i="3"/>
  <c r="G1413" i="3"/>
  <c r="J1413" i="3"/>
  <c r="H1413" i="3" s="1"/>
  <c r="C1414" i="3"/>
  <c r="E1414" i="3"/>
  <c r="F1414" i="3"/>
  <c r="G1414" i="3"/>
  <c r="J1414" i="3"/>
  <c r="H1414" i="3" s="1"/>
  <c r="M1414" i="3"/>
  <c r="C1412" i="3"/>
  <c r="E1412" i="3"/>
  <c r="F1412" i="3"/>
  <c r="G1412" i="3"/>
  <c r="J1412" i="3"/>
  <c r="H1412" i="3" s="1"/>
  <c r="M1412" i="3"/>
  <c r="C1411" i="3"/>
  <c r="E1411" i="3"/>
  <c r="F1411" i="3"/>
  <c r="G1411" i="3"/>
  <c r="J1411" i="3"/>
  <c r="H1411" i="3" s="1"/>
  <c r="C655" i="3"/>
  <c r="E655" i="3"/>
  <c r="F655" i="3"/>
  <c r="G655" i="3"/>
  <c r="J655" i="3"/>
  <c r="H655" i="3" s="1"/>
  <c r="C653" i="3"/>
  <c r="E653" i="3"/>
  <c r="F653" i="3"/>
  <c r="G653" i="3"/>
  <c r="J653" i="3"/>
  <c r="H653" i="3" s="1"/>
  <c r="C654" i="3"/>
  <c r="E654" i="3"/>
  <c r="F654" i="3"/>
  <c r="G654" i="3"/>
  <c r="J654" i="3"/>
  <c r="H654" i="3" s="1"/>
  <c r="C652" i="3"/>
  <c r="E652" i="3"/>
  <c r="F652" i="3"/>
  <c r="G652" i="3"/>
  <c r="J652" i="3"/>
  <c r="H652" i="3" s="1"/>
  <c r="C651" i="3"/>
  <c r="E651" i="3"/>
  <c r="F651" i="3"/>
  <c r="G651" i="3"/>
  <c r="J651" i="3"/>
  <c r="H651" i="3" s="1"/>
  <c r="M651" i="3"/>
  <c r="C649" i="3"/>
  <c r="E649" i="3"/>
  <c r="F649" i="3"/>
  <c r="G649" i="3"/>
  <c r="J649" i="3"/>
  <c r="H649" i="3" s="1"/>
  <c r="M649" i="3"/>
  <c r="C650" i="3"/>
  <c r="E650" i="3"/>
  <c r="F650" i="3"/>
  <c r="G650" i="3"/>
  <c r="J650" i="3"/>
  <c r="H650" i="3" s="1"/>
  <c r="C648" i="3"/>
  <c r="E648" i="3"/>
  <c r="F648" i="3"/>
  <c r="G648" i="3"/>
  <c r="J648" i="3"/>
  <c r="H648" i="3" s="1"/>
  <c r="M648" i="3"/>
  <c r="C647" i="3"/>
  <c r="E647" i="3"/>
  <c r="F647" i="3"/>
  <c r="G647" i="3"/>
  <c r="J647" i="3"/>
  <c r="H647" i="3" s="1"/>
  <c r="M647" i="3"/>
  <c r="C645" i="3"/>
  <c r="E645" i="3"/>
  <c r="F645" i="3"/>
  <c r="G645" i="3"/>
  <c r="J645" i="3"/>
  <c r="H645" i="3" s="1"/>
  <c r="M645" i="3"/>
  <c r="C646" i="3"/>
  <c r="E646" i="3"/>
  <c r="F646" i="3"/>
  <c r="G646" i="3"/>
  <c r="J646" i="3"/>
  <c r="H646" i="3" s="1"/>
  <c r="M646" i="3"/>
  <c r="C644" i="3"/>
  <c r="E644" i="3"/>
  <c r="F644" i="3"/>
  <c r="G644" i="3"/>
  <c r="J644" i="3"/>
  <c r="H644" i="3" s="1"/>
  <c r="M644" i="3"/>
  <c r="C643" i="3"/>
  <c r="E643" i="3"/>
  <c r="F643" i="3"/>
  <c r="G643" i="3"/>
  <c r="J643" i="3"/>
  <c r="H643" i="3" s="1"/>
  <c r="M643" i="3"/>
  <c r="C641" i="3"/>
  <c r="E641" i="3"/>
  <c r="F641" i="3"/>
  <c r="G641" i="3"/>
  <c r="J641" i="3"/>
  <c r="H641" i="3" s="1"/>
  <c r="L641" i="3"/>
  <c r="C642" i="3"/>
  <c r="E642" i="3"/>
  <c r="F642" i="3"/>
  <c r="G642" i="3"/>
  <c r="J642" i="3"/>
  <c r="H642" i="3" s="1"/>
  <c r="C640" i="3"/>
  <c r="E640" i="3"/>
  <c r="F640" i="3"/>
  <c r="G640" i="3"/>
  <c r="J640" i="3"/>
  <c r="H640" i="3" s="1"/>
  <c r="M640" i="3"/>
  <c r="C639" i="3"/>
  <c r="E639" i="3"/>
  <c r="F639" i="3"/>
  <c r="G639" i="3"/>
  <c r="J639" i="3"/>
  <c r="H639" i="3" s="1"/>
  <c r="C637" i="3"/>
  <c r="E637" i="3"/>
  <c r="F637" i="3"/>
  <c r="G637" i="3"/>
  <c r="J637" i="3"/>
  <c r="H637" i="3" s="1"/>
  <c r="L637" i="3"/>
  <c r="C638" i="3"/>
  <c r="E638" i="3"/>
  <c r="F638" i="3"/>
  <c r="G638" i="3"/>
  <c r="J638" i="3"/>
  <c r="H638" i="3" s="1"/>
  <c r="M638" i="3"/>
  <c r="C636" i="3"/>
  <c r="E636" i="3"/>
  <c r="F636" i="3"/>
  <c r="G636" i="3"/>
  <c r="J636" i="3"/>
  <c r="H636" i="3" s="1"/>
  <c r="C635" i="3"/>
  <c r="E635" i="3"/>
  <c r="F635" i="3"/>
  <c r="G635" i="3"/>
  <c r="J635" i="3"/>
  <c r="H635" i="3" s="1"/>
  <c r="M635" i="3"/>
  <c r="C633" i="3"/>
  <c r="E633" i="3"/>
  <c r="F633" i="3"/>
  <c r="G633" i="3"/>
  <c r="J633" i="3"/>
  <c r="H633" i="3" s="1"/>
  <c r="M633" i="3"/>
  <c r="C634" i="3"/>
  <c r="E634" i="3"/>
  <c r="F634" i="3"/>
  <c r="G634" i="3"/>
  <c r="J634" i="3"/>
  <c r="H634" i="3" s="1"/>
  <c r="L634" i="3"/>
  <c r="C632" i="3"/>
  <c r="E632" i="3"/>
  <c r="F632" i="3"/>
  <c r="G632" i="3"/>
  <c r="J632" i="3"/>
  <c r="H632" i="3" s="1"/>
  <c r="M632" i="3"/>
  <c r="C1320" i="3"/>
  <c r="E1320" i="3"/>
  <c r="F1320" i="3"/>
  <c r="G1320" i="3"/>
  <c r="J1320" i="3"/>
  <c r="H1320" i="3" s="1"/>
  <c r="K1320" i="3"/>
  <c r="C1318" i="3"/>
  <c r="E1318" i="3"/>
  <c r="F1318" i="3"/>
  <c r="G1318" i="3"/>
  <c r="J1318" i="3"/>
  <c r="H1318" i="3" s="1"/>
  <c r="K1318" i="3"/>
  <c r="C1319" i="3"/>
  <c r="E1319" i="3"/>
  <c r="F1319" i="3"/>
  <c r="G1319" i="3"/>
  <c r="J1319" i="3"/>
  <c r="H1319" i="3" s="1"/>
  <c r="K1319" i="3"/>
  <c r="C1317" i="3"/>
  <c r="E1317" i="3"/>
  <c r="F1317" i="3"/>
  <c r="G1317" i="3"/>
  <c r="J1317" i="3"/>
  <c r="H1317" i="3" s="1"/>
  <c r="K1317" i="3"/>
  <c r="C1316" i="3"/>
  <c r="E1316" i="3"/>
  <c r="F1316" i="3"/>
  <c r="G1316" i="3"/>
  <c r="J1316" i="3"/>
  <c r="H1316" i="3" s="1"/>
  <c r="K1316" i="3"/>
  <c r="C583" i="3"/>
  <c r="E583" i="3"/>
  <c r="F583" i="3"/>
  <c r="G583" i="3"/>
  <c r="J583" i="3"/>
  <c r="H583" i="3" s="1"/>
  <c r="K583" i="3"/>
  <c r="C581" i="3"/>
  <c r="E581" i="3"/>
  <c r="F581" i="3"/>
  <c r="G581" i="3"/>
  <c r="J581" i="3"/>
  <c r="H581" i="3" s="1"/>
  <c r="K581" i="3"/>
  <c r="C582" i="3"/>
  <c r="E582" i="3"/>
  <c r="F582" i="3"/>
  <c r="G582" i="3"/>
  <c r="J582" i="3"/>
  <c r="H582" i="3" s="1"/>
  <c r="K582" i="3"/>
  <c r="C580" i="3"/>
  <c r="E580" i="3"/>
  <c r="F580" i="3"/>
  <c r="G580" i="3"/>
  <c r="J580" i="3"/>
  <c r="H580" i="3" s="1"/>
  <c r="K580" i="3"/>
  <c r="C579" i="3"/>
  <c r="E579" i="3"/>
  <c r="F579" i="3"/>
  <c r="G579" i="3"/>
  <c r="J579" i="3"/>
  <c r="H579" i="3" s="1"/>
  <c r="K579" i="3"/>
  <c r="C1315" i="3"/>
  <c r="E1315" i="3"/>
  <c r="F1315" i="3"/>
  <c r="G1315" i="3"/>
  <c r="J1315" i="3"/>
  <c r="H1315" i="3" s="1"/>
  <c r="K1315" i="3"/>
  <c r="C1313" i="3"/>
  <c r="E1313" i="3"/>
  <c r="F1313" i="3"/>
  <c r="G1313" i="3"/>
  <c r="J1313" i="3"/>
  <c r="H1313" i="3" s="1"/>
  <c r="K1313" i="3"/>
  <c r="C1314" i="3"/>
  <c r="E1314" i="3"/>
  <c r="F1314" i="3"/>
  <c r="G1314" i="3"/>
  <c r="J1314" i="3"/>
  <c r="H1314" i="3" s="1"/>
  <c r="K1314" i="3"/>
  <c r="C1312" i="3"/>
  <c r="E1312" i="3"/>
  <c r="F1312" i="3"/>
  <c r="G1312" i="3"/>
  <c r="J1312" i="3"/>
  <c r="H1312" i="3" s="1"/>
  <c r="K1312" i="3"/>
  <c r="C1311" i="3"/>
  <c r="E1311" i="3"/>
  <c r="F1311" i="3"/>
  <c r="G1311" i="3"/>
  <c r="J1311" i="3"/>
  <c r="H1311" i="3" s="1"/>
  <c r="K1311" i="3"/>
  <c r="C578" i="3"/>
  <c r="E578" i="3"/>
  <c r="F578" i="3"/>
  <c r="G578" i="3"/>
  <c r="J578" i="3"/>
  <c r="H578" i="3" s="1"/>
  <c r="K578" i="3"/>
  <c r="C576" i="3"/>
  <c r="E576" i="3"/>
  <c r="F576" i="3"/>
  <c r="G576" i="3"/>
  <c r="J576" i="3"/>
  <c r="H576" i="3" s="1"/>
  <c r="K576" i="3"/>
  <c r="C577" i="3"/>
  <c r="E577" i="3"/>
  <c r="F577" i="3"/>
  <c r="G577" i="3"/>
  <c r="J577" i="3"/>
  <c r="H577" i="3" s="1"/>
  <c r="K577" i="3"/>
  <c r="C575" i="3"/>
  <c r="E575" i="3"/>
  <c r="F575" i="3"/>
  <c r="G575" i="3"/>
  <c r="J575" i="3"/>
  <c r="H575" i="3" s="1"/>
  <c r="K575" i="3"/>
  <c r="C574" i="3"/>
  <c r="E574" i="3"/>
  <c r="F574" i="3"/>
  <c r="G574" i="3"/>
  <c r="J574" i="3"/>
  <c r="H574" i="3" s="1"/>
  <c r="K574" i="3"/>
  <c r="C1310" i="3"/>
  <c r="E1310" i="3"/>
  <c r="F1310" i="3"/>
  <c r="G1310" i="3"/>
  <c r="J1310" i="3"/>
  <c r="H1310" i="3" s="1"/>
  <c r="K1310" i="3"/>
  <c r="C1308" i="3"/>
  <c r="E1308" i="3"/>
  <c r="F1308" i="3"/>
  <c r="G1308" i="3"/>
  <c r="J1308" i="3"/>
  <c r="H1308" i="3" s="1"/>
  <c r="K1308" i="3"/>
  <c r="C1309" i="3"/>
  <c r="E1309" i="3"/>
  <c r="F1309" i="3"/>
  <c r="G1309" i="3"/>
  <c r="J1309" i="3"/>
  <c r="H1309" i="3" s="1"/>
  <c r="K1309" i="3"/>
  <c r="C1307" i="3"/>
  <c r="E1307" i="3"/>
  <c r="F1307" i="3"/>
  <c r="G1307" i="3"/>
  <c r="J1307" i="3"/>
  <c r="H1307" i="3" s="1"/>
  <c r="K1307" i="3"/>
  <c r="C1306" i="3"/>
  <c r="E1306" i="3"/>
  <c r="F1306" i="3"/>
  <c r="G1306" i="3"/>
  <c r="J1306" i="3"/>
  <c r="H1306" i="3" s="1"/>
  <c r="K1306" i="3"/>
  <c r="C1305" i="3"/>
  <c r="E1305" i="3"/>
  <c r="F1305" i="3"/>
  <c r="G1305" i="3"/>
  <c r="J1305" i="3"/>
  <c r="H1305" i="3" s="1"/>
  <c r="K1305" i="3"/>
  <c r="C1303" i="3"/>
  <c r="E1303" i="3"/>
  <c r="F1303" i="3"/>
  <c r="G1303" i="3"/>
  <c r="J1303" i="3"/>
  <c r="H1303" i="3" s="1"/>
  <c r="K1303" i="3"/>
  <c r="C1304" i="3"/>
  <c r="E1304" i="3"/>
  <c r="F1304" i="3"/>
  <c r="G1304" i="3"/>
  <c r="J1304" i="3"/>
  <c r="H1304" i="3" s="1"/>
  <c r="K1304" i="3"/>
  <c r="C1302" i="3"/>
  <c r="E1302" i="3"/>
  <c r="F1302" i="3"/>
  <c r="G1302" i="3"/>
  <c r="J1302" i="3"/>
  <c r="H1302" i="3" s="1"/>
  <c r="K1302" i="3"/>
  <c r="C1301" i="3"/>
  <c r="E1301" i="3"/>
  <c r="F1301" i="3"/>
  <c r="G1301" i="3"/>
  <c r="J1301" i="3"/>
  <c r="H1301" i="3" s="1"/>
  <c r="K1301" i="3"/>
  <c r="C573" i="3"/>
  <c r="E573" i="3"/>
  <c r="F573" i="3"/>
  <c r="G573" i="3"/>
  <c r="J573" i="3"/>
  <c r="H573" i="3" s="1"/>
  <c r="K573" i="3"/>
  <c r="C571" i="3"/>
  <c r="E571" i="3"/>
  <c r="F571" i="3"/>
  <c r="G571" i="3"/>
  <c r="J571" i="3"/>
  <c r="H571" i="3" s="1"/>
  <c r="K571" i="3"/>
  <c r="C572" i="3"/>
  <c r="E572" i="3"/>
  <c r="F572" i="3"/>
  <c r="G572" i="3"/>
  <c r="J572" i="3"/>
  <c r="H572" i="3" s="1"/>
  <c r="K572" i="3"/>
  <c r="C570" i="3"/>
  <c r="E570" i="3"/>
  <c r="F570" i="3"/>
  <c r="G570" i="3"/>
  <c r="J570" i="3"/>
  <c r="H570" i="3" s="1"/>
  <c r="K570" i="3"/>
  <c r="C569" i="3"/>
  <c r="E569" i="3"/>
  <c r="F569" i="3"/>
  <c r="G569" i="3"/>
  <c r="J569" i="3"/>
  <c r="H569" i="3" s="1"/>
  <c r="K569" i="3"/>
  <c r="C568" i="3"/>
  <c r="E568" i="3"/>
  <c r="F568" i="3"/>
  <c r="G568" i="3"/>
  <c r="J568" i="3"/>
  <c r="H568" i="3" s="1"/>
  <c r="K568" i="3"/>
  <c r="C566" i="3"/>
  <c r="E566" i="3"/>
  <c r="F566" i="3"/>
  <c r="G566" i="3"/>
  <c r="J566" i="3"/>
  <c r="H566" i="3" s="1"/>
  <c r="K566" i="3"/>
  <c r="C567" i="3"/>
  <c r="E567" i="3"/>
  <c r="F567" i="3"/>
  <c r="G567" i="3"/>
  <c r="J567" i="3"/>
  <c r="H567" i="3" s="1"/>
  <c r="K567" i="3"/>
  <c r="C565" i="3"/>
  <c r="E565" i="3"/>
  <c r="F565" i="3"/>
  <c r="G565" i="3"/>
  <c r="J565" i="3"/>
  <c r="H565" i="3" s="1"/>
  <c r="K565" i="3"/>
  <c r="C564" i="3"/>
  <c r="E564" i="3"/>
  <c r="F564" i="3"/>
  <c r="G564" i="3"/>
  <c r="J564" i="3"/>
  <c r="H564" i="3" s="1"/>
  <c r="K564" i="3"/>
  <c r="C1300" i="3"/>
  <c r="E1300" i="3"/>
  <c r="F1300" i="3"/>
  <c r="G1300" i="3"/>
  <c r="J1300" i="3"/>
  <c r="H1300" i="3" s="1"/>
  <c r="K1300" i="3"/>
  <c r="C1298" i="3"/>
  <c r="E1298" i="3"/>
  <c r="F1298" i="3"/>
  <c r="G1298" i="3"/>
  <c r="J1298" i="3"/>
  <c r="H1298" i="3" s="1"/>
  <c r="K1298" i="3"/>
  <c r="C1299" i="3"/>
  <c r="E1299" i="3"/>
  <c r="F1299" i="3"/>
  <c r="G1299" i="3"/>
  <c r="J1299" i="3"/>
  <c r="H1299" i="3" s="1"/>
  <c r="K1299" i="3"/>
  <c r="C1297" i="3"/>
  <c r="E1297" i="3"/>
  <c r="F1297" i="3"/>
  <c r="G1297" i="3"/>
  <c r="J1297" i="3"/>
  <c r="H1297" i="3" s="1"/>
  <c r="K1297" i="3"/>
  <c r="C1296" i="3"/>
  <c r="E1296" i="3"/>
  <c r="F1296" i="3"/>
  <c r="G1296" i="3"/>
  <c r="J1296" i="3"/>
  <c r="H1296" i="3" s="1"/>
  <c r="K1296" i="3"/>
  <c r="C1295" i="3"/>
  <c r="E1295" i="3"/>
  <c r="F1295" i="3"/>
  <c r="G1295" i="3"/>
  <c r="J1295" i="3"/>
  <c r="H1295" i="3" s="1"/>
  <c r="K1295" i="3"/>
  <c r="C1293" i="3"/>
  <c r="E1293" i="3"/>
  <c r="F1293" i="3"/>
  <c r="G1293" i="3"/>
  <c r="J1293" i="3"/>
  <c r="H1293" i="3" s="1"/>
  <c r="K1293" i="3"/>
  <c r="C1294" i="3"/>
  <c r="E1294" i="3"/>
  <c r="F1294" i="3"/>
  <c r="G1294" i="3"/>
  <c r="J1294" i="3"/>
  <c r="H1294" i="3" s="1"/>
  <c r="K1294" i="3"/>
  <c r="C1292" i="3"/>
  <c r="E1292" i="3"/>
  <c r="F1292" i="3"/>
  <c r="G1292" i="3"/>
  <c r="J1292" i="3"/>
  <c r="H1292" i="3" s="1"/>
  <c r="K1292" i="3"/>
  <c r="C1291" i="3"/>
  <c r="E1291" i="3"/>
  <c r="F1291" i="3"/>
  <c r="G1291" i="3"/>
  <c r="J1291" i="3"/>
  <c r="H1291" i="3" s="1"/>
  <c r="K1291" i="3"/>
  <c r="C1290" i="3"/>
  <c r="E1290" i="3"/>
  <c r="F1290" i="3"/>
  <c r="G1290" i="3"/>
  <c r="J1290" i="3"/>
  <c r="H1290" i="3" s="1"/>
  <c r="K1290" i="3"/>
  <c r="C1288" i="3"/>
  <c r="E1288" i="3"/>
  <c r="F1288" i="3"/>
  <c r="G1288" i="3"/>
  <c r="J1288" i="3"/>
  <c r="H1288" i="3" s="1"/>
  <c r="K1288" i="3"/>
  <c r="C1289" i="3"/>
  <c r="E1289" i="3"/>
  <c r="F1289" i="3"/>
  <c r="G1289" i="3"/>
  <c r="J1289" i="3"/>
  <c r="H1289" i="3" s="1"/>
  <c r="K1289" i="3"/>
  <c r="C1287" i="3"/>
  <c r="E1287" i="3"/>
  <c r="F1287" i="3"/>
  <c r="G1287" i="3"/>
  <c r="J1287" i="3"/>
  <c r="H1287" i="3" s="1"/>
  <c r="K1287" i="3"/>
  <c r="C1286" i="3"/>
  <c r="E1286" i="3"/>
  <c r="F1286" i="3"/>
  <c r="G1286" i="3"/>
  <c r="J1286" i="3"/>
  <c r="H1286" i="3" s="1"/>
  <c r="K1286" i="3"/>
  <c r="C1285" i="3"/>
  <c r="E1285" i="3"/>
  <c r="F1285" i="3"/>
  <c r="G1285" i="3"/>
  <c r="J1285" i="3"/>
  <c r="H1285" i="3" s="1"/>
  <c r="K1285" i="3"/>
  <c r="C1283" i="3"/>
  <c r="E1283" i="3"/>
  <c r="F1283" i="3"/>
  <c r="G1283" i="3"/>
  <c r="J1283" i="3"/>
  <c r="H1283" i="3" s="1"/>
  <c r="K1283" i="3"/>
  <c r="C1284" i="3"/>
  <c r="E1284" i="3"/>
  <c r="F1284" i="3"/>
  <c r="G1284" i="3"/>
  <c r="J1284" i="3"/>
  <c r="H1284" i="3" s="1"/>
  <c r="K1284" i="3"/>
  <c r="C1282" i="3"/>
  <c r="E1282" i="3"/>
  <c r="F1282" i="3"/>
  <c r="G1282" i="3"/>
  <c r="J1282" i="3"/>
  <c r="H1282" i="3" s="1"/>
  <c r="K1282" i="3"/>
  <c r="C1281" i="3"/>
  <c r="E1281" i="3"/>
  <c r="F1281" i="3"/>
  <c r="G1281" i="3"/>
  <c r="J1281" i="3"/>
  <c r="H1281" i="3" s="1"/>
  <c r="K1281" i="3"/>
  <c r="C1280" i="3"/>
  <c r="E1280" i="3"/>
  <c r="F1280" i="3"/>
  <c r="G1280" i="3"/>
  <c r="J1280" i="3"/>
  <c r="H1280" i="3" s="1"/>
  <c r="K1280" i="3"/>
  <c r="C1278" i="3"/>
  <c r="E1278" i="3"/>
  <c r="F1278" i="3"/>
  <c r="G1278" i="3"/>
  <c r="J1278" i="3"/>
  <c r="H1278" i="3" s="1"/>
  <c r="K1278" i="3"/>
  <c r="C1279" i="3"/>
  <c r="E1279" i="3"/>
  <c r="F1279" i="3"/>
  <c r="G1279" i="3"/>
  <c r="J1279" i="3"/>
  <c r="H1279" i="3" s="1"/>
  <c r="K1279" i="3"/>
  <c r="C1277" i="3"/>
  <c r="E1277" i="3"/>
  <c r="F1277" i="3"/>
  <c r="G1277" i="3"/>
  <c r="J1277" i="3"/>
  <c r="H1277" i="3" s="1"/>
  <c r="K1277" i="3"/>
  <c r="C1276" i="3"/>
  <c r="E1276" i="3"/>
  <c r="F1276" i="3"/>
  <c r="G1276" i="3"/>
  <c r="J1276" i="3"/>
  <c r="H1276" i="3" s="1"/>
  <c r="K1276" i="3"/>
  <c r="C563" i="3"/>
  <c r="E563" i="3"/>
  <c r="F563" i="3"/>
  <c r="G563" i="3"/>
  <c r="J563" i="3"/>
  <c r="H563" i="3" s="1"/>
  <c r="K563" i="3"/>
  <c r="C561" i="3"/>
  <c r="E561" i="3"/>
  <c r="F561" i="3"/>
  <c r="G561" i="3"/>
  <c r="J561" i="3"/>
  <c r="H561" i="3" s="1"/>
  <c r="K561" i="3"/>
  <c r="C562" i="3"/>
  <c r="E562" i="3"/>
  <c r="F562" i="3"/>
  <c r="G562" i="3"/>
  <c r="J562" i="3"/>
  <c r="H562" i="3" s="1"/>
  <c r="K562" i="3"/>
  <c r="C560" i="3"/>
  <c r="E560" i="3"/>
  <c r="F560" i="3"/>
  <c r="G560" i="3"/>
  <c r="J560" i="3"/>
  <c r="H560" i="3" s="1"/>
  <c r="K560" i="3"/>
  <c r="C559" i="3"/>
  <c r="E559" i="3"/>
  <c r="F559" i="3"/>
  <c r="G559" i="3"/>
  <c r="J559" i="3"/>
  <c r="H559" i="3" s="1"/>
  <c r="K559" i="3"/>
  <c r="C558" i="3"/>
  <c r="E558" i="3"/>
  <c r="F558" i="3"/>
  <c r="G558" i="3"/>
  <c r="J558" i="3"/>
  <c r="H558" i="3" s="1"/>
  <c r="K558" i="3"/>
  <c r="C556" i="3"/>
  <c r="E556" i="3"/>
  <c r="F556" i="3"/>
  <c r="G556" i="3"/>
  <c r="J556" i="3"/>
  <c r="H556" i="3" s="1"/>
  <c r="K556" i="3"/>
  <c r="C557" i="3"/>
  <c r="E557" i="3"/>
  <c r="F557" i="3"/>
  <c r="G557" i="3"/>
  <c r="J557" i="3"/>
  <c r="H557" i="3" s="1"/>
  <c r="K557" i="3"/>
  <c r="C555" i="3"/>
  <c r="E555" i="3"/>
  <c r="F555" i="3"/>
  <c r="G555" i="3"/>
  <c r="J555" i="3"/>
  <c r="H555" i="3" s="1"/>
  <c r="K555" i="3"/>
  <c r="C554" i="3"/>
  <c r="E554" i="3"/>
  <c r="F554" i="3"/>
  <c r="G554" i="3"/>
  <c r="J554" i="3"/>
  <c r="H554" i="3" s="1"/>
  <c r="K554" i="3"/>
  <c r="C553" i="3"/>
  <c r="E553" i="3"/>
  <c r="F553" i="3"/>
  <c r="G553" i="3"/>
  <c r="J553" i="3"/>
  <c r="H553" i="3" s="1"/>
  <c r="K553" i="3"/>
  <c r="C551" i="3"/>
  <c r="E551" i="3"/>
  <c r="F551" i="3"/>
  <c r="G551" i="3"/>
  <c r="J551" i="3"/>
  <c r="H551" i="3" s="1"/>
  <c r="K551" i="3"/>
  <c r="C552" i="3"/>
  <c r="E552" i="3"/>
  <c r="F552" i="3"/>
  <c r="G552" i="3"/>
  <c r="J552" i="3"/>
  <c r="H552" i="3" s="1"/>
  <c r="K552" i="3"/>
  <c r="C550" i="3"/>
  <c r="E550" i="3"/>
  <c r="F550" i="3"/>
  <c r="G550" i="3"/>
  <c r="J550" i="3"/>
  <c r="H550" i="3" s="1"/>
  <c r="K550" i="3"/>
  <c r="C549" i="3"/>
  <c r="E549" i="3"/>
  <c r="F549" i="3"/>
  <c r="G549" i="3"/>
  <c r="J549" i="3"/>
  <c r="H549" i="3" s="1"/>
  <c r="K549" i="3"/>
  <c r="C548" i="3"/>
  <c r="E548" i="3"/>
  <c r="F548" i="3"/>
  <c r="G548" i="3"/>
  <c r="J548" i="3"/>
  <c r="H548" i="3" s="1"/>
  <c r="K548" i="3"/>
  <c r="C546" i="3"/>
  <c r="E546" i="3"/>
  <c r="F546" i="3"/>
  <c r="G546" i="3"/>
  <c r="J546" i="3"/>
  <c r="H546" i="3" s="1"/>
  <c r="K546" i="3"/>
  <c r="C547" i="3"/>
  <c r="E547" i="3"/>
  <c r="F547" i="3"/>
  <c r="G547" i="3"/>
  <c r="J547" i="3"/>
  <c r="H547" i="3" s="1"/>
  <c r="K547" i="3"/>
  <c r="C545" i="3"/>
  <c r="E545" i="3"/>
  <c r="F545" i="3"/>
  <c r="G545" i="3"/>
  <c r="J545" i="3"/>
  <c r="H545" i="3" s="1"/>
  <c r="K545" i="3"/>
  <c r="C544" i="3"/>
  <c r="E544" i="3"/>
  <c r="F544" i="3"/>
  <c r="G544" i="3"/>
  <c r="J544" i="3"/>
  <c r="H544" i="3" s="1"/>
  <c r="K544" i="3"/>
  <c r="C543" i="3"/>
  <c r="E543" i="3"/>
  <c r="F543" i="3"/>
  <c r="G543" i="3"/>
  <c r="J543" i="3"/>
  <c r="H543" i="3" s="1"/>
  <c r="K543" i="3"/>
  <c r="C541" i="3"/>
  <c r="E541" i="3"/>
  <c r="F541" i="3"/>
  <c r="G541" i="3"/>
  <c r="J541" i="3"/>
  <c r="H541" i="3" s="1"/>
  <c r="K541" i="3"/>
  <c r="C542" i="3"/>
  <c r="E542" i="3"/>
  <c r="F542" i="3"/>
  <c r="G542" i="3"/>
  <c r="J542" i="3"/>
  <c r="H542" i="3" s="1"/>
  <c r="K542" i="3"/>
  <c r="C540" i="3"/>
  <c r="E540" i="3"/>
  <c r="F540" i="3"/>
  <c r="G540" i="3"/>
  <c r="J540" i="3"/>
  <c r="H540" i="3" s="1"/>
  <c r="K540" i="3"/>
  <c r="C539" i="3"/>
  <c r="E539" i="3"/>
  <c r="F539" i="3"/>
  <c r="G539" i="3"/>
  <c r="J539" i="3"/>
  <c r="H539" i="3" s="1"/>
  <c r="K539" i="3"/>
  <c r="C1275" i="3"/>
  <c r="E1275" i="3"/>
  <c r="F1275" i="3"/>
  <c r="G1275" i="3"/>
  <c r="J1275" i="3"/>
  <c r="H1275" i="3" s="1"/>
  <c r="K1275" i="3"/>
  <c r="C1273" i="3"/>
  <c r="E1273" i="3"/>
  <c r="F1273" i="3"/>
  <c r="G1273" i="3"/>
  <c r="J1273" i="3"/>
  <c r="H1273" i="3" s="1"/>
  <c r="K1273" i="3"/>
  <c r="C1274" i="3"/>
  <c r="E1274" i="3"/>
  <c r="F1274" i="3"/>
  <c r="G1274" i="3"/>
  <c r="J1274" i="3"/>
  <c r="H1274" i="3" s="1"/>
  <c r="K1274" i="3"/>
  <c r="C1272" i="3"/>
  <c r="E1272" i="3"/>
  <c r="F1272" i="3"/>
  <c r="G1272" i="3"/>
  <c r="J1272" i="3"/>
  <c r="H1272" i="3" s="1"/>
  <c r="K1272" i="3"/>
  <c r="C1271" i="3"/>
  <c r="E1271" i="3"/>
  <c r="F1271" i="3"/>
  <c r="G1271" i="3"/>
  <c r="J1271" i="3"/>
  <c r="H1271" i="3" s="1"/>
  <c r="K1271" i="3"/>
  <c r="C1270" i="3"/>
  <c r="E1270" i="3"/>
  <c r="F1270" i="3"/>
  <c r="G1270" i="3"/>
  <c r="J1270" i="3"/>
  <c r="H1270" i="3" s="1"/>
  <c r="K1270" i="3"/>
  <c r="C1268" i="3"/>
  <c r="E1268" i="3"/>
  <c r="F1268" i="3"/>
  <c r="G1268" i="3"/>
  <c r="J1268" i="3"/>
  <c r="H1268" i="3" s="1"/>
  <c r="K1268" i="3"/>
  <c r="C1269" i="3"/>
  <c r="E1269" i="3"/>
  <c r="F1269" i="3"/>
  <c r="G1269" i="3"/>
  <c r="J1269" i="3"/>
  <c r="H1269" i="3" s="1"/>
  <c r="K1269" i="3"/>
  <c r="C1267" i="3"/>
  <c r="E1267" i="3"/>
  <c r="F1267" i="3"/>
  <c r="G1267" i="3"/>
  <c r="J1267" i="3"/>
  <c r="H1267" i="3" s="1"/>
  <c r="K1267" i="3"/>
  <c r="C1266" i="3"/>
  <c r="E1266" i="3"/>
  <c r="F1266" i="3"/>
  <c r="G1266" i="3"/>
  <c r="J1266" i="3"/>
  <c r="H1266" i="3" s="1"/>
  <c r="K1266" i="3"/>
  <c r="C1265" i="3"/>
  <c r="E1265" i="3"/>
  <c r="F1265" i="3"/>
  <c r="G1265" i="3"/>
  <c r="J1265" i="3"/>
  <c r="H1265" i="3" s="1"/>
  <c r="K1265" i="3"/>
  <c r="C1263" i="3"/>
  <c r="E1263" i="3"/>
  <c r="F1263" i="3"/>
  <c r="G1263" i="3"/>
  <c r="J1263" i="3"/>
  <c r="H1263" i="3" s="1"/>
  <c r="K1263" i="3"/>
  <c r="C1264" i="3"/>
  <c r="E1264" i="3"/>
  <c r="F1264" i="3"/>
  <c r="G1264" i="3"/>
  <c r="J1264" i="3"/>
  <c r="H1264" i="3" s="1"/>
  <c r="K1264" i="3"/>
  <c r="C1262" i="3"/>
  <c r="E1262" i="3"/>
  <c r="F1262" i="3"/>
  <c r="G1262" i="3"/>
  <c r="J1262" i="3"/>
  <c r="H1262" i="3" s="1"/>
  <c r="K1262" i="3"/>
  <c r="C1261" i="3"/>
  <c r="E1261" i="3"/>
  <c r="F1261" i="3"/>
  <c r="G1261" i="3"/>
  <c r="J1261" i="3"/>
  <c r="H1261" i="3" s="1"/>
  <c r="K1261" i="3"/>
  <c r="C1260" i="3"/>
  <c r="E1260" i="3"/>
  <c r="F1260" i="3"/>
  <c r="G1260" i="3"/>
  <c r="J1260" i="3"/>
  <c r="H1260" i="3" s="1"/>
  <c r="K1260" i="3"/>
  <c r="C1258" i="3"/>
  <c r="E1258" i="3"/>
  <c r="F1258" i="3"/>
  <c r="G1258" i="3"/>
  <c r="J1258" i="3"/>
  <c r="H1258" i="3" s="1"/>
  <c r="K1258" i="3"/>
  <c r="C1259" i="3"/>
  <c r="E1259" i="3"/>
  <c r="F1259" i="3"/>
  <c r="G1259" i="3"/>
  <c r="J1259" i="3"/>
  <c r="H1259" i="3" s="1"/>
  <c r="K1259" i="3"/>
  <c r="C1257" i="3"/>
  <c r="E1257" i="3"/>
  <c r="F1257" i="3"/>
  <c r="G1257" i="3"/>
  <c r="J1257" i="3"/>
  <c r="H1257" i="3" s="1"/>
  <c r="K1257" i="3"/>
  <c r="C1256" i="3"/>
  <c r="E1256" i="3"/>
  <c r="F1256" i="3"/>
  <c r="G1256" i="3"/>
  <c r="J1256" i="3"/>
  <c r="H1256" i="3" s="1"/>
  <c r="K1256" i="3"/>
  <c r="C1255" i="3"/>
  <c r="E1255" i="3"/>
  <c r="F1255" i="3"/>
  <c r="G1255" i="3"/>
  <c r="J1255" i="3"/>
  <c r="H1255" i="3" s="1"/>
  <c r="K1255" i="3"/>
  <c r="C1253" i="3"/>
  <c r="E1253" i="3"/>
  <c r="F1253" i="3"/>
  <c r="G1253" i="3"/>
  <c r="J1253" i="3"/>
  <c r="H1253" i="3" s="1"/>
  <c r="K1253" i="3"/>
  <c r="C1254" i="3"/>
  <c r="E1254" i="3"/>
  <c r="F1254" i="3"/>
  <c r="G1254" i="3"/>
  <c r="J1254" i="3"/>
  <c r="H1254" i="3" s="1"/>
  <c r="K1254" i="3"/>
  <c r="C1252" i="3"/>
  <c r="E1252" i="3"/>
  <c r="F1252" i="3"/>
  <c r="G1252" i="3"/>
  <c r="J1252" i="3"/>
  <c r="H1252" i="3" s="1"/>
  <c r="K1252" i="3"/>
  <c r="C1251" i="3"/>
  <c r="E1251" i="3"/>
  <c r="F1251" i="3"/>
  <c r="G1251" i="3"/>
  <c r="J1251" i="3"/>
  <c r="H1251" i="3" s="1"/>
  <c r="K1251" i="3"/>
  <c r="C1250" i="3"/>
  <c r="E1250" i="3"/>
  <c r="F1250" i="3"/>
  <c r="G1250" i="3"/>
  <c r="J1250" i="3"/>
  <c r="H1250" i="3" s="1"/>
  <c r="K1250" i="3"/>
  <c r="C1248" i="3"/>
  <c r="E1248" i="3"/>
  <c r="F1248" i="3"/>
  <c r="G1248" i="3"/>
  <c r="J1248" i="3"/>
  <c r="H1248" i="3" s="1"/>
  <c r="K1248" i="3"/>
  <c r="C1249" i="3"/>
  <c r="E1249" i="3"/>
  <c r="F1249" i="3"/>
  <c r="G1249" i="3"/>
  <c r="J1249" i="3"/>
  <c r="H1249" i="3" s="1"/>
  <c r="K1249" i="3"/>
  <c r="C1247" i="3"/>
  <c r="E1247" i="3"/>
  <c r="F1247" i="3"/>
  <c r="G1247" i="3"/>
  <c r="J1247" i="3"/>
  <c r="H1247" i="3" s="1"/>
  <c r="K1247" i="3"/>
  <c r="C1246" i="3"/>
  <c r="E1246" i="3"/>
  <c r="F1246" i="3"/>
  <c r="G1246" i="3"/>
  <c r="J1246" i="3"/>
  <c r="H1246" i="3" s="1"/>
  <c r="K1246" i="3"/>
  <c r="C538" i="3"/>
  <c r="E538" i="3"/>
  <c r="F538" i="3"/>
  <c r="G538" i="3"/>
  <c r="J538" i="3"/>
  <c r="H538" i="3" s="1"/>
  <c r="K538" i="3"/>
  <c r="C536" i="3"/>
  <c r="E536" i="3"/>
  <c r="F536" i="3"/>
  <c r="G536" i="3"/>
  <c r="J536" i="3"/>
  <c r="H536" i="3" s="1"/>
  <c r="K536" i="3"/>
  <c r="C537" i="3"/>
  <c r="E537" i="3"/>
  <c r="F537" i="3"/>
  <c r="G537" i="3"/>
  <c r="J537" i="3"/>
  <c r="H537" i="3" s="1"/>
  <c r="K537" i="3"/>
  <c r="C535" i="3"/>
  <c r="E535" i="3"/>
  <c r="F535" i="3"/>
  <c r="G535" i="3"/>
  <c r="J535" i="3"/>
  <c r="H535" i="3" s="1"/>
  <c r="K535" i="3"/>
  <c r="C534" i="3"/>
  <c r="E534" i="3"/>
  <c r="F534" i="3"/>
  <c r="G534" i="3"/>
  <c r="J534" i="3"/>
  <c r="H534" i="3" s="1"/>
  <c r="K534" i="3"/>
  <c r="C533" i="3"/>
  <c r="E533" i="3"/>
  <c r="F533" i="3"/>
  <c r="G533" i="3"/>
  <c r="J533" i="3"/>
  <c r="H533" i="3" s="1"/>
  <c r="K533" i="3"/>
  <c r="C531" i="3"/>
  <c r="E531" i="3"/>
  <c r="F531" i="3"/>
  <c r="G531" i="3"/>
  <c r="J531" i="3"/>
  <c r="H531" i="3" s="1"/>
  <c r="K531" i="3"/>
  <c r="C532" i="3"/>
  <c r="E532" i="3"/>
  <c r="F532" i="3"/>
  <c r="G532" i="3"/>
  <c r="J532" i="3"/>
  <c r="H532" i="3" s="1"/>
  <c r="K532" i="3"/>
  <c r="C530" i="3"/>
  <c r="E530" i="3"/>
  <c r="F530" i="3"/>
  <c r="G530" i="3"/>
  <c r="J530" i="3"/>
  <c r="H530" i="3" s="1"/>
  <c r="K530" i="3"/>
  <c r="C529" i="3"/>
  <c r="E529" i="3"/>
  <c r="F529" i="3"/>
  <c r="G529" i="3"/>
  <c r="J529" i="3"/>
  <c r="H529" i="3" s="1"/>
  <c r="K529" i="3"/>
  <c r="C528" i="3"/>
  <c r="E528" i="3"/>
  <c r="F528" i="3"/>
  <c r="G528" i="3"/>
  <c r="J528" i="3"/>
  <c r="H528" i="3" s="1"/>
  <c r="K528" i="3"/>
  <c r="C526" i="3"/>
  <c r="E526" i="3"/>
  <c r="F526" i="3"/>
  <c r="G526" i="3"/>
  <c r="J526" i="3"/>
  <c r="H526" i="3" s="1"/>
  <c r="K526" i="3"/>
  <c r="C527" i="3"/>
  <c r="E527" i="3"/>
  <c r="F527" i="3"/>
  <c r="G527" i="3"/>
  <c r="J527" i="3"/>
  <c r="H527" i="3" s="1"/>
  <c r="K527" i="3"/>
  <c r="C525" i="3"/>
  <c r="E525" i="3"/>
  <c r="F525" i="3"/>
  <c r="G525" i="3"/>
  <c r="J525" i="3"/>
  <c r="H525" i="3" s="1"/>
  <c r="K525" i="3"/>
  <c r="C524" i="3"/>
  <c r="E524" i="3"/>
  <c r="F524" i="3"/>
  <c r="G524" i="3"/>
  <c r="J524" i="3"/>
  <c r="H524" i="3" s="1"/>
  <c r="K524" i="3"/>
  <c r="C523" i="3"/>
  <c r="E523" i="3"/>
  <c r="F523" i="3"/>
  <c r="G523" i="3"/>
  <c r="J523" i="3"/>
  <c r="H523" i="3" s="1"/>
  <c r="K523" i="3"/>
  <c r="C521" i="3"/>
  <c r="E521" i="3"/>
  <c r="F521" i="3"/>
  <c r="G521" i="3"/>
  <c r="J521" i="3"/>
  <c r="H521" i="3" s="1"/>
  <c r="K521" i="3"/>
  <c r="C522" i="3"/>
  <c r="E522" i="3"/>
  <c r="F522" i="3"/>
  <c r="G522" i="3"/>
  <c r="J522" i="3"/>
  <c r="H522" i="3" s="1"/>
  <c r="K522" i="3"/>
  <c r="C520" i="3"/>
  <c r="E520" i="3"/>
  <c r="F520" i="3"/>
  <c r="G520" i="3"/>
  <c r="J520" i="3"/>
  <c r="H520" i="3" s="1"/>
  <c r="K520" i="3"/>
  <c r="C519" i="3"/>
  <c r="E519" i="3"/>
  <c r="F519" i="3"/>
  <c r="G519" i="3"/>
  <c r="J519" i="3"/>
  <c r="H519" i="3" s="1"/>
  <c r="K519" i="3"/>
  <c r="C518" i="3"/>
  <c r="E518" i="3"/>
  <c r="F518" i="3"/>
  <c r="G518" i="3"/>
  <c r="J518" i="3"/>
  <c r="H518" i="3" s="1"/>
  <c r="K518" i="3"/>
  <c r="C516" i="3"/>
  <c r="E516" i="3"/>
  <c r="F516" i="3"/>
  <c r="G516" i="3"/>
  <c r="J516" i="3"/>
  <c r="H516" i="3" s="1"/>
  <c r="K516" i="3"/>
  <c r="C517" i="3"/>
  <c r="E517" i="3"/>
  <c r="F517" i="3"/>
  <c r="G517" i="3"/>
  <c r="J517" i="3"/>
  <c r="H517" i="3" s="1"/>
  <c r="K517" i="3"/>
  <c r="C515" i="3"/>
  <c r="E515" i="3"/>
  <c r="F515" i="3"/>
  <c r="G515" i="3"/>
  <c r="J515" i="3"/>
  <c r="H515" i="3" s="1"/>
  <c r="K515" i="3"/>
  <c r="C514" i="3"/>
  <c r="E514" i="3"/>
  <c r="F514" i="3"/>
  <c r="G514" i="3"/>
  <c r="J514" i="3"/>
  <c r="H514" i="3" s="1"/>
  <c r="K514" i="3"/>
  <c r="C513" i="3"/>
  <c r="E513" i="3"/>
  <c r="F513" i="3"/>
  <c r="G513" i="3"/>
  <c r="J513" i="3"/>
  <c r="H513" i="3" s="1"/>
  <c r="K513" i="3"/>
  <c r="C511" i="3"/>
  <c r="E511" i="3"/>
  <c r="F511" i="3"/>
  <c r="G511" i="3"/>
  <c r="J511" i="3"/>
  <c r="H511" i="3" s="1"/>
  <c r="K511" i="3"/>
  <c r="C512" i="3"/>
  <c r="E512" i="3"/>
  <c r="F512" i="3"/>
  <c r="G512" i="3"/>
  <c r="J512" i="3"/>
  <c r="H512" i="3" s="1"/>
  <c r="K512" i="3"/>
  <c r="C510" i="3"/>
  <c r="E510" i="3"/>
  <c r="F510" i="3"/>
  <c r="G510" i="3"/>
  <c r="J510" i="3"/>
  <c r="H510" i="3" s="1"/>
  <c r="K510" i="3"/>
  <c r="C509" i="3"/>
  <c r="E509" i="3"/>
  <c r="F509" i="3"/>
  <c r="G509" i="3"/>
  <c r="J509" i="3"/>
  <c r="H509" i="3" s="1"/>
  <c r="K509" i="3"/>
  <c r="C1245" i="3"/>
  <c r="E1245" i="3"/>
  <c r="F1245" i="3"/>
  <c r="G1245" i="3"/>
  <c r="J1245" i="3"/>
  <c r="H1245" i="3" s="1"/>
  <c r="K1245" i="3"/>
  <c r="C1243" i="3"/>
  <c r="E1243" i="3"/>
  <c r="F1243" i="3"/>
  <c r="G1243" i="3"/>
  <c r="J1243" i="3"/>
  <c r="H1243" i="3" s="1"/>
  <c r="K1243" i="3"/>
  <c r="C1244" i="3"/>
  <c r="E1244" i="3"/>
  <c r="F1244" i="3"/>
  <c r="G1244" i="3"/>
  <c r="J1244" i="3"/>
  <c r="H1244" i="3" s="1"/>
  <c r="K1244" i="3"/>
  <c r="C1242" i="3"/>
  <c r="E1242" i="3"/>
  <c r="F1242" i="3"/>
  <c r="G1242" i="3"/>
  <c r="J1242" i="3"/>
  <c r="H1242" i="3" s="1"/>
  <c r="K1242" i="3"/>
  <c r="C1241" i="3"/>
  <c r="E1241" i="3"/>
  <c r="F1241" i="3"/>
  <c r="G1241" i="3"/>
  <c r="J1241" i="3"/>
  <c r="H1241" i="3" s="1"/>
  <c r="K1241" i="3"/>
  <c r="C1240" i="3"/>
  <c r="E1240" i="3"/>
  <c r="F1240" i="3"/>
  <c r="G1240" i="3"/>
  <c r="J1240" i="3"/>
  <c r="H1240" i="3" s="1"/>
  <c r="K1240" i="3"/>
  <c r="C1238" i="3"/>
  <c r="E1238" i="3"/>
  <c r="F1238" i="3"/>
  <c r="G1238" i="3"/>
  <c r="J1238" i="3"/>
  <c r="H1238" i="3" s="1"/>
  <c r="K1238" i="3"/>
  <c r="C1239" i="3"/>
  <c r="E1239" i="3"/>
  <c r="F1239" i="3"/>
  <c r="G1239" i="3"/>
  <c r="J1239" i="3"/>
  <c r="H1239" i="3" s="1"/>
  <c r="K1239" i="3"/>
  <c r="C1237" i="3"/>
  <c r="E1237" i="3"/>
  <c r="F1237" i="3"/>
  <c r="G1237" i="3"/>
  <c r="J1237" i="3"/>
  <c r="H1237" i="3" s="1"/>
  <c r="K1237" i="3"/>
  <c r="C1236" i="3"/>
  <c r="E1236" i="3"/>
  <c r="F1236" i="3"/>
  <c r="G1236" i="3"/>
  <c r="J1236" i="3"/>
  <c r="H1236" i="3" s="1"/>
  <c r="K1236" i="3"/>
  <c r="C1235" i="3"/>
  <c r="E1235" i="3"/>
  <c r="F1235" i="3"/>
  <c r="G1235" i="3"/>
  <c r="J1235" i="3"/>
  <c r="H1235" i="3" s="1"/>
  <c r="K1235" i="3"/>
  <c r="C1233" i="3"/>
  <c r="E1233" i="3"/>
  <c r="F1233" i="3"/>
  <c r="G1233" i="3"/>
  <c r="J1233" i="3"/>
  <c r="H1233" i="3" s="1"/>
  <c r="K1233" i="3"/>
  <c r="C1234" i="3"/>
  <c r="E1234" i="3"/>
  <c r="F1234" i="3"/>
  <c r="G1234" i="3"/>
  <c r="J1234" i="3"/>
  <c r="H1234" i="3" s="1"/>
  <c r="K1234" i="3"/>
  <c r="C1232" i="3"/>
  <c r="E1232" i="3"/>
  <c r="F1232" i="3"/>
  <c r="G1232" i="3"/>
  <c r="J1232" i="3"/>
  <c r="H1232" i="3" s="1"/>
  <c r="K1232" i="3"/>
  <c r="C1231" i="3"/>
  <c r="E1231" i="3"/>
  <c r="F1231" i="3"/>
  <c r="G1231" i="3"/>
  <c r="J1231" i="3"/>
  <c r="H1231" i="3" s="1"/>
  <c r="K1231" i="3"/>
  <c r="C1230" i="3"/>
  <c r="E1230" i="3"/>
  <c r="F1230" i="3"/>
  <c r="G1230" i="3"/>
  <c r="J1230" i="3"/>
  <c r="H1230" i="3" s="1"/>
  <c r="K1230" i="3"/>
  <c r="C1228" i="3"/>
  <c r="E1228" i="3"/>
  <c r="F1228" i="3"/>
  <c r="G1228" i="3"/>
  <c r="J1228" i="3"/>
  <c r="H1228" i="3" s="1"/>
  <c r="K1228" i="3"/>
  <c r="C1229" i="3"/>
  <c r="E1229" i="3"/>
  <c r="F1229" i="3"/>
  <c r="G1229" i="3"/>
  <c r="J1229" i="3"/>
  <c r="H1229" i="3" s="1"/>
  <c r="K1229" i="3"/>
  <c r="C1227" i="3"/>
  <c r="E1227" i="3"/>
  <c r="F1227" i="3"/>
  <c r="G1227" i="3"/>
  <c r="J1227" i="3"/>
  <c r="H1227" i="3" s="1"/>
  <c r="K1227" i="3"/>
  <c r="C1226" i="3"/>
  <c r="E1226" i="3"/>
  <c r="F1226" i="3"/>
  <c r="G1226" i="3"/>
  <c r="J1226" i="3"/>
  <c r="H1226" i="3" s="1"/>
  <c r="K1226" i="3"/>
  <c r="C1225" i="3"/>
  <c r="E1225" i="3"/>
  <c r="F1225" i="3"/>
  <c r="G1225" i="3"/>
  <c r="J1225" i="3"/>
  <c r="H1225" i="3" s="1"/>
  <c r="K1225" i="3"/>
  <c r="C1223" i="3"/>
  <c r="E1223" i="3"/>
  <c r="F1223" i="3"/>
  <c r="G1223" i="3"/>
  <c r="J1223" i="3"/>
  <c r="H1223" i="3" s="1"/>
  <c r="K1223" i="3"/>
  <c r="C1224" i="3"/>
  <c r="E1224" i="3"/>
  <c r="F1224" i="3"/>
  <c r="G1224" i="3"/>
  <c r="J1224" i="3"/>
  <c r="H1224" i="3" s="1"/>
  <c r="K1224" i="3"/>
  <c r="C1222" i="3"/>
  <c r="E1222" i="3"/>
  <c r="F1222" i="3"/>
  <c r="G1222" i="3"/>
  <c r="J1222" i="3"/>
  <c r="H1222" i="3" s="1"/>
  <c r="K1222" i="3"/>
  <c r="C1221" i="3"/>
  <c r="E1221" i="3"/>
  <c r="F1221" i="3"/>
  <c r="G1221" i="3"/>
  <c r="J1221" i="3"/>
  <c r="H1221" i="3" s="1"/>
  <c r="K1221" i="3"/>
  <c r="C1220" i="3"/>
  <c r="E1220" i="3"/>
  <c r="F1220" i="3"/>
  <c r="G1220" i="3"/>
  <c r="J1220" i="3"/>
  <c r="H1220" i="3" s="1"/>
  <c r="K1220" i="3"/>
  <c r="C1218" i="3"/>
  <c r="E1218" i="3"/>
  <c r="F1218" i="3"/>
  <c r="G1218" i="3"/>
  <c r="J1218" i="3"/>
  <c r="H1218" i="3" s="1"/>
  <c r="K1218" i="3"/>
  <c r="C1219" i="3"/>
  <c r="E1219" i="3"/>
  <c r="F1219" i="3"/>
  <c r="G1219" i="3"/>
  <c r="J1219" i="3"/>
  <c r="H1219" i="3" s="1"/>
  <c r="K1219" i="3"/>
  <c r="C1217" i="3"/>
  <c r="E1217" i="3"/>
  <c r="F1217" i="3"/>
  <c r="G1217" i="3"/>
  <c r="J1217" i="3"/>
  <c r="H1217" i="3" s="1"/>
  <c r="K1217" i="3"/>
  <c r="C1216" i="3"/>
  <c r="E1216" i="3"/>
  <c r="F1216" i="3"/>
  <c r="G1216" i="3"/>
  <c r="J1216" i="3"/>
  <c r="H1216" i="3" s="1"/>
  <c r="K1216" i="3"/>
  <c r="C1215" i="3"/>
  <c r="E1215" i="3"/>
  <c r="F1215" i="3"/>
  <c r="G1215" i="3"/>
  <c r="J1215" i="3"/>
  <c r="H1215" i="3" s="1"/>
  <c r="K1215" i="3"/>
  <c r="C1213" i="3"/>
  <c r="E1213" i="3"/>
  <c r="F1213" i="3"/>
  <c r="G1213" i="3"/>
  <c r="J1213" i="3"/>
  <c r="H1213" i="3" s="1"/>
  <c r="K1213" i="3"/>
  <c r="C1214" i="3"/>
  <c r="E1214" i="3"/>
  <c r="F1214" i="3"/>
  <c r="G1214" i="3"/>
  <c r="J1214" i="3"/>
  <c r="H1214" i="3" s="1"/>
  <c r="K1214" i="3"/>
  <c r="C1212" i="3"/>
  <c r="E1212" i="3"/>
  <c r="F1212" i="3"/>
  <c r="G1212" i="3"/>
  <c r="J1212" i="3"/>
  <c r="H1212" i="3" s="1"/>
  <c r="K1212" i="3"/>
  <c r="C1211" i="3"/>
  <c r="E1211" i="3"/>
  <c r="F1211" i="3"/>
  <c r="G1211" i="3"/>
  <c r="J1211" i="3"/>
  <c r="H1211" i="3" s="1"/>
  <c r="K1211" i="3"/>
  <c r="C1210" i="3"/>
  <c r="E1210" i="3"/>
  <c r="F1210" i="3"/>
  <c r="G1210" i="3"/>
  <c r="J1210" i="3"/>
  <c r="H1210" i="3" s="1"/>
  <c r="K1210" i="3"/>
  <c r="C1208" i="3"/>
  <c r="E1208" i="3"/>
  <c r="F1208" i="3"/>
  <c r="G1208" i="3"/>
  <c r="J1208" i="3"/>
  <c r="H1208" i="3" s="1"/>
  <c r="K1208" i="3"/>
  <c r="C1209" i="3"/>
  <c r="E1209" i="3"/>
  <c r="F1209" i="3"/>
  <c r="G1209" i="3"/>
  <c r="J1209" i="3"/>
  <c r="H1209" i="3" s="1"/>
  <c r="K1209" i="3"/>
  <c r="C1207" i="3"/>
  <c r="E1207" i="3"/>
  <c r="F1207" i="3"/>
  <c r="G1207" i="3"/>
  <c r="J1207" i="3"/>
  <c r="H1207" i="3" s="1"/>
  <c r="K1207" i="3"/>
  <c r="C1206" i="3"/>
  <c r="E1206" i="3"/>
  <c r="F1206" i="3"/>
  <c r="G1206" i="3"/>
  <c r="J1206" i="3"/>
  <c r="H1206" i="3" s="1"/>
  <c r="K1206" i="3"/>
  <c r="C508" i="3"/>
  <c r="E508" i="3"/>
  <c r="F508" i="3"/>
  <c r="G508" i="3"/>
  <c r="J508" i="3"/>
  <c r="H508" i="3" s="1"/>
  <c r="K508" i="3"/>
  <c r="C506" i="3"/>
  <c r="E506" i="3"/>
  <c r="F506" i="3"/>
  <c r="G506" i="3"/>
  <c r="J506" i="3"/>
  <c r="H506" i="3" s="1"/>
  <c r="K506" i="3"/>
  <c r="C507" i="3"/>
  <c r="E507" i="3"/>
  <c r="F507" i="3"/>
  <c r="G507" i="3"/>
  <c r="J507" i="3"/>
  <c r="H507" i="3" s="1"/>
  <c r="K507" i="3"/>
  <c r="C505" i="3"/>
  <c r="E505" i="3"/>
  <c r="F505" i="3"/>
  <c r="G505" i="3"/>
  <c r="J505" i="3"/>
  <c r="H505" i="3" s="1"/>
  <c r="K505" i="3"/>
  <c r="C504" i="3"/>
  <c r="E504" i="3"/>
  <c r="F504" i="3"/>
  <c r="G504" i="3"/>
  <c r="J504" i="3"/>
  <c r="H504" i="3" s="1"/>
  <c r="K504" i="3"/>
  <c r="C503" i="3"/>
  <c r="E503" i="3"/>
  <c r="F503" i="3"/>
  <c r="G503" i="3"/>
  <c r="J503" i="3"/>
  <c r="H503" i="3" s="1"/>
  <c r="K503" i="3"/>
  <c r="C501" i="3"/>
  <c r="E501" i="3"/>
  <c r="F501" i="3"/>
  <c r="G501" i="3"/>
  <c r="J501" i="3"/>
  <c r="H501" i="3" s="1"/>
  <c r="K501" i="3"/>
  <c r="C502" i="3"/>
  <c r="E502" i="3"/>
  <c r="F502" i="3"/>
  <c r="G502" i="3"/>
  <c r="J502" i="3"/>
  <c r="H502" i="3" s="1"/>
  <c r="K502" i="3"/>
  <c r="C500" i="3"/>
  <c r="E500" i="3"/>
  <c r="F500" i="3"/>
  <c r="G500" i="3"/>
  <c r="J500" i="3"/>
  <c r="H500" i="3" s="1"/>
  <c r="K500" i="3"/>
  <c r="C499" i="3"/>
  <c r="E499" i="3"/>
  <c r="F499" i="3"/>
  <c r="G499" i="3"/>
  <c r="J499" i="3"/>
  <c r="H499" i="3" s="1"/>
  <c r="K499" i="3"/>
  <c r="C498" i="3"/>
  <c r="E498" i="3"/>
  <c r="F498" i="3"/>
  <c r="G498" i="3"/>
  <c r="J498" i="3"/>
  <c r="H498" i="3" s="1"/>
  <c r="K498" i="3"/>
  <c r="C496" i="3"/>
  <c r="E496" i="3"/>
  <c r="F496" i="3"/>
  <c r="G496" i="3"/>
  <c r="J496" i="3"/>
  <c r="H496" i="3" s="1"/>
  <c r="K496" i="3"/>
  <c r="C497" i="3"/>
  <c r="E497" i="3"/>
  <c r="F497" i="3"/>
  <c r="G497" i="3"/>
  <c r="J497" i="3"/>
  <c r="H497" i="3" s="1"/>
  <c r="K497" i="3"/>
  <c r="C495" i="3"/>
  <c r="E495" i="3"/>
  <c r="F495" i="3"/>
  <c r="G495" i="3"/>
  <c r="J495" i="3"/>
  <c r="H495" i="3" s="1"/>
  <c r="K495" i="3"/>
  <c r="C494" i="3"/>
  <c r="E494" i="3"/>
  <c r="F494" i="3"/>
  <c r="G494" i="3"/>
  <c r="J494" i="3"/>
  <c r="H494" i="3" s="1"/>
  <c r="K494" i="3"/>
  <c r="C493" i="3"/>
  <c r="E493" i="3"/>
  <c r="F493" i="3"/>
  <c r="G493" i="3"/>
  <c r="J493" i="3"/>
  <c r="H493" i="3" s="1"/>
  <c r="K493" i="3"/>
  <c r="C491" i="3"/>
  <c r="E491" i="3"/>
  <c r="F491" i="3"/>
  <c r="G491" i="3"/>
  <c r="J491" i="3"/>
  <c r="H491" i="3" s="1"/>
  <c r="K491" i="3"/>
  <c r="C492" i="3"/>
  <c r="E492" i="3"/>
  <c r="F492" i="3"/>
  <c r="G492" i="3"/>
  <c r="J492" i="3"/>
  <c r="H492" i="3" s="1"/>
  <c r="K492" i="3"/>
  <c r="C490" i="3"/>
  <c r="E490" i="3"/>
  <c r="F490" i="3"/>
  <c r="G490" i="3"/>
  <c r="J490" i="3"/>
  <c r="H490" i="3" s="1"/>
  <c r="K490" i="3"/>
  <c r="C489" i="3"/>
  <c r="E489" i="3"/>
  <c r="F489" i="3"/>
  <c r="G489" i="3"/>
  <c r="J489" i="3"/>
  <c r="H489" i="3" s="1"/>
  <c r="K489" i="3"/>
  <c r="C488" i="3"/>
  <c r="E488" i="3"/>
  <c r="F488" i="3"/>
  <c r="G488" i="3"/>
  <c r="J488" i="3"/>
  <c r="H488" i="3" s="1"/>
  <c r="K488" i="3"/>
  <c r="C486" i="3"/>
  <c r="E486" i="3"/>
  <c r="F486" i="3"/>
  <c r="G486" i="3"/>
  <c r="J486" i="3"/>
  <c r="H486" i="3" s="1"/>
  <c r="K486" i="3"/>
  <c r="C487" i="3"/>
  <c r="E487" i="3"/>
  <c r="F487" i="3"/>
  <c r="G487" i="3"/>
  <c r="J487" i="3"/>
  <c r="H487" i="3" s="1"/>
  <c r="K487" i="3"/>
  <c r="C485" i="3"/>
  <c r="E485" i="3"/>
  <c r="F485" i="3"/>
  <c r="G485" i="3"/>
  <c r="J485" i="3"/>
  <c r="H485" i="3" s="1"/>
  <c r="K485" i="3"/>
  <c r="C484" i="3"/>
  <c r="E484" i="3"/>
  <c r="F484" i="3"/>
  <c r="G484" i="3"/>
  <c r="J484" i="3"/>
  <c r="H484" i="3" s="1"/>
  <c r="K484" i="3"/>
  <c r="C483" i="3"/>
  <c r="E483" i="3"/>
  <c r="F483" i="3"/>
  <c r="G483" i="3"/>
  <c r="J483" i="3"/>
  <c r="H483" i="3" s="1"/>
  <c r="K483" i="3"/>
  <c r="C481" i="3"/>
  <c r="E481" i="3"/>
  <c r="F481" i="3"/>
  <c r="G481" i="3"/>
  <c r="J481" i="3"/>
  <c r="H481" i="3" s="1"/>
  <c r="K481" i="3"/>
  <c r="C482" i="3"/>
  <c r="E482" i="3"/>
  <c r="F482" i="3"/>
  <c r="G482" i="3"/>
  <c r="J482" i="3"/>
  <c r="H482" i="3" s="1"/>
  <c r="K482" i="3"/>
  <c r="C480" i="3"/>
  <c r="E480" i="3"/>
  <c r="F480" i="3"/>
  <c r="G480" i="3"/>
  <c r="J480" i="3"/>
  <c r="H480" i="3" s="1"/>
  <c r="K480" i="3"/>
  <c r="C479" i="3"/>
  <c r="E479" i="3"/>
  <c r="F479" i="3"/>
  <c r="G479" i="3"/>
  <c r="J479" i="3"/>
  <c r="H479" i="3" s="1"/>
  <c r="K479" i="3"/>
  <c r="C478" i="3"/>
  <c r="E478" i="3"/>
  <c r="F478" i="3"/>
  <c r="G478" i="3"/>
  <c r="J478" i="3"/>
  <c r="H478" i="3" s="1"/>
  <c r="K478" i="3"/>
  <c r="C476" i="3"/>
  <c r="E476" i="3"/>
  <c r="F476" i="3"/>
  <c r="G476" i="3"/>
  <c r="J476" i="3"/>
  <c r="H476" i="3" s="1"/>
  <c r="K476" i="3"/>
  <c r="C477" i="3"/>
  <c r="E477" i="3"/>
  <c r="F477" i="3"/>
  <c r="G477" i="3"/>
  <c r="J477" i="3"/>
  <c r="H477" i="3" s="1"/>
  <c r="K477" i="3"/>
  <c r="C475" i="3"/>
  <c r="E475" i="3"/>
  <c r="F475" i="3"/>
  <c r="G475" i="3"/>
  <c r="J475" i="3"/>
  <c r="H475" i="3" s="1"/>
  <c r="K475" i="3"/>
  <c r="C474" i="3"/>
  <c r="E474" i="3"/>
  <c r="F474" i="3"/>
  <c r="G474" i="3"/>
  <c r="J474" i="3"/>
  <c r="H474" i="3" s="1"/>
  <c r="K474" i="3"/>
  <c r="C473" i="3"/>
  <c r="E473" i="3"/>
  <c r="F473" i="3"/>
  <c r="G473" i="3"/>
  <c r="J473" i="3"/>
  <c r="H473" i="3" s="1"/>
  <c r="K473" i="3"/>
  <c r="C471" i="3"/>
  <c r="E471" i="3"/>
  <c r="F471" i="3"/>
  <c r="G471" i="3"/>
  <c r="J471" i="3"/>
  <c r="H471" i="3" s="1"/>
  <c r="K471" i="3"/>
  <c r="C472" i="3"/>
  <c r="E472" i="3"/>
  <c r="F472" i="3"/>
  <c r="G472" i="3"/>
  <c r="J472" i="3"/>
  <c r="H472" i="3" s="1"/>
  <c r="K472" i="3"/>
  <c r="C470" i="3"/>
  <c r="E470" i="3"/>
  <c r="F470" i="3"/>
  <c r="G470" i="3"/>
  <c r="J470" i="3"/>
  <c r="H470" i="3" s="1"/>
  <c r="K470" i="3"/>
  <c r="C469" i="3"/>
  <c r="E469" i="3"/>
  <c r="F469" i="3"/>
  <c r="G469" i="3"/>
  <c r="J469" i="3"/>
  <c r="H469" i="3" s="1"/>
  <c r="K469" i="3"/>
  <c r="C1205" i="3"/>
  <c r="E1205" i="3"/>
  <c r="F1205" i="3"/>
  <c r="G1205" i="3"/>
  <c r="J1205" i="3"/>
  <c r="H1205" i="3" s="1"/>
  <c r="K1205" i="3"/>
  <c r="C1204" i="3"/>
  <c r="E1204" i="3"/>
  <c r="F1204" i="3"/>
  <c r="G1204" i="3"/>
  <c r="J1204" i="3"/>
  <c r="H1204" i="3" s="1"/>
  <c r="K1204" i="3"/>
  <c r="C1203" i="3"/>
  <c r="E1203" i="3"/>
  <c r="F1203" i="3"/>
  <c r="G1203" i="3"/>
  <c r="J1203" i="3"/>
  <c r="H1203" i="3" s="1"/>
  <c r="K1203" i="3"/>
  <c r="C1202" i="3"/>
  <c r="E1202" i="3"/>
  <c r="F1202" i="3"/>
  <c r="G1202" i="3"/>
  <c r="J1202" i="3"/>
  <c r="H1202" i="3" s="1"/>
  <c r="K1202" i="3"/>
  <c r="C1201" i="3"/>
  <c r="E1201" i="3"/>
  <c r="F1201" i="3"/>
  <c r="G1201" i="3"/>
  <c r="J1201" i="3"/>
  <c r="H1201" i="3" s="1"/>
  <c r="K1201" i="3"/>
  <c r="C1200" i="3"/>
  <c r="E1200" i="3"/>
  <c r="F1200" i="3"/>
  <c r="G1200" i="3"/>
  <c r="J1200" i="3"/>
  <c r="H1200" i="3" s="1"/>
  <c r="K1200" i="3"/>
  <c r="C1199" i="3"/>
  <c r="E1199" i="3"/>
  <c r="F1199" i="3"/>
  <c r="G1199" i="3"/>
  <c r="J1199" i="3"/>
  <c r="H1199" i="3" s="1"/>
  <c r="K1199" i="3"/>
  <c r="C468" i="3"/>
  <c r="E468" i="3"/>
  <c r="F468" i="3"/>
  <c r="G468" i="3"/>
  <c r="J468" i="3"/>
  <c r="H468" i="3" s="1"/>
  <c r="K468" i="3"/>
  <c r="C467" i="3"/>
  <c r="E467" i="3"/>
  <c r="F467" i="3"/>
  <c r="G467" i="3"/>
  <c r="J467" i="3"/>
  <c r="H467" i="3" s="1"/>
  <c r="K467" i="3"/>
  <c r="C466" i="3"/>
  <c r="E466" i="3"/>
  <c r="F466" i="3"/>
  <c r="G466" i="3"/>
  <c r="J466" i="3"/>
  <c r="H466" i="3" s="1"/>
  <c r="K466" i="3"/>
  <c r="C465" i="3"/>
  <c r="E465" i="3"/>
  <c r="F465" i="3"/>
  <c r="G465" i="3"/>
  <c r="J465" i="3"/>
  <c r="H465" i="3" s="1"/>
  <c r="K465" i="3"/>
  <c r="C464" i="3"/>
  <c r="E464" i="3"/>
  <c r="F464" i="3"/>
  <c r="G464" i="3"/>
  <c r="J464" i="3"/>
  <c r="H464" i="3" s="1"/>
  <c r="K464" i="3"/>
  <c r="C463" i="3"/>
  <c r="E463" i="3"/>
  <c r="F463" i="3"/>
  <c r="G463" i="3"/>
  <c r="J463" i="3"/>
  <c r="H463" i="3" s="1"/>
  <c r="K463" i="3"/>
  <c r="C462" i="3"/>
  <c r="E462" i="3"/>
  <c r="F462" i="3"/>
  <c r="G462" i="3"/>
  <c r="J462" i="3"/>
  <c r="H462" i="3" s="1"/>
  <c r="K462" i="3"/>
  <c r="C1198" i="3"/>
  <c r="E1198" i="3"/>
  <c r="F1198" i="3"/>
  <c r="G1198" i="3"/>
  <c r="J1198" i="3"/>
  <c r="H1198" i="3" s="1"/>
  <c r="K1198" i="3"/>
  <c r="C1197" i="3"/>
  <c r="E1197" i="3"/>
  <c r="F1197" i="3"/>
  <c r="G1197" i="3"/>
  <c r="J1197" i="3"/>
  <c r="H1197" i="3" s="1"/>
  <c r="K1197" i="3"/>
  <c r="C1196" i="3"/>
  <c r="E1196" i="3"/>
  <c r="F1196" i="3"/>
  <c r="G1196" i="3"/>
  <c r="J1196" i="3"/>
  <c r="H1196" i="3" s="1"/>
  <c r="K1196" i="3"/>
  <c r="C1195" i="3"/>
  <c r="E1195" i="3"/>
  <c r="F1195" i="3"/>
  <c r="G1195" i="3"/>
  <c r="J1195" i="3"/>
  <c r="H1195" i="3" s="1"/>
  <c r="K1195" i="3"/>
  <c r="C1194" i="3"/>
  <c r="E1194" i="3"/>
  <c r="F1194" i="3"/>
  <c r="G1194" i="3"/>
  <c r="J1194" i="3"/>
  <c r="H1194" i="3" s="1"/>
  <c r="K1194" i="3"/>
  <c r="C1193" i="3"/>
  <c r="E1193" i="3"/>
  <c r="F1193" i="3"/>
  <c r="G1193" i="3"/>
  <c r="J1193" i="3"/>
  <c r="H1193" i="3" s="1"/>
  <c r="K1193" i="3"/>
  <c r="C1192" i="3"/>
  <c r="E1192" i="3"/>
  <c r="F1192" i="3"/>
  <c r="G1192" i="3"/>
  <c r="J1192" i="3"/>
  <c r="H1192" i="3" s="1"/>
  <c r="K1192" i="3"/>
  <c r="C1191" i="3"/>
  <c r="E1191" i="3"/>
  <c r="F1191" i="3"/>
  <c r="G1191" i="3"/>
  <c r="J1191" i="3"/>
  <c r="H1191" i="3" s="1"/>
  <c r="K1191" i="3"/>
  <c r="C1190" i="3"/>
  <c r="E1190" i="3"/>
  <c r="F1190" i="3"/>
  <c r="G1190" i="3"/>
  <c r="J1190" i="3"/>
  <c r="H1190" i="3" s="1"/>
  <c r="K1190" i="3"/>
  <c r="C1189" i="3"/>
  <c r="E1189" i="3"/>
  <c r="F1189" i="3"/>
  <c r="G1189" i="3"/>
  <c r="J1189" i="3"/>
  <c r="H1189" i="3" s="1"/>
  <c r="K1189" i="3"/>
  <c r="C1188" i="3"/>
  <c r="E1188" i="3"/>
  <c r="F1188" i="3"/>
  <c r="G1188" i="3"/>
  <c r="J1188" i="3"/>
  <c r="H1188" i="3" s="1"/>
  <c r="K1188" i="3"/>
  <c r="C1187" i="3"/>
  <c r="E1187" i="3"/>
  <c r="F1187" i="3"/>
  <c r="G1187" i="3"/>
  <c r="J1187" i="3"/>
  <c r="H1187" i="3" s="1"/>
  <c r="K1187" i="3"/>
  <c r="C1186" i="3"/>
  <c r="E1186" i="3"/>
  <c r="F1186" i="3"/>
  <c r="G1186" i="3"/>
  <c r="J1186" i="3"/>
  <c r="H1186" i="3" s="1"/>
  <c r="K1186" i="3"/>
  <c r="C1185" i="3"/>
  <c r="E1185" i="3"/>
  <c r="F1185" i="3"/>
  <c r="G1185" i="3"/>
  <c r="J1185" i="3"/>
  <c r="H1185" i="3" s="1"/>
  <c r="K1185" i="3"/>
  <c r="C1184" i="3"/>
  <c r="E1184" i="3"/>
  <c r="F1184" i="3"/>
  <c r="G1184" i="3"/>
  <c r="J1184" i="3"/>
  <c r="H1184" i="3" s="1"/>
  <c r="K1184" i="3"/>
  <c r="C1183" i="3"/>
  <c r="E1183" i="3"/>
  <c r="F1183" i="3"/>
  <c r="G1183" i="3"/>
  <c r="J1183" i="3"/>
  <c r="H1183" i="3" s="1"/>
  <c r="K1183" i="3"/>
  <c r="C1182" i="3"/>
  <c r="E1182" i="3"/>
  <c r="F1182" i="3"/>
  <c r="G1182" i="3"/>
  <c r="J1182" i="3"/>
  <c r="H1182" i="3" s="1"/>
  <c r="K1182" i="3"/>
  <c r="C1181" i="3"/>
  <c r="E1181" i="3"/>
  <c r="F1181" i="3"/>
  <c r="G1181" i="3"/>
  <c r="J1181" i="3"/>
  <c r="H1181" i="3" s="1"/>
  <c r="K1181" i="3"/>
  <c r="C1180" i="3"/>
  <c r="E1180" i="3"/>
  <c r="F1180" i="3"/>
  <c r="G1180" i="3"/>
  <c r="J1180" i="3"/>
  <c r="H1180" i="3" s="1"/>
  <c r="K1180" i="3"/>
  <c r="C1179" i="3"/>
  <c r="E1179" i="3"/>
  <c r="F1179" i="3"/>
  <c r="G1179" i="3"/>
  <c r="J1179" i="3"/>
  <c r="H1179" i="3" s="1"/>
  <c r="K1179" i="3"/>
  <c r="C1178" i="3"/>
  <c r="E1178" i="3"/>
  <c r="F1178" i="3"/>
  <c r="G1178" i="3"/>
  <c r="J1178" i="3"/>
  <c r="H1178" i="3" s="1"/>
  <c r="K1178" i="3"/>
  <c r="C461" i="3"/>
  <c r="E461" i="3"/>
  <c r="F461" i="3"/>
  <c r="G461" i="3"/>
  <c r="J461" i="3"/>
  <c r="H461" i="3" s="1"/>
  <c r="K461" i="3"/>
  <c r="C460" i="3"/>
  <c r="E460" i="3"/>
  <c r="F460" i="3"/>
  <c r="G460" i="3"/>
  <c r="J460" i="3"/>
  <c r="H460" i="3" s="1"/>
  <c r="K460" i="3"/>
  <c r="C459" i="3"/>
  <c r="E459" i="3"/>
  <c r="F459" i="3"/>
  <c r="G459" i="3"/>
  <c r="J459" i="3"/>
  <c r="H459" i="3" s="1"/>
  <c r="K459" i="3"/>
  <c r="C458" i="3"/>
  <c r="E458" i="3"/>
  <c r="F458" i="3"/>
  <c r="G458" i="3"/>
  <c r="J458" i="3"/>
  <c r="H458" i="3" s="1"/>
  <c r="K458" i="3"/>
  <c r="C457" i="3"/>
  <c r="E457" i="3"/>
  <c r="F457" i="3"/>
  <c r="G457" i="3"/>
  <c r="J457" i="3"/>
  <c r="H457" i="3" s="1"/>
  <c r="K457" i="3"/>
  <c r="C456" i="3"/>
  <c r="E456" i="3"/>
  <c r="F456" i="3"/>
  <c r="G456" i="3"/>
  <c r="J456" i="3"/>
  <c r="H456" i="3" s="1"/>
  <c r="K456" i="3"/>
  <c r="C455" i="3"/>
  <c r="E455" i="3"/>
  <c r="F455" i="3"/>
  <c r="G455" i="3"/>
  <c r="J455" i="3"/>
  <c r="H455" i="3" s="1"/>
  <c r="K455" i="3"/>
  <c r="C454" i="3"/>
  <c r="E454" i="3"/>
  <c r="F454" i="3"/>
  <c r="G454" i="3"/>
  <c r="J454" i="3"/>
  <c r="H454" i="3" s="1"/>
  <c r="K454" i="3"/>
  <c r="C453" i="3"/>
  <c r="E453" i="3"/>
  <c r="F453" i="3"/>
  <c r="G453" i="3"/>
  <c r="J453" i="3"/>
  <c r="H453" i="3" s="1"/>
  <c r="K453" i="3"/>
  <c r="C452" i="3"/>
  <c r="E452" i="3"/>
  <c r="F452" i="3"/>
  <c r="G452" i="3"/>
  <c r="J452" i="3"/>
  <c r="H452" i="3" s="1"/>
  <c r="K452" i="3"/>
  <c r="C451" i="3"/>
  <c r="E451" i="3"/>
  <c r="F451" i="3"/>
  <c r="G451" i="3"/>
  <c r="J451" i="3"/>
  <c r="H451" i="3" s="1"/>
  <c r="K451" i="3"/>
  <c r="C450" i="3"/>
  <c r="E450" i="3"/>
  <c r="F450" i="3"/>
  <c r="G450" i="3"/>
  <c r="J450" i="3"/>
  <c r="H450" i="3" s="1"/>
  <c r="K450" i="3"/>
  <c r="C449" i="3"/>
  <c r="E449" i="3"/>
  <c r="F449" i="3"/>
  <c r="G449" i="3"/>
  <c r="J449" i="3"/>
  <c r="H449" i="3" s="1"/>
  <c r="K449" i="3"/>
  <c r="C448" i="3"/>
  <c r="E448" i="3"/>
  <c r="F448" i="3"/>
  <c r="G448" i="3"/>
  <c r="J448" i="3"/>
  <c r="H448" i="3" s="1"/>
  <c r="K448" i="3"/>
  <c r="C447" i="3"/>
  <c r="E447" i="3"/>
  <c r="F447" i="3"/>
  <c r="G447" i="3"/>
  <c r="J447" i="3"/>
  <c r="H447" i="3" s="1"/>
  <c r="K447" i="3"/>
  <c r="C446" i="3"/>
  <c r="E446" i="3"/>
  <c r="F446" i="3"/>
  <c r="G446" i="3"/>
  <c r="J446" i="3"/>
  <c r="H446" i="3" s="1"/>
  <c r="K446" i="3"/>
  <c r="C445" i="3"/>
  <c r="E445" i="3"/>
  <c r="F445" i="3"/>
  <c r="G445" i="3"/>
  <c r="J445" i="3"/>
  <c r="H445" i="3" s="1"/>
  <c r="K445" i="3"/>
  <c r="C444" i="3"/>
  <c r="E444" i="3"/>
  <c r="F444" i="3"/>
  <c r="G444" i="3"/>
  <c r="J444" i="3"/>
  <c r="H444" i="3" s="1"/>
  <c r="K444" i="3"/>
  <c r="C443" i="3"/>
  <c r="E443" i="3"/>
  <c r="F443" i="3"/>
  <c r="G443" i="3"/>
  <c r="J443" i="3"/>
  <c r="H443" i="3" s="1"/>
  <c r="K443" i="3"/>
  <c r="C442" i="3"/>
  <c r="E442" i="3"/>
  <c r="F442" i="3"/>
  <c r="G442" i="3"/>
  <c r="J442" i="3"/>
  <c r="H442" i="3" s="1"/>
  <c r="K442" i="3"/>
  <c r="C441" i="3"/>
  <c r="E441" i="3"/>
  <c r="F441" i="3"/>
  <c r="G441" i="3"/>
  <c r="J441" i="3"/>
  <c r="H441" i="3" s="1"/>
  <c r="K441" i="3"/>
  <c r="C1177" i="3"/>
  <c r="E1177" i="3"/>
  <c r="F1177" i="3"/>
  <c r="G1177" i="3"/>
  <c r="J1177" i="3"/>
  <c r="H1177" i="3" s="1"/>
  <c r="K1177" i="3"/>
  <c r="C1175" i="3"/>
  <c r="E1175" i="3"/>
  <c r="F1175" i="3"/>
  <c r="G1175" i="3"/>
  <c r="J1175" i="3"/>
  <c r="H1175" i="3" s="1"/>
  <c r="K1175" i="3"/>
  <c r="C1176" i="3"/>
  <c r="E1176" i="3"/>
  <c r="F1176" i="3"/>
  <c r="G1176" i="3"/>
  <c r="J1176" i="3"/>
  <c r="H1176" i="3" s="1"/>
  <c r="K1176" i="3"/>
  <c r="C1174" i="3"/>
  <c r="E1174" i="3"/>
  <c r="F1174" i="3"/>
  <c r="G1174" i="3"/>
  <c r="J1174" i="3"/>
  <c r="H1174" i="3" s="1"/>
  <c r="K1174" i="3"/>
  <c r="C1173" i="3"/>
  <c r="E1173" i="3"/>
  <c r="F1173" i="3"/>
  <c r="G1173" i="3"/>
  <c r="J1173" i="3"/>
  <c r="H1173" i="3" s="1"/>
  <c r="K1173" i="3"/>
  <c r="C1172" i="3"/>
  <c r="E1172" i="3"/>
  <c r="F1172" i="3"/>
  <c r="G1172" i="3"/>
  <c r="J1172" i="3"/>
  <c r="H1172" i="3" s="1"/>
  <c r="K1172" i="3"/>
  <c r="C1170" i="3"/>
  <c r="E1170" i="3"/>
  <c r="F1170" i="3"/>
  <c r="G1170" i="3"/>
  <c r="J1170" i="3"/>
  <c r="H1170" i="3" s="1"/>
  <c r="K1170" i="3"/>
  <c r="C1171" i="3"/>
  <c r="E1171" i="3"/>
  <c r="F1171" i="3"/>
  <c r="G1171" i="3"/>
  <c r="J1171" i="3"/>
  <c r="H1171" i="3" s="1"/>
  <c r="K1171" i="3"/>
  <c r="C1169" i="3"/>
  <c r="E1169" i="3"/>
  <c r="F1169" i="3"/>
  <c r="G1169" i="3"/>
  <c r="J1169" i="3"/>
  <c r="H1169" i="3" s="1"/>
  <c r="K1169" i="3"/>
  <c r="C1168" i="3"/>
  <c r="E1168" i="3"/>
  <c r="F1168" i="3"/>
  <c r="G1168" i="3"/>
  <c r="J1168" i="3"/>
  <c r="H1168" i="3" s="1"/>
  <c r="K1168" i="3"/>
  <c r="C1167" i="3"/>
  <c r="E1167" i="3"/>
  <c r="F1167" i="3"/>
  <c r="G1167" i="3"/>
  <c r="J1167" i="3"/>
  <c r="H1167" i="3" s="1"/>
  <c r="K1167" i="3"/>
  <c r="C1165" i="3"/>
  <c r="E1165" i="3"/>
  <c r="F1165" i="3"/>
  <c r="G1165" i="3"/>
  <c r="J1165" i="3"/>
  <c r="H1165" i="3" s="1"/>
  <c r="K1165" i="3"/>
  <c r="C1166" i="3"/>
  <c r="E1166" i="3"/>
  <c r="F1166" i="3"/>
  <c r="G1166" i="3"/>
  <c r="J1166" i="3"/>
  <c r="H1166" i="3" s="1"/>
  <c r="K1166" i="3"/>
  <c r="C1164" i="3"/>
  <c r="E1164" i="3"/>
  <c r="F1164" i="3"/>
  <c r="G1164" i="3"/>
  <c r="J1164" i="3"/>
  <c r="H1164" i="3" s="1"/>
  <c r="K1164" i="3"/>
  <c r="C1163" i="3"/>
  <c r="E1163" i="3"/>
  <c r="F1163" i="3"/>
  <c r="G1163" i="3"/>
  <c r="J1163" i="3"/>
  <c r="H1163" i="3" s="1"/>
  <c r="K1163" i="3"/>
  <c r="C1162" i="3"/>
  <c r="E1162" i="3"/>
  <c r="F1162" i="3"/>
  <c r="G1162" i="3"/>
  <c r="J1162" i="3"/>
  <c r="H1162" i="3" s="1"/>
  <c r="K1162" i="3"/>
  <c r="C1160" i="3"/>
  <c r="E1160" i="3"/>
  <c r="F1160" i="3"/>
  <c r="G1160" i="3"/>
  <c r="J1160" i="3"/>
  <c r="H1160" i="3" s="1"/>
  <c r="K1160" i="3"/>
  <c r="C1161" i="3"/>
  <c r="E1161" i="3"/>
  <c r="F1161" i="3"/>
  <c r="G1161" i="3"/>
  <c r="J1161" i="3"/>
  <c r="H1161" i="3" s="1"/>
  <c r="K1161" i="3"/>
  <c r="C1159" i="3"/>
  <c r="E1159" i="3"/>
  <c r="F1159" i="3"/>
  <c r="G1159" i="3"/>
  <c r="J1159" i="3"/>
  <c r="H1159" i="3" s="1"/>
  <c r="K1159" i="3"/>
  <c r="C1158" i="3"/>
  <c r="E1158" i="3"/>
  <c r="F1158" i="3"/>
  <c r="G1158" i="3"/>
  <c r="J1158" i="3"/>
  <c r="H1158" i="3" s="1"/>
  <c r="K1158" i="3"/>
  <c r="C1157" i="3"/>
  <c r="E1157" i="3"/>
  <c r="F1157" i="3"/>
  <c r="G1157" i="3"/>
  <c r="J1157" i="3"/>
  <c r="H1157" i="3" s="1"/>
  <c r="K1157" i="3"/>
  <c r="C1155" i="3"/>
  <c r="E1155" i="3"/>
  <c r="F1155" i="3"/>
  <c r="G1155" i="3"/>
  <c r="J1155" i="3"/>
  <c r="H1155" i="3" s="1"/>
  <c r="K1155" i="3"/>
  <c r="C1156" i="3"/>
  <c r="E1156" i="3"/>
  <c r="F1156" i="3"/>
  <c r="G1156" i="3"/>
  <c r="J1156" i="3"/>
  <c r="H1156" i="3" s="1"/>
  <c r="K1156" i="3"/>
  <c r="C1154" i="3"/>
  <c r="E1154" i="3"/>
  <c r="F1154" i="3"/>
  <c r="G1154" i="3"/>
  <c r="J1154" i="3"/>
  <c r="H1154" i="3" s="1"/>
  <c r="K1154" i="3"/>
  <c r="C1153" i="3"/>
  <c r="E1153" i="3"/>
  <c r="F1153" i="3"/>
  <c r="G1153" i="3"/>
  <c r="J1153" i="3"/>
  <c r="H1153" i="3" s="1"/>
  <c r="K1153" i="3"/>
  <c r="C1152" i="3"/>
  <c r="E1152" i="3"/>
  <c r="F1152" i="3"/>
  <c r="G1152" i="3"/>
  <c r="J1152" i="3"/>
  <c r="H1152" i="3" s="1"/>
  <c r="K1152" i="3"/>
  <c r="C1150" i="3"/>
  <c r="E1150" i="3"/>
  <c r="F1150" i="3"/>
  <c r="G1150" i="3"/>
  <c r="J1150" i="3"/>
  <c r="H1150" i="3" s="1"/>
  <c r="K1150" i="3"/>
  <c r="C1151" i="3"/>
  <c r="E1151" i="3"/>
  <c r="F1151" i="3"/>
  <c r="G1151" i="3"/>
  <c r="J1151" i="3"/>
  <c r="H1151" i="3" s="1"/>
  <c r="K1151" i="3"/>
  <c r="C1149" i="3"/>
  <c r="E1149" i="3"/>
  <c r="F1149" i="3"/>
  <c r="G1149" i="3"/>
  <c r="J1149" i="3"/>
  <c r="H1149" i="3" s="1"/>
  <c r="K1149" i="3"/>
  <c r="C1148" i="3"/>
  <c r="E1148" i="3"/>
  <c r="F1148" i="3"/>
  <c r="G1148" i="3"/>
  <c r="J1148" i="3"/>
  <c r="H1148" i="3" s="1"/>
  <c r="K1148" i="3"/>
  <c r="C1147" i="3"/>
  <c r="E1147" i="3"/>
  <c r="F1147" i="3"/>
  <c r="G1147" i="3"/>
  <c r="J1147" i="3"/>
  <c r="H1147" i="3" s="1"/>
  <c r="K1147" i="3"/>
  <c r="C1145" i="3"/>
  <c r="E1145" i="3"/>
  <c r="F1145" i="3"/>
  <c r="G1145" i="3"/>
  <c r="J1145" i="3"/>
  <c r="H1145" i="3" s="1"/>
  <c r="K1145" i="3"/>
  <c r="C1146" i="3"/>
  <c r="E1146" i="3"/>
  <c r="F1146" i="3"/>
  <c r="G1146" i="3"/>
  <c r="J1146" i="3"/>
  <c r="H1146" i="3" s="1"/>
  <c r="K1146" i="3"/>
  <c r="C1144" i="3"/>
  <c r="E1144" i="3"/>
  <c r="F1144" i="3"/>
  <c r="G1144" i="3"/>
  <c r="J1144" i="3"/>
  <c r="H1144" i="3" s="1"/>
  <c r="K1144" i="3"/>
  <c r="C1143" i="3"/>
  <c r="E1143" i="3"/>
  <c r="F1143" i="3"/>
  <c r="G1143" i="3"/>
  <c r="J1143" i="3"/>
  <c r="H1143" i="3" s="1"/>
  <c r="K1143" i="3"/>
  <c r="C1142" i="3"/>
  <c r="E1142" i="3"/>
  <c r="F1142" i="3"/>
  <c r="G1142" i="3"/>
  <c r="J1142" i="3"/>
  <c r="H1142" i="3" s="1"/>
  <c r="K1142" i="3"/>
  <c r="C1140" i="3"/>
  <c r="E1140" i="3"/>
  <c r="F1140" i="3"/>
  <c r="G1140" i="3"/>
  <c r="J1140" i="3"/>
  <c r="H1140" i="3" s="1"/>
  <c r="K1140" i="3"/>
  <c r="C1141" i="3"/>
  <c r="E1141" i="3"/>
  <c r="F1141" i="3"/>
  <c r="G1141" i="3"/>
  <c r="J1141" i="3"/>
  <c r="H1141" i="3" s="1"/>
  <c r="K1141" i="3"/>
  <c r="C1139" i="3"/>
  <c r="E1139" i="3"/>
  <c r="F1139" i="3"/>
  <c r="G1139" i="3"/>
  <c r="J1139" i="3"/>
  <c r="H1139" i="3" s="1"/>
  <c r="K1139" i="3"/>
  <c r="C1138" i="3"/>
  <c r="E1138" i="3"/>
  <c r="F1138" i="3"/>
  <c r="G1138" i="3"/>
  <c r="J1138" i="3"/>
  <c r="H1138" i="3" s="1"/>
  <c r="K1138" i="3"/>
  <c r="C1137" i="3"/>
  <c r="E1137" i="3"/>
  <c r="F1137" i="3"/>
  <c r="G1137" i="3"/>
  <c r="J1137" i="3"/>
  <c r="H1137" i="3" s="1"/>
  <c r="K1137" i="3"/>
  <c r="C1135" i="3"/>
  <c r="E1135" i="3"/>
  <c r="F1135" i="3"/>
  <c r="G1135" i="3"/>
  <c r="J1135" i="3"/>
  <c r="H1135" i="3" s="1"/>
  <c r="K1135" i="3"/>
  <c r="C1136" i="3"/>
  <c r="E1136" i="3"/>
  <c r="F1136" i="3"/>
  <c r="G1136" i="3"/>
  <c r="J1136" i="3"/>
  <c r="H1136" i="3" s="1"/>
  <c r="K1136" i="3"/>
  <c r="C1134" i="3"/>
  <c r="E1134" i="3"/>
  <c r="F1134" i="3"/>
  <c r="G1134" i="3"/>
  <c r="J1134" i="3"/>
  <c r="H1134" i="3" s="1"/>
  <c r="K1134" i="3"/>
  <c r="C1133" i="3"/>
  <c r="E1133" i="3"/>
  <c r="F1133" i="3"/>
  <c r="G1133" i="3"/>
  <c r="J1133" i="3"/>
  <c r="H1133" i="3" s="1"/>
  <c r="K1133" i="3"/>
  <c r="C1117" i="3"/>
  <c r="E1117" i="3"/>
  <c r="F1117" i="3"/>
  <c r="G1117" i="3"/>
  <c r="K1117" i="3"/>
  <c r="C1115" i="3"/>
  <c r="E1115" i="3"/>
  <c r="F1115" i="3"/>
  <c r="G1115" i="3"/>
  <c r="K1115" i="3"/>
  <c r="C1116" i="3"/>
  <c r="E1116" i="3"/>
  <c r="F1116" i="3"/>
  <c r="G1116" i="3"/>
  <c r="K1116" i="3"/>
  <c r="C1114" i="3"/>
  <c r="E1114" i="3"/>
  <c r="F1114" i="3"/>
  <c r="G1114" i="3"/>
  <c r="J1114" i="3"/>
  <c r="H1114" i="3" s="1"/>
  <c r="K1114" i="3"/>
  <c r="C1113" i="3"/>
  <c r="E1113" i="3"/>
  <c r="F1113" i="3"/>
  <c r="G1113" i="3"/>
  <c r="J1113" i="3"/>
  <c r="H1113" i="3" s="1"/>
  <c r="K1113" i="3"/>
  <c r="C1112" i="3"/>
  <c r="E1112" i="3"/>
  <c r="F1112" i="3"/>
  <c r="G1112" i="3"/>
  <c r="J1112" i="3"/>
  <c r="H1112" i="3" s="1"/>
  <c r="K1112" i="3"/>
  <c r="C1110" i="3"/>
  <c r="E1110" i="3"/>
  <c r="F1110" i="3"/>
  <c r="G1110" i="3"/>
  <c r="J1110" i="3"/>
  <c r="H1110" i="3" s="1"/>
  <c r="K1110" i="3"/>
  <c r="C1111" i="3"/>
  <c r="E1111" i="3"/>
  <c r="F1111" i="3"/>
  <c r="G1111" i="3"/>
  <c r="J1111" i="3"/>
  <c r="H1111" i="3" s="1"/>
  <c r="K1111" i="3"/>
  <c r="C1109" i="3"/>
  <c r="E1109" i="3"/>
  <c r="F1109" i="3"/>
  <c r="G1109" i="3"/>
  <c r="J1109" i="3"/>
  <c r="H1109" i="3" s="1"/>
  <c r="K1109" i="3"/>
  <c r="C1108" i="3"/>
  <c r="E1108" i="3"/>
  <c r="F1108" i="3"/>
  <c r="G1108" i="3"/>
  <c r="J1108" i="3"/>
  <c r="H1108" i="3" s="1"/>
  <c r="K1108" i="3"/>
  <c r="C1107" i="3"/>
  <c r="E1107" i="3"/>
  <c r="F1107" i="3"/>
  <c r="G1107" i="3"/>
  <c r="J1107" i="3"/>
  <c r="H1107" i="3" s="1"/>
  <c r="K1107" i="3"/>
  <c r="C1105" i="3"/>
  <c r="E1105" i="3"/>
  <c r="F1105" i="3"/>
  <c r="G1105" i="3"/>
  <c r="J1105" i="3"/>
  <c r="H1105" i="3" s="1"/>
  <c r="K1105" i="3"/>
  <c r="C1106" i="3"/>
  <c r="E1106" i="3"/>
  <c r="F1106" i="3"/>
  <c r="G1106" i="3"/>
  <c r="J1106" i="3"/>
  <c r="H1106" i="3" s="1"/>
  <c r="K1106" i="3"/>
  <c r="C1104" i="3"/>
  <c r="E1104" i="3"/>
  <c r="F1104" i="3"/>
  <c r="G1104" i="3"/>
  <c r="J1104" i="3"/>
  <c r="H1104" i="3" s="1"/>
  <c r="K1104" i="3"/>
  <c r="C1103" i="3"/>
  <c r="E1103" i="3"/>
  <c r="F1103" i="3"/>
  <c r="G1103" i="3"/>
  <c r="J1103" i="3"/>
  <c r="H1103" i="3" s="1"/>
  <c r="K1103" i="3"/>
  <c r="C1102" i="3"/>
  <c r="E1102" i="3"/>
  <c r="F1102" i="3"/>
  <c r="G1102" i="3"/>
  <c r="J1102" i="3"/>
  <c r="H1102" i="3" s="1"/>
  <c r="K1102" i="3"/>
  <c r="C1100" i="3"/>
  <c r="E1100" i="3"/>
  <c r="F1100" i="3"/>
  <c r="G1100" i="3"/>
  <c r="J1100" i="3"/>
  <c r="H1100" i="3" s="1"/>
  <c r="K1100" i="3"/>
  <c r="C1101" i="3"/>
  <c r="E1101" i="3"/>
  <c r="F1101" i="3"/>
  <c r="G1101" i="3"/>
  <c r="J1101" i="3"/>
  <c r="H1101" i="3" s="1"/>
  <c r="K1101" i="3"/>
  <c r="C1099" i="3"/>
  <c r="E1099" i="3"/>
  <c r="F1099" i="3"/>
  <c r="G1099" i="3"/>
  <c r="J1099" i="3"/>
  <c r="H1099" i="3" s="1"/>
  <c r="K1099" i="3"/>
  <c r="C1098" i="3"/>
  <c r="E1098" i="3"/>
  <c r="F1098" i="3"/>
  <c r="G1098" i="3"/>
  <c r="J1098" i="3"/>
  <c r="H1098" i="3" s="1"/>
  <c r="K1098" i="3"/>
  <c r="C1097" i="3"/>
  <c r="E1097" i="3"/>
  <c r="F1097" i="3"/>
  <c r="G1097" i="3"/>
  <c r="J1097" i="3"/>
  <c r="H1097" i="3" s="1"/>
  <c r="K1097" i="3"/>
  <c r="C1095" i="3"/>
  <c r="E1095" i="3"/>
  <c r="F1095" i="3"/>
  <c r="G1095" i="3"/>
  <c r="J1095" i="3"/>
  <c r="H1095" i="3" s="1"/>
  <c r="K1095" i="3"/>
  <c r="C1096" i="3"/>
  <c r="E1096" i="3"/>
  <c r="F1096" i="3"/>
  <c r="G1096" i="3"/>
  <c r="J1096" i="3"/>
  <c r="H1096" i="3" s="1"/>
  <c r="K1096" i="3"/>
  <c r="C1094" i="3"/>
  <c r="E1094" i="3"/>
  <c r="F1094" i="3"/>
  <c r="G1094" i="3"/>
  <c r="J1094" i="3"/>
  <c r="H1094" i="3" s="1"/>
  <c r="K1094" i="3"/>
  <c r="C1093" i="3"/>
  <c r="E1093" i="3"/>
  <c r="F1093" i="3"/>
  <c r="G1093" i="3"/>
  <c r="J1093" i="3"/>
  <c r="H1093" i="3" s="1"/>
  <c r="K1093" i="3"/>
  <c r="C1092" i="3"/>
  <c r="E1092" i="3"/>
  <c r="F1092" i="3"/>
  <c r="G1092" i="3"/>
  <c r="J1092" i="3"/>
  <c r="H1092" i="3" s="1"/>
  <c r="K1092" i="3"/>
  <c r="C1090" i="3"/>
  <c r="E1090" i="3"/>
  <c r="F1090" i="3"/>
  <c r="G1090" i="3"/>
  <c r="J1090" i="3"/>
  <c r="H1090" i="3" s="1"/>
  <c r="K1090" i="3"/>
  <c r="C1091" i="3"/>
  <c r="E1091" i="3"/>
  <c r="F1091" i="3"/>
  <c r="G1091" i="3"/>
  <c r="J1091" i="3"/>
  <c r="H1091" i="3" s="1"/>
  <c r="K1091" i="3"/>
  <c r="C1089" i="3"/>
  <c r="E1089" i="3"/>
  <c r="F1089" i="3"/>
  <c r="G1089" i="3"/>
  <c r="J1089" i="3"/>
  <c r="H1089" i="3" s="1"/>
  <c r="K1089" i="3"/>
  <c r="C1088" i="3"/>
  <c r="E1088" i="3"/>
  <c r="F1088" i="3"/>
  <c r="G1088" i="3"/>
  <c r="J1088" i="3"/>
  <c r="H1088" i="3" s="1"/>
  <c r="K1088" i="3"/>
  <c r="C1087" i="3"/>
  <c r="E1087" i="3"/>
  <c r="F1087" i="3"/>
  <c r="G1087" i="3"/>
  <c r="J1087" i="3"/>
  <c r="H1087" i="3" s="1"/>
  <c r="K1087" i="3"/>
  <c r="C1085" i="3"/>
  <c r="E1085" i="3"/>
  <c r="F1085" i="3"/>
  <c r="G1085" i="3"/>
  <c r="J1085" i="3"/>
  <c r="H1085" i="3" s="1"/>
  <c r="K1085" i="3"/>
  <c r="C1086" i="3"/>
  <c r="E1086" i="3"/>
  <c r="F1086" i="3"/>
  <c r="G1086" i="3"/>
  <c r="J1086" i="3"/>
  <c r="H1086" i="3" s="1"/>
  <c r="K1086" i="3"/>
  <c r="C1084" i="3"/>
  <c r="E1084" i="3"/>
  <c r="F1084" i="3"/>
  <c r="G1084" i="3"/>
  <c r="J1084" i="3"/>
  <c r="H1084" i="3" s="1"/>
  <c r="K1084" i="3"/>
  <c r="C1083" i="3"/>
  <c r="E1083" i="3"/>
  <c r="F1083" i="3"/>
  <c r="G1083" i="3"/>
  <c r="J1083" i="3"/>
  <c r="H1083" i="3" s="1"/>
  <c r="K1083" i="3"/>
  <c r="C1082" i="3"/>
  <c r="E1082" i="3"/>
  <c r="F1082" i="3"/>
  <c r="G1082" i="3"/>
  <c r="J1082" i="3"/>
  <c r="H1082" i="3" s="1"/>
  <c r="K1082" i="3"/>
  <c r="C1080" i="3"/>
  <c r="E1080" i="3"/>
  <c r="F1080" i="3"/>
  <c r="G1080" i="3"/>
  <c r="J1080" i="3"/>
  <c r="H1080" i="3" s="1"/>
  <c r="K1080" i="3"/>
  <c r="C1081" i="3"/>
  <c r="E1081" i="3"/>
  <c r="F1081" i="3"/>
  <c r="G1081" i="3"/>
  <c r="J1081" i="3"/>
  <c r="H1081" i="3" s="1"/>
  <c r="K1081" i="3"/>
  <c r="C1079" i="3"/>
  <c r="E1079" i="3"/>
  <c r="F1079" i="3"/>
  <c r="G1079" i="3"/>
  <c r="J1079" i="3"/>
  <c r="H1079" i="3" s="1"/>
  <c r="K1079" i="3"/>
  <c r="C1078" i="3"/>
  <c r="E1078" i="3"/>
  <c r="F1078" i="3"/>
  <c r="G1078" i="3"/>
  <c r="J1078" i="3"/>
  <c r="H1078" i="3" s="1"/>
  <c r="K1078" i="3"/>
  <c r="C1077" i="3"/>
  <c r="E1077" i="3"/>
  <c r="F1077" i="3"/>
  <c r="G1077" i="3"/>
  <c r="J1077" i="3"/>
  <c r="H1077" i="3" s="1"/>
  <c r="K1077" i="3"/>
  <c r="C1075" i="3"/>
  <c r="E1075" i="3"/>
  <c r="F1075" i="3"/>
  <c r="G1075" i="3"/>
  <c r="J1075" i="3"/>
  <c r="H1075" i="3" s="1"/>
  <c r="K1075" i="3"/>
  <c r="C1076" i="3"/>
  <c r="E1076" i="3"/>
  <c r="F1076" i="3"/>
  <c r="G1076" i="3"/>
  <c r="J1076" i="3"/>
  <c r="H1076" i="3" s="1"/>
  <c r="K1076" i="3"/>
  <c r="C1074" i="3"/>
  <c r="E1074" i="3"/>
  <c r="F1074" i="3"/>
  <c r="G1074" i="3"/>
  <c r="J1074" i="3"/>
  <c r="H1074" i="3" s="1"/>
  <c r="K1074" i="3"/>
  <c r="C1073" i="3"/>
  <c r="E1073" i="3"/>
  <c r="F1073" i="3"/>
  <c r="G1073" i="3"/>
  <c r="J1073" i="3"/>
  <c r="H1073" i="3" s="1"/>
  <c r="K1073" i="3"/>
  <c r="C1072" i="3"/>
  <c r="E1072" i="3"/>
  <c r="F1072" i="3"/>
  <c r="G1072" i="3"/>
  <c r="J1072" i="3"/>
  <c r="H1072" i="3" s="1"/>
  <c r="K1072" i="3"/>
  <c r="C1070" i="3"/>
  <c r="E1070" i="3"/>
  <c r="F1070" i="3"/>
  <c r="G1070" i="3"/>
  <c r="J1070" i="3"/>
  <c r="H1070" i="3" s="1"/>
  <c r="K1070" i="3"/>
  <c r="C1071" i="3"/>
  <c r="E1071" i="3"/>
  <c r="F1071" i="3"/>
  <c r="G1071" i="3"/>
  <c r="J1071" i="3"/>
  <c r="H1071" i="3" s="1"/>
  <c r="K1071" i="3"/>
  <c r="C1069" i="3"/>
  <c r="E1069" i="3"/>
  <c r="F1069" i="3"/>
  <c r="G1069" i="3"/>
  <c r="J1069" i="3"/>
  <c r="H1069" i="3" s="1"/>
  <c r="K1069" i="3"/>
  <c r="C1068" i="3"/>
  <c r="E1068" i="3"/>
  <c r="F1068" i="3"/>
  <c r="G1068" i="3"/>
  <c r="J1068" i="3"/>
  <c r="H1068" i="3" s="1"/>
  <c r="K1068" i="3"/>
  <c r="C1067" i="3"/>
  <c r="E1067" i="3"/>
  <c r="F1067" i="3"/>
  <c r="G1067" i="3"/>
  <c r="J1067" i="3"/>
  <c r="H1067" i="3" s="1"/>
  <c r="K1067" i="3"/>
  <c r="C1065" i="3"/>
  <c r="E1065" i="3"/>
  <c r="F1065" i="3"/>
  <c r="G1065" i="3"/>
  <c r="J1065" i="3"/>
  <c r="H1065" i="3" s="1"/>
  <c r="K1065" i="3"/>
  <c r="C1066" i="3"/>
  <c r="E1066" i="3"/>
  <c r="F1066" i="3"/>
  <c r="G1066" i="3"/>
  <c r="J1066" i="3"/>
  <c r="H1066" i="3" s="1"/>
  <c r="K1066" i="3"/>
  <c r="C1064" i="3"/>
  <c r="E1064" i="3"/>
  <c r="F1064" i="3"/>
  <c r="G1064" i="3"/>
  <c r="J1064" i="3"/>
  <c r="H1064" i="3" s="1"/>
  <c r="K1064" i="3"/>
  <c r="C1063" i="3"/>
  <c r="E1063" i="3"/>
  <c r="F1063" i="3"/>
  <c r="G1063" i="3"/>
  <c r="J1063" i="3"/>
  <c r="H1063" i="3" s="1"/>
  <c r="K1063" i="3"/>
  <c r="C1062" i="3"/>
  <c r="E1062" i="3"/>
  <c r="F1062" i="3"/>
  <c r="G1062" i="3"/>
  <c r="J1062" i="3"/>
  <c r="H1062" i="3" s="1"/>
  <c r="K1062" i="3"/>
  <c r="C1060" i="3"/>
  <c r="E1060" i="3"/>
  <c r="F1060" i="3"/>
  <c r="G1060" i="3"/>
  <c r="J1060" i="3"/>
  <c r="H1060" i="3" s="1"/>
  <c r="K1060" i="3"/>
  <c r="C1061" i="3"/>
  <c r="E1061" i="3"/>
  <c r="F1061" i="3"/>
  <c r="G1061" i="3"/>
  <c r="J1061" i="3"/>
  <c r="H1061" i="3" s="1"/>
  <c r="K1061" i="3"/>
  <c r="C1059" i="3"/>
  <c r="E1059" i="3"/>
  <c r="F1059" i="3"/>
  <c r="G1059" i="3"/>
  <c r="J1059" i="3"/>
  <c r="H1059" i="3" s="1"/>
  <c r="K1059" i="3"/>
  <c r="C1058" i="3"/>
  <c r="E1058" i="3"/>
  <c r="F1058" i="3"/>
  <c r="G1058" i="3"/>
  <c r="J1058" i="3"/>
  <c r="H1058" i="3" s="1"/>
  <c r="K1058" i="3"/>
  <c r="C1057" i="3"/>
  <c r="E1057" i="3"/>
  <c r="F1057" i="3"/>
  <c r="G1057" i="3"/>
  <c r="J1057" i="3"/>
  <c r="H1057" i="3" s="1"/>
  <c r="K1057" i="3"/>
  <c r="C1055" i="3"/>
  <c r="E1055" i="3"/>
  <c r="F1055" i="3"/>
  <c r="G1055" i="3"/>
  <c r="J1055" i="3"/>
  <c r="H1055" i="3" s="1"/>
  <c r="K1055" i="3"/>
  <c r="C1056" i="3"/>
  <c r="E1056" i="3"/>
  <c r="F1056" i="3"/>
  <c r="G1056" i="3"/>
  <c r="J1056" i="3"/>
  <c r="H1056" i="3" s="1"/>
  <c r="K1056" i="3"/>
  <c r="C1054" i="3"/>
  <c r="E1054" i="3"/>
  <c r="F1054" i="3"/>
  <c r="G1054" i="3"/>
  <c r="J1054" i="3"/>
  <c r="H1054" i="3" s="1"/>
  <c r="K1054" i="3"/>
  <c r="C1053" i="3"/>
  <c r="E1053" i="3"/>
  <c r="F1053" i="3"/>
  <c r="G1053" i="3"/>
  <c r="J1053" i="3"/>
  <c r="H1053" i="3" s="1"/>
  <c r="K1053" i="3"/>
  <c r="C1052" i="3"/>
  <c r="E1052" i="3"/>
  <c r="F1052" i="3"/>
  <c r="G1052" i="3"/>
  <c r="J1052" i="3"/>
  <c r="H1052" i="3" s="1"/>
  <c r="K1052" i="3"/>
  <c r="C1050" i="3"/>
  <c r="E1050" i="3"/>
  <c r="F1050" i="3"/>
  <c r="G1050" i="3"/>
  <c r="J1050" i="3"/>
  <c r="H1050" i="3" s="1"/>
  <c r="K1050" i="3"/>
  <c r="C1051" i="3"/>
  <c r="E1051" i="3"/>
  <c r="F1051" i="3"/>
  <c r="G1051" i="3"/>
  <c r="J1051" i="3"/>
  <c r="H1051" i="3" s="1"/>
  <c r="K1051" i="3"/>
  <c r="C1049" i="3"/>
  <c r="E1049" i="3"/>
  <c r="F1049" i="3"/>
  <c r="G1049" i="3"/>
  <c r="J1049" i="3"/>
  <c r="H1049" i="3" s="1"/>
  <c r="K1049" i="3"/>
  <c r="C1048" i="3"/>
  <c r="E1048" i="3"/>
  <c r="F1048" i="3"/>
  <c r="G1048" i="3"/>
  <c r="J1048" i="3"/>
  <c r="H1048" i="3" s="1"/>
  <c r="K1048" i="3"/>
  <c r="C238" i="3"/>
  <c r="E238" i="3"/>
  <c r="F238" i="3"/>
  <c r="G238" i="3"/>
  <c r="J238" i="3"/>
  <c r="H238" i="3" s="1"/>
  <c r="K238" i="3"/>
  <c r="C241" i="3"/>
  <c r="E241" i="3"/>
  <c r="F241" i="3"/>
  <c r="G241" i="3"/>
  <c r="J241" i="3"/>
  <c r="H241" i="3" s="1"/>
  <c r="K241" i="3"/>
  <c r="C239" i="3"/>
  <c r="E239" i="3"/>
  <c r="F239" i="3"/>
  <c r="G239" i="3"/>
  <c r="J239" i="3"/>
  <c r="H239" i="3" s="1"/>
  <c r="K239" i="3"/>
  <c r="C240" i="3"/>
  <c r="E240" i="3"/>
  <c r="F240" i="3"/>
  <c r="G240" i="3"/>
  <c r="J240" i="3"/>
  <c r="H240" i="3" s="1"/>
  <c r="K240" i="3"/>
  <c r="C237" i="3"/>
  <c r="E237" i="3"/>
  <c r="F237" i="3"/>
  <c r="G237" i="3"/>
  <c r="J237" i="3"/>
  <c r="H237" i="3" s="1"/>
  <c r="K237" i="3"/>
  <c r="C233" i="3"/>
  <c r="E233" i="3"/>
  <c r="F233" i="3"/>
  <c r="G233" i="3"/>
  <c r="J233" i="3"/>
  <c r="H233" i="3" s="1"/>
  <c r="K233" i="3"/>
  <c r="C236" i="3"/>
  <c r="E236" i="3"/>
  <c r="F236" i="3"/>
  <c r="G236" i="3"/>
  <c r="J236" i="3"/>
  <c r="H236" i="3" s="1"/>
  <c r="K236" i="3"/>
  <c r="C234" i="3"/>
  <c r="E234" i="3"/>
  <c r="F234" i="3"/>
  <c r="G234" i="3"/>
  <c r="J234" i="3"/>
  <c r="H234" i="3" s="1"/>
  <c r="K234" i="3"/>
  <c r="C235" i="3"/>
  <c r="E235" i="3"/>
  <c r="F235" i="3"/>
  <c r="G235" i="3"/>
  <c r="J235" i="3"/>
  <c r="H235" i="3" s="1"/>
  <c r="K235" i="3"/>
  <c r="C232" i="3"/>
  <c r="E232" i="3"/>
  <c r="F232" i="3"/>
  <c r="G232" i="3"/>
  <c r="J232" i="3"/>
  <c r="H232" i="3" s="1"/>
  <c r="K232" i="3"/>
  <c r="C228" i="3"/>
  <c r="E228" i="3"/>
  <c r="F228" i="3"/>
  <c r="G228" i="3"/>
  <c r="J228" i="3"/>
  <c r="H228" i="3" s="1"/>
  <c r="K228" i="3"/>
  <c r="C231" i="3"/>
  <c r="E231" i="3"/>
  <c r="F231" i="3"/>
  <c r="G231" i="3"/>
  <c r="J231" i="3"/>
  <c r="H231" i="3" s="1"/>
  <c r="K231" i="3"/>
  <c r="C229" i="3"/>
  <c r="E229" i="3"/>
  <c r="F229" i="3"/>
  <c r="G229" i="3"/>
  <c r="J229" i="3"/>
  <c r="H229" i="3" s="1"/>
  <c r="K229" i="3"/>
  <c r="C230" i="3"/>
  <c r="E230" i="3"/>
  <c r="F230" i="3"/>
  <c r="G230" i="3"/>
  <c r="J230" i="3"/>
  <c r="H230" i="3" s="1"/>
  <c r="K230" i="3"/>
  <c r="C227" i="3"/>
  <c r="E227" i="3"/>
  <c r="F227" i="3"/>
  <c r="G227" i="3"/>
  <c r="J227" i="3"/>
  <c r="H227" i="3" s="1"/>
  <c r="K227" i="3"/>
  <c r="C223" i="3"/>
  <c r="E223" i="3"/>
  <c r="F223" i="3"/>
  <c r="G223" i="3"/>
  <c r="J223" i="3"/>
  <c r="H223" i="3" s="1"/>
  <c r="K223" i="3"/>
  <c r="C226" i="3"/>
  <c r="E226" i="3"/>
  <c r="F226" i="3"/>
  <c r="G226" i="3"/>
  <c r="J226" i="3"/>
  <c r="H226" i="3" s="1"/>
  <c r="K226" i="3"/>
  <c r="C224" i="3"/>
  <c r="E224" i="3"/>
  <c r="F224" i="3"/>
  <c r="G224" i="3"/>
  <c r="J224" i="3"/>
  <c r="H224" i="3" s="1"/>
  <c r="K224" i="3"/>
  <c r="C225" i="3"/>
  <c r="E225" i="3"/>
  <c r="F225" i="3"/>
  <c r="G225" i="3"/>
  <c r="J225" i="3"/>
  <c r="H225" i="3" s="1"/>
  <c r="K225" i="3"/>
  <c r="C222" i="3"/>
  <c r="E222" i="3"/>
  <c r="F222" i="3"/>
  <c r="G222" i="3"/>
  <c r="J222" i="3"/>
  <c r="H222" i="3" s="1"/>
  <c r="K222" i="3"/>
  <c r="C218" i="3"/>
  <c r="E218" i="3"/>
  <c r="F218" i="3"/>
  <c r="G218" i="3"/>
  <c r="J218" i="3"/>
  <c r="H218" i="3" s="1"/>
  <c r="K218" i="3"/>
  <c r="C221" i="3"/>
  <c r="E221" i="3"/>
  <c r="F221" i="3"/>
  <c r="G221" i="3"/>
  <c r="J221" i="3"/>
  <c r="H221" i="3" s="1"/>
  <c r="K221" i="3"/>
  <c r="C219" i="3"/>
  <c r="E219" i="3"/>
  <c r="F219" i="3"/>
  <c r="G219" i="3"/>
  <c r="J219" i="3"/>
  <c r="H219" i="3" s="1"/>
  <c r="K219" i="3"/>
  <c r="C220" i="3"/>
  <c r="E220" i="3"/>
  <c r="F220" i="3"/>
  <c r="G220" i="3"/>
  <c r="J220" i="3"/>
  <c r="H220" i="3" s="1"/>
  <c r="K220" i="3"/>
  <c r="C217" i="3"/>
  <c r="E217" i="3"/>
  <c r="F217" i="3"/>
  <c r="G217" i="3"/>
  <c r="J217" i="3"/>
  <c r="H217" i="3" s="1"/>
  <c r="K217" i="3"/>
  <c r="C213" i="3"/>
  <c r="E213" i="3"/>
  <c r="F213" i="3"/>
  <c r="G213" i="3"/>
  <c r="J213" i="3"/>
  <c r="H213" i="3" s="1"/>
  <c r="K213" i="3"/>
  <c r="C216" i="3"/>
  <c r="E216" i="3"/>
  <c r="F216" i="3"/>
  <c r="G216" i="3"/>
  <c r="J216" i="3"/>
  <c r="H216" i="3" s="1"/>
  <c r="K216" i="3"/>
  <c r="C214" i="3"/>
  <c r="E214" i="3"/>
  <c r="F214" i="3"/>
  <c r="G214" i="3"/>
  <c r="J214" i="3"/>
  <c r="H214" i="3" s="1"/>
  <c r="K214" i="3"/>
  <c r="C215" i="3"/>
  <c r="E215" i="3"/>
  <c r="F215" i="3"/>
  <c r="G215" i="3"/>
  <c r="J215" i="3"/>
  <c r="H215" i="3" s="1"/>
  <c r="K215" i="3"/>
  <c r="C212" i="3"/>
  <c r="E212" i="3"/>
  <c r="F212" i="3"/>
  <c r="G212" i="3"/>
  <c r="J212" i="3"/>
  <c r="H212" i="3" s="1"/>
  <c r="K212" i="3"/>
  <c r="C208" i="3"/>
  <c r="E208" i="3"/>
  <c r="F208" i="3"/>
  <c r="G208" i="3"/>
  <c r="J208" i="3"/>
  <c r="H208" i="3" s="1"/>
  <c r="K208" i="3"/>
  <c r="C211" i="3"/>
  <c r="E211" i="3"/>
  <c r="F211" i="3"/>
  <c r="G211" i="3"/>
  <c r="J211" i="3"/>
  <c r="H211" i="3" s="1"/>
  <c r="K211" i="3"/>
  <c r="C209" i="3"/>
  <c r="E209" i="3"/>
  <c r="F209" i="3"/>
  <c r="G209" i="3"/>
  <c r="J209" i="3"/>
  <c r="H209" i="3" s="1"/>
  <c r="K209" i="3"/>
  <c r="C210" i="3"/>
  <c r="E210" i="3"/>
  <c r="F210" i="3"/>
  <c r="G210" i="3"/>
  <c r="J210" i="3"/>
  <c r="H210" i="3" s="1"/>
  <c r="K210" i="3"/>
  <c r="C207" i="3"/>
  <c r="E207" i="3"/>
  <c r="F207" i="3"/>
  <c r="G207" i="3"/>
  <c r="J207" i="3"/>
  <c r="H207" i="3" s="1"/>
  <c r="K207" i="3"/>
  <c r="C203" i="3"/>
  <c r="E203" i="3"/>
  <c r="F203" i="3"/>
  <c r="G203" i="3"/>
  <c r="J203" i="3"/>
  <c r="H203" i="3" s="1"/>
  <c r="K203" i="3"/>
  <c r="C206" i="3"/>
  <c r="E206" i="3"/>
  <c r="F206" i="3"/>
  <c r="G206" i="3"/>
  <c r="J206" i="3"/>
  <c r="H206" i="3" s="1"/>
  <c r="K206" i="3"/>
  <c r="C204" i="3"/>
  <c r="E204" i="3"/>
  <c r="F204" i="3"/>
  <c r="G204" i="3"/>
  <c r="J204" i="3"/>
  <c r="H204" i="3" s="1"/>
  <c r="K204" i="3"/>
  <c r="C205" i="3"/>
  <c r="E205" i="3"/>
  <c r="F205" i="3"/>
  <c r="G205" i="3"/>
  <c r="J205" i="3"/>
  <c r="H205" i="3" s="1"/>
  <c r="K205" i="3"/>
  <c r="C202" i="3"/>
  <c r="E202" i="3"/>
  <c r="F202" i="3"/>
  <c r="G202" i="3"/>
  <c r="J202" i="3"/>
  <c r="H202" i="3" s="1"/>
  <c r="K202" i="3"/>
  <c r="C198" i="3"/>
  <c r="E198" i="3"/>
  <c r="F198" i="3"/>
  <c r="G198" i="3"/>
  <c r="J198" i="3"/>
  <c r="H198" i="3" s="1"/>
  <c r="K198" i="3"/>
  <c r="C201" i="3"/>
  <c r="E201" i="3"/>
  <c r="F201" i="3"/>
  <c r="G201" i="3"/>
  <c r="J201" i="3"/>
  <c r="H201" i="3" s="1"/>
  <c r="K201" i="3"/>
  <c r="C199" i="3"/>
  <c r="E199" i="3"/>
  <c r="F199" i="3"/>
  <c r="G199" i="3"/>
  <c r="J199" i="3"/>
  <c r="H199" i="3" s="1"/>
  <c r="K199" i="3"/>
  <c r="C200" i="3"/>
  <c r="E200" i="3"/>
  <c r="F200" i="3"/>
  <c r="G200" i="3"/>
  <c r="J200" i="3"/>
  <c r="H200" i="3" s="1"/>
  <c r="K200" i="3"/>
  <c r="C197" i="3"/>
  <c r="E197" i="3"/>
  <c r="F197" i="3"/>
  <c r="G197" i="3"/>
  <c r="J197" i="3"/>
  <c r="H197" i="3" s="1"/>
  <c r="K197" i="3"/>
  <c r="C193" i="3"/>
  <c r="E193" i="3"/>
  <c r="F193" i="3"/>
  <c r="G193" i="3"/>
  <c r="J193" i="3"/>
  <c r="H193" i="3" s="1"/>
  <c r="K193" i="3"/>
  <c r="C196" i="3"/>
  <c r="E196" i="3"/>
  <c r="F196" i="3"/>
  <c r="G196" i="3"/>
  <c r="J196" i="3"/>
  <c r="H196" i="3" s="1"/>
  <c r="K196" i="3"/>
  <c r="C194" i="3"/>
  <c r="E194" i="3"/>
  <c r="F194" i="3"/>
  <c r="G194" i="3"/>
  <c r="J194" i="3"/>
  <c r="H194" i="3" s="1"/>
  <c r="K194" i="3"/>
  <c r="C195" i="3"/>
  <c r="E195" i="3"/>
  <c r="F195" i="3"/>
  <c r="G195" i="3"/>
  <c r="J195" i="3"/>
  <c r="H195" i="3" s="1"/>
  <c r="K195" i="3"/>
  <c r="C192" i="3"/>
  <c r="E192" i="3"/>
  <c r="F192" i="3"/>
  <c r="G192" i="3"/>
  <c r="J192" i="3"/>
  <c r="H192" i="3" s="1"/>
  <c r="K192" i="3"/>
  <c r="C188" i="3"/>
  <c r="E188" i="3"/>
  <c r="F188" i="3"/>
  <c r="G188" i="3"/>
  <c r="J188" i="3"/>
  <c r="H188" i="3" s="1"/>
  <c r="K188" i="3"/>
  <c r="C191" i="3"/>
  <c r="E191" i="3"/>
  <c r="F191" i="3"/>
  <c r="G191" i="3"/>
  <c r="J191" i="3"/>
  <c r="H191" i="3" s="1"/>
  <c r="K191" i="3"/>
  <c r="C189" i="3"/>
  <c r="E189" i="3"/>
  <c r="F189" i="3"/>
  <c r="G189" i="3"/>
  <c r="J189" i="3"/>
  <c r="H189" i="3" s="1"/>
  <c r="K189" i="3"/>
  <c r="C190" i="3"/>
  <c r="E190" i="3"/>
  <c r="F190" i="3"/>
  <c r="G190" i="3"/>
  <c r="J190" i="3"/>
  <c r="H190" i="3" s="1"/>
  <c r="K190" i="3"/>
  <c r="C187" i="3"/>
  <c r="E187" i="3"/>
  <c r="F187" i="3"/>
  <c r="G187" i="3"/>
  <c r="J187" i="3"/>
  <c r="H187" i="3" s="1"/>
  <c r="K187" i="3"/>
  <c r="C183" i="3"/>
  <c r="E183" i="3"/>
  <c r="F183" i="3"/>
  <c r="G183" i="3"/>
  <c r="J183" i="3"/>
  <c r="H183" i="3" s="1"/>
  <c r="K183" i="3"/>
  <c r="C186" i="3"/>
  <c r="E186" i="3"/>
  <c r="F186" i="3"/>
  <c r="G186" i="3"/>
  <c r="J186" i="3"/>
  <c r="H186" i="3" s="1"/>
  <c r="K186" i="3"/>
  <c r="C184" i="3"/>
  <c r="E184" i="3"/>
  <c r="F184" i="3"/>
  <c r="G184" i="3"/>
  <c r="J184" i="3"/>
  <c r="H184" i="3" s="1"/>
  <c r="K184" i="3"/>
  <c r="C185" i="3"/>
  <c r="E185" i="3"/>
  <c r="F185" i="3"/>
  <c r="G185" i="3"/>
  <c r="J185" i="3"/>
  <c r="H185" i="3" s="1"/>
  <c r="K185" i="3"/>
  <c r="C182" i="3"/>
  <c r="E182" i="3"/>
  <c r="F182" i="3"/>
  <c r="G182" i="3"/>
  <c r="J182" i="3"/>
  <c r="H182" i="3" s="1"/>
  <c r="K182" i="3"/>
  <c r="C1027" i="3"/>
  <c r="E1027" i="3"/>
  <c r="F1027" i="3"/>
  <c r="G1027" i="3"/>
  <c r="J1027" i="3"/>
  <c r="H1027" i="3" s="1"/>
  <c r="M1027" i="3"/>
  <c r="C1025" i="3"/>
  <c r="E1025" i="3"/>
  <c r="F1025" i="3"/>
  <c r="G1025" i="3"/>
  <c r="J1025" i="3"/>
  <c r="H1025" i="3" s="1"/>
  <c r="C1026" i="3"/>
  <c r="E1026" i="3"/>
  <c r="F1026" i="3"/>
  <c r="G1026" i="3"/>
  <c r="J1026" i="3"/>
  <c r="H1026" i="3" s="1"/>
  <c r="M1026" i="3"/>
  <c r="C1024" i="3"/>
  <c r="E1024" i="3"/>
  <c r="F1024" i="3"/>
  <c r="G1024" i="3"/>
  <c r="J1024" i="3"/>
  <c r="H1024" i="3" s="1"/>
  <c r="M1024" i="3"/>
  <c r="C1023" i="3"/>
  <c r="E1023" i="3"/>
  <c r="F1023" i="3"/>
  <c r="G1023" i="3"/>
  <c r="J1023" i="3"/>
  <c r="H1023" i="3" s="1"/>
  <c r="C1002" i="3"/>
  <c r="E1002" i="3"/>
  <c r="F1002" i="3"/>
  <c r="G1002" i="3"/>
  <c r="J1002" i="3"/>
  <c r="H1002" i="3" s="1"/>
  <c r="M1002" i="3"/>
  <c r="C1000" i="3"/>
  <c r="E1000" i="3"/>
  <c r="F1000" i="3"/>
  <c r="G1000" i="3"/>
  <c r="J1000" i="3"/>
  <c r="H1000" i="3" s="1"/>
  <c r="L1000" i="3"/>
  <c r="C1001" i="3"/>
  <c r="E1001" i="3"/>
  <c r="F1001" i="3"/>
  <c r="G1001" i="3"/>
  <c r="J1001" i="3"/>
  <c r="H1001" i="3" s="1"/>
  <c r="M1001" i="3"/>
  <c r="C999" i="3"/>
  <c r="E999" i="3"/>
  <c r="F999" i="3"/>
  <c r="G999" i="3"/>
  <c r="J999" i="3"/>
  <c r="H999" i="3" s="1"/>
  <c r="C998" i="3"/>
  <c r="E998" i="3"/>
  <c r="F998" i="3"/>
  <c r="G998" i="3"/>
  <c r="J998" i="3"/>
  <c r="H998" i="3" s="1"/>
  <c r="M998" i="3"/>
  <c r="C997" i="3"/>
  <c r="E997" i="3"/>
  <c r="F997" i="3"/>
  <c r="G997" i="3"/>
  <c r="J997" i="3"/>
  <c r="H997" i="3" s="1"/>
  <c r="M997" i="3"/>
  <c r="C995" i="3"/>
  <c r="E995" i="3"/>
  <c r="F995" i="3"/>
  <c r="G995" i="3"/>
  <c r="J995" i="3"/>
  <c r="H995" i="3" s="1"/>
  <c r="M995" i="3"/>
  <c r="C996" i="3"/>
  <c r="E996" i="3"/>
  <c r="F996" i="3"/>
  <c r="G996" i="3"/>
  <c r="J996" i="3"/>
  <c r="H996" i="3" s="1"/>
  <c r="C994" i="3"/>
  <c r="E994" i="3"/>
  <c r="F994" i="3"/>
  <c r="G994" i="3"/>
  <c r="J994" i="3"/>
  <c r="H994" i="3" s="1"/>
  <c r="L994" i="3"/>
  <c r="C993" i="3"/>
  <c r="E993" i="3"/>
  <c r="F993" i="3"/>
  <c r="G993" i="3"/>
  <c r="J993" i="3"/>
  <c r="H993" i="3" s="1"/>
  <c r="C992" i="3"/>
  <c r="E992" i="3"/>
  <c r="F992" i="3"/>
  <c r="G992" i="3"/>
  <c r="J992" i="3"/>
  <c r="H992" i="3" s="1"/>
  <c r="L992" i="3"/>
  <c r="C990" i="3"/>
  <c r="E990" i="3"/>
  <c r="F990" i="3"/>
  <c r="G990" i="3"/>
  <c r="J990" i="3"/>
  <c r="H990" i="3" s="1"/>
  <c r="C991" i="3"/>
  <c r="E991" i="3"/>
  <c r="F991" i="3"/>
  <c r="G991" i="3"/>
  <c r="J991" i="3"/>
  <c r="H991" i="3" s="1"/>
  <c r="L991" i="3"/>
  <c r="C989" i="3"/>
  <c r="E989" i="3"/>
  <c r="F989" i="3"/>
  <c r="G989" i="3"/>
  <c r="J989" i="3"/>
  <c r="H989" i="3" s="1"/>
  <c r="L989" i="3"/>
  <c r="C988" i="3"/>
  <c r="E988" i="3"/>
  <c r="F988" i="3"/>
  <c r="G988" i="3"/>
  <c r="J988" i="3"/>
  <c r="H988" i="3" s="1"/>
  <c r="C987" i="3"/>
  <c r="E987" i="3"/>
  <c r="F987" i="3"/>
  <c r="G987" i="3"/>
  <c r="J987" i="3"/>
  <c r="H987" i="3" s="1"/>
  <c r="C985" i="3"/>
  <c r="E985" i="3"/>
  <c r="F985" i="3"/>
  <c r="G985" i="3"/>
  <c r="J985" i="3"/>
  <c r="H985" i="3" s="1"/>
  <c r="L985" i="3"/>
  <c r="C986" i="3"/>
  <c r="E986" i="3"/>
  <c r="F986" i="3"/>
  <c r="G986" i="3"/>
  <c r="J986" i="3"/>
  <c r="H986" i="3" s="1"/>
  <c r="L986" i="3"/>
  <c r="C984" i="3"/>
  <c r="E984" i="3"/>
  <c r="F984" i="3"/>
  <c r="G984" i="3"/>
  <c r="J984" i="3"/>
  <c r="H984" i="3" s="1"/>
  <c r="L984" i="3"/>
  <c r="C983" i="3"/>
  <c r="E983" i="3"/>
  <c r="F983" i="3"/>
  <c r="G983" i="3"/>
  <c r="J983" i="3"/>
  <c r="H983" i="3" s="1"/>
  <c r="L983" i="3"/>
  <c r="C982" i="3"/>
  <c r="E982" i="3"/>
  <c r="F982" i="3"/>
  <c r="G982" i="3"/>
  <c r="J982" i="3"/>
  <c r="H982" i="3" s="1"/>
  <c r="L982" i="3"/>
  <c r="C980" i="3"/>
  <c r="E980" i="3"/>
  <c r="F980" i="3"/>
  <c r="G980" i="3"/>
  <c r="J980" i="3"/>
  <c r="H980" i="3" s="1"/>
  <c r="M980" i="3"/>
  <c r="C981" i="3"/>
  <c r="E981" i="3"/>
  <c r="F981" i="3"/>
  <c r="G981" i="3"/>
  <c r="J981" i="3"/>
  <c r="H981" i="3" s="1"/>
  <c r="C979" i="3"/>
  <c r="E979" i="3"/>
  <c r="F979" i="3"/>
  <c r="G979" i="3"/>
  <c r="J979" i="3"/>
  <c r="H979" i="3" s="1"/>
  <c r="C978" i="3"/>
  <c r="E978" i="3"/>
  <c r="F978" i="3"/>
  <c r="G978" i="3"/>
  <c r="H978" i="3"/>
  <c r="K1955" i="3"/>
  <c r="K1953" i="3"/>
  <c r="K1954" i="3"/>
  <c r="K1952" i="3"/>
  <c r="K1951" i="3"/>
  <c r="J1950" i="3"/>
  <c r="H1950" i="3" s="1"/>
  <c r="K1950" i="3"/>
  <c r="J1949" i="3"/>
  <c r="H1949" i="3" s="1"/>
  <c r="K1949" i="3"/>
  <c r="C1947" i="3"/>
  <c r="E1947" i="3"/>
  <c r="F1947" i="3"/>
  <c r="G1947" i="3"/>
  <c r="J1947" i="3"/>
  <c r="H1947" i="3" s="1"/>
  <c r="K1947" i="3"/>
  <c r="C1948" i="3"/>
  <c r="E1948" i="3"/>
  <c r="F1948" i="3"/>
  <c r="G1948" i="3"/>
  <c r="J1948" i="3"/>
  <c r="H1948" i="3" s="1"/>
  <c r="K1948" i="3"/>
  <c r="C1946" i="3"/>
  <c r="E1946" i="3"/>
  <c r="F1946" i="3"/>
  <c r="G1946" i="3"/>
  <c r="J1946" i="3"/>
  <c r="H1946" i="3" s="1"/>
  <c r="K1946" i="3"/>
  <c r="C1945" i="3"/>
  <c r="E1945" i="3"/>
  <c r="F1945" i="3"/>
  <c r="G1945" i="3"/>
  <c r="J1945" i="3"/>
  <c r="H1945" i="3" s="1"/>
  <c r="K1945" i="3"/>
  <c r="C1944" i="3"/>
  <c r="E1944" i="3"/>
  <c r="F1944" i="3"/>
  <c r="G1944" i="3"/>
  <c r="J1944" i="3"/>
  <c r="H1944" i="3" s="1"/>
  <c r="K1944" i="3"/>
  <c r="K1883" i="3"/>
  <c r="C1881" i="3"/>
  <c r="E1881" i="3"/>
  <c r="F1881" i="3"/>
  <c r="G1881" i="3"/>
  <c r="H1881" i="3"/>
  <c r="K1881" i="3"/>
  <c r="C1882" i="3"/>
  <c r="E1882" i="3"/>
  <c r="F1882" i="3"/>
  <c r="G1882" i="3"/>
  <c r="H1882" i="3"/>
  <c r="K1882" i="3"/>
  <c r="C1880" i="3"/>
  <c r="E1880" i="3"/>
  <c r="F1880" i="3"/>
  <c r="G1880" i="3"/>
  <c r="H1880" i="3"/>
  <c r="K1880" i="3"/>
  <c r="C1879" i="3"/>
  <c r="E1879" i="3"/>
  <c r="F1879" i="3"/>
  <c r="G1879" i="3"/>
  <c r="H1879" i="3"/>
  <c r="K1879" i="3"/>
  <c r="C1878" i="3"/>
  <c r="E1878" i="3"/>
  <c r="F1878" i="3"/>
  <c r="G1878" i="3"/>
  <c r="H1878" i="3"/>
  <c r="K1878" i="3"/>
  <c r="C1877" i="3"/>
  <c r="E1877" i="3"/>
  <c r="F1877" i="3"/>
  <c r="G1877" i="3"/>
  <c r="H1877" i="3"/>
  <c r="K1877" i="3"/>
  <c r="C1875" i="3"/>
  <c r="E1875" i="3"/>
  <c r="F1875" i="3"/>
  <c r="G1875" i="3"/>
  <c r="H1875" i="3"/>
  <c r="K1875" i="3"/>
  <c r="C1876" i="3"/>
  <c r="E1876" i="3"/>
  <c r="F1876" i="3"/>
  <c r="G1876" i="3"/>
  <c r="H1876" i="3"/>
  <c r="K1876" i="3"/>
  <c r="C1874" i="3"/>
  <c r="E1874" i="3"/>
  <c r="F1874" i="3"/>
  <c r="G1874" i="3"/>
  <c r="H1874" i="3"/>
  <c r="K1874" i="3"/>
  <c r="C1873" i="3"/>
  <c r="E1873" i="3"/>
  <c r="F1873" i="3"/>
  <c r="G1873" i="3"/>
  <c r="H1873" i="3"/>
  <c r="K1873" i="3"/>
  <c r="C1872" i="3"/>
  <c r="E1872" i="3"/>
  <c r="F1872" i="3"/>
  <c r="G1872" i="3"/>
  <c r="H1872" i="3"/>
  <c r="K1872" i="3"/>
  <c r="C1871" i="3"/>
  <c r="E1871" i="3"/>
  <c r="F1871" i="3"/>
  <c r="G1871" i="3"/>
  <c r="J1871" i="3"/>
  <c r="H1871" i="3" s="1"/>
  <c r="K1871" i="3"/>
  <c r="C1869" i="3"/>
  <c r="E1869" i="3"/>
  <c r="F1869" i="3"/>
  <c r="G1869" i="3"/>
  <c r="J1869" i="3"/>
  <c r="H1869" i="3" s="1"/>
  <c r="K1869" i="3"/>
  <c r="C1870" i="3"/>
  <c r="E1870" i="3"/>
  <c r="F1870" i="3"/>
  <c r="G1870" i="3"/>
  <c r="J1870" i="3"/>
  <c r="H1870" i="3" s="1"/>
  <c r="K1870" i="3"/>
  <c r="C1868" i="3"/>
  <c r="E1868" i="3"/>
  <c r="F1868" i="3"/>
  <c r="G1868" i="3"/>
  <c r="J1868" i="3"/>
  <c r="H1868" i="3" s="1"/>
  <c r="K1868" i="3"/>
  <c r="C1867" i="3"/>
  <c r="E1867" i="3"/>
  <c r="F1867" i="3"/>
  <c r="G1867" i="3"/>
  <c r="J1867" i="3"/>
  <c r="H1867" i="3" s="1"/>
  <c r="K1867" i="3"/>
  <c r="C1866" i="3"/>
  <c r="E1866" i="3"/>
  <c r="F1866" i="3"/>
  <c r="G1866" i="3"/>
  <c r="J1866" i="3"/>
  <c r="H1866" i="3" s="1"/>
  <c r="K1866" i="3"/>
  <c r="AA1866" i="3" s="1"/>
  <c r="C1865" i="3"/>
  <c r="E1865" i="3"/>
  <c r="F1865" i="3"/>
  <c r="G1865" i="3"/>
  <c r="J1865" i="3"/>
  <c r="H1865" i="3" s="1"/>
  <c r="K1865" i="3"/>
  <c r="C1863" i="3"/>
  <c r="E1863" i="3"/>
  <c r="F1863" i="3"/>
  <c r="G1863" i="3"/>
  <c r="J1863" i="3"/>
  <c r="H1863" i="3" s="1"/>
  <c r="K1863" i="3"/>
  <c r="AA1863" i="3" s="1"/>
  <c r="C1864" i="3"/>
  <c r="E1864" i="3"/>
  <c r="F1864" i="3"/>
  <c r="G1864" i="3"/>
  <c r="J1864" i="3"/>
  <c r="H1864" i="3" s="1"/>
  <c r="K1864" i="3"/>
  <c r="C1862" i="3"/>
  <c r="E1862" i="3"/>
  <c r="F1862" i="3"/>
  <c r="G1862" i="3"/>
  <c r="J1862" i="3"/>
  <c r="H1862" i="3" s="1"/>
  <c r="K1862" i="3"/>
  <c r="C1861" i="3"/>
  <c r="E1861" i="3"/>
  <c r="F1861" i="3"/>
  <c r="G1861" i="3"/>
  <c r="J1861" i="3"/>
  <c r="H1861" i="3" s="1"/>
  <c r="K1861" i="3"/>
  <c r="C1860" i="3"/>
  <c r="E1860" i="3"/>
  <c r="F1860" i="3"/>
  <c r="G1860" i="3"/>
  <c r="J1860" i="3"/>
  <c r="H1860" i="3" s="1"/>
  <c r="K1860" i="3"/>
  <c r="C1859" i="3"/>
  <c r="E1859" i="3"/>
  <c r="F1859" i="3"/>
  <c r="G1859" i="3"/>
  <c r="J1859" i="3"/>
  <c r="H1859" i="3" s="1"/>
  <c r="K1859" i="3"/>
  <c r="C1857" i="3"/>
  <c r="E1857" i="3"/>
  <c r="F1857" i="3"/>
  <c r="G1857" i="3"/>
  <c r="J1857" i="3"/>
  <c r="H1857" i="3" s="1"/>
  <c r="K1857" i="3"/>
  <c r="AA1857" i="3" s="1"/>
  <c r="C1858" i="3"/>
  <c r="E1858" i="3"/>
  <c r="F1858" i="3"/>
  <c r="G1858" i="3"/>
  <c r="J1858" i="3"/>
  <c r="H1858" i="3" s="1"/>
  <c r="K1858" i="3"/>
  <c r="C1856" i="3"/>
  <c r="E1856" i="3"/>
  <c r="F1856" i="3"/>
  <c r="G1856" i="3"/>
  <c r="J1856" i="3"/>
  <c r="H1856" i="3" s="1"/>
  <c r="K1856" i="3"/>
  <c r="AA1856" i="3" s="1"/>
  <c r="C1855" i="3"/>
  <c r="E1855" i="3"/>
  <c r="F1855" i="3"/>
  <c r="G1855" i="3"/>
  <c r="J1855" i="3"/>
  <c r="H1855" i="3" s="1"/>
  <c r="K1855" i="3"/>
  <c r="C1854" i="3"/>
  <c r="E1854" i="3"/>
  <c r="F1854" i="3"/>
  <c r="G1854" i="3"/>
  <c r="J1854" i="3"/>
  <c r="H1854" i="3" s="1"/>
  <c r="K1854" i="3"/>
  <c r="C1030" i="3"/>
  <c r="E1030" i="3"/>
  <c r="F1030" i="3"/>
  <c r="G1030" i="3"/>
  <c r="L1030" i="3"/>
  <c r="C1031" i="3"/>
  <c r="E1031" i="3"/>
  <c r="F1031" i="3"/>
  <c r="G1031" i="3"/>
  <c r="L1031" i="3"/>
  <c r="C1029" i="3"/>
  <c r="E1029" i="3"/>
  <c r="F1029" i="3"/>
  <c r="G1029" i="3"/>
  <c r="M1029" i="3"/>
  <c r="C1028" i="3"/>
  <c r="E1028" i="3"/>
  <c r="F1028" i="3"/>
  <c r="G1028" i="3"/>
  <c r="C440" i="3"/>
  <c r="E440" i="3"/>
  <c r="F440" i="3"/>
  <c r="G440" i="3"/>
  <c r="M440" i="3"/>
  <c r="C438" i="3"/>
  <c r="E438" i="3"/>
  <c r="F438" i="3"/>
  <c r="G438" i="3"/>
  <c r="M438" i="3"/>
  <c r="C439" i="3"/>
  <c r="E439" i="3"/>
  <c r="F439" i="3"/>
  <c r="G439" i="3"/>
  <c r="C437" i="3"/>
  <c r="E437" i="3"/>
  <c r="F437" i="3"/>
  <c r="G437" i="3"/>
  <c r="C1380" i="3"/>
  <c r="E1380" i="3"/>
  <c r="F1380" i="3"/>
  <c r="G1380" i="3"/>
  <c r="K1380" i="3"/>
  <c r="C1378" i="3"/>
  <c r="E1378" i="3"/>
  <c r="F1378" i="3"/>
  <c r="G1378" i="3"/>
  <c r="K1378" i="3"/>
  <c r="C1379" i="3"/>
  <c r="E1379" i="3"/>
  <c r="F1379" i="3"/>
  <c r="G1379" i="3"/>
  <c r="K1379" i="3"/>
  <c r="C1377" i="3"/>
  <c r="E1377" i="3"/>
  <c r="F1377" i="3"/>
  <c r="G1377" i="3"/>
  <c r="K1377" i="3"/>
  <c r="C1376" i="3"/>
  <c r="E1376" i="3"/>
  <c r="F1376" i="3"/>
  <c r="G1376" i="3"/>
  <c r="K1376" i="3"/>
  <c r="C1375" i="3"/>
  <c r="E1375" i="3"/>
  <c r="F1375" i="3"/>
  <c r="G1375" i="3"/>
  <c r="K1375" i="3"/>
  <c r="C1373" i="3"/>
  <c r="E1373" i="3"/>
  <c r="F1373" i="3"/>
  <c r="G1373" i="3"/>
  <c r="K1373" i="3"/>
  <c r="C1374" i="3"/>
  <c r="E1374" i="3"/>
  <c r="F1374" i="3"/>
  <c r="G1374" i="3"/>
  <c r="K1374" i="3"/>
  <c r="C1372" i="3"/>
  <c r="E1372" i="3"/>
  <c r="F1372" i="3"/>
  <c r="G1372" i="3"/>
  <c r="K1372" i="3"/>
  <c r="C1371" i="3"/>
  <c r="E1371" i="3"/>
  <c r="F1371" i="3"/>
  <c r="G1371" i="3"/>
  <c r="K1371" i="3"/>
  <c r="C1370" i="3"/>
  <c r="E1370" i="3"/>
  <c r="F1370" i="3"/>
  <c r="G1370" i="3"/>
  <c r="K1370" i="3"/>
  <c r="C1368" i="3"/>
  <c r="E1368" i="3"/>
  <c r="F1368" i="3"/>
  <c r="G1368" i="3"/>
  <c r="K1368" i="3"/>
  <c r="C1369" i="3"/>
  <c r="E1369" i="3"/>
  <c r="F1369" i="3"/>
  <c r="G1369" i="3"/>
  <c r="K1369" i="3"/>
  <c r="C1367" i="3"/>
  <c r="E1367" i="3"/>
  <c r="F1367" i="3"/>
  <c r="G1367" i="3"/>
  <c r="K1367" i="3"/>
  <c r="C1366" i="3"/>
  <c r="E1366" i="3"/>
  <c r="F1366" i="3"/>
  <c r="G1366" i="3"/>
  <c r="K1366" i="3"/>
  <c r="C1365" i="3"/>
  <c r="E1365" i="3"/>
  <c r="F1365" i="3"/>
  <c r="G1365" i="3"/>
  <c r="K1365" i="3"/>
  <c r="C1363" i="3"/>
  <c r="E1363" i="3"/>
  <c r="F1363" i="3"/>
  <c r="G1363" i="3"/>
  <c r="K1363" i="3"/>
  <c r="C1364" i="3"/>
  <c r="E1364" i="3"/>
  <c r="F1364" i="3"/>
  <c r="G1364" i="3"/>
  <c r="K1364" i="3"/>
  <c r="C1362" i="3"/>
  <c r="E1362" i="3"/>
  <c r="F1362" i="3"/>
  <c r="G1362" i="3"/>
  <c r="K1362" i="3"/>
  <c r="C1361" i="3"/>
  <c r="E1361" i="3"/>
  <c r="F1361" i="3"/>
  <c r="G1361" i="3"/>
  <c r="K1361" i="3"/>
  <c r="C1360" i="3"/>
  <c r="E1360" i="3"/>
  <c r="F1360" i="3"/>
  <c r="G1360" i="3"/>
  <c r="K1360" i="3"/>
  <c r="C1358" i="3"/>
  <c r="E1358" i="3"/>
  <c r="F1358" i="3"/>
  <c r="G1358" i="3"/>
  <c r="K1358" i="3"/>
  <c r="C1359" i="3"/>
  <c r="E1359" i="3"/>
  <c r="F1359" i="3"/>
  <c r="G1359" i="3"/>
  <c r="K1359" i="3"/>
  <c r="C1357" i="3"/>
  <c r="E1357" i="3"/>
  <c r="F1357" i="3"/>
  <c r="G1357" i="3"/>
  <c r="K1357" i="3"/>
  <c r="C1356" i="3"/>
  <c r="E1356" i="3"/>
  <c r="F1356" i="3"/>
  <c r="G1356" i="3"/>
  <c r="K1356" i="3"/>
  <c r="C1355" i="3"/>
  <c r="E1355" i="3"/>
  <c r="F1355" i="3"/>
  <c r="G1355" i="3"/>
  <c r="K1355" i="3"/>
  <c r="C1353" i="3"/>
  <c r="E1353" i="3"/>
  <c r="F1353" i="3"/>
  <c r="G1353" i="3"/>
  <c r="K1353" i="3"/>
  <c r="C1354" i="3"/>
  <c r="E1354" i="3"/>
  <c r="F1354" i="3"/>
  <c r="G1354" i="3"/>
  <c r="K1354" i="3"/>
  <c r="C1352" i="3"/>
  <c r="E1352" i="3"/>
  <c r="F1352" i="3"/>
  <c r="G1352" i="3"/>
  <c r="K1352" i="3"/>
  <c r="C1351" i="3"/>
  <c r="E1351" i="3"/>
  <c r="F1351" i="3"/>
  <c r="G1351" i="3"/>
  <c r="K1351" i="3"/>
  <c r="C1350" i="3"/>
  <c r="E1350" i="3"/>
  <c r="F1350" i="3"/>
  <c r="G1350" i="3"/>
  <c r="K1350" i="3"/>
  <c r="C1348" i="3"/>
  <c r="E1348" i="3"/>
  <c r="F1348" i="3"/>
  <c r="G1348" i="3"/>
  <c r="K1348" i="3"/>
  <c r="C1349" i="3"/>
  <c r="E1349" i="3"/>
  <c r="F1349" i="3"/>
  <c r="G1349" i="3"/>
  <c r="K1349" i="3"/>
  <c r="C1347" i="3"/>
  <c r="E1347" i="3"/>
  <c r="F1347" i="3"/>
  <c r="G1347" i="3"/>
  <c r="K1347" i="3"/>
  <c r="C1346" i="3"/>
  <c r="E1346" i="3"/>
  <c r="F1346" i="3"/>
  <c r="G1346" i="3"/>
  <c r="K1346" i="3"/>
  <c r="C1345" i="3"/>
  <c r="E1345" i="3"/>
  <c r="F1345" i="3"/>
  <c r="G1345" i="3"/>
  <c r="K1345" i="3"/>
  <c r="C1343" i="3"/>
  <c r="E1343" i="3"/>
  <c r="F1343" i="3"/>
  <c r="G1343" i="3"/>
  <c r="K1343" i="3"/>
  <c r="C1344" i="3"/>
  <c r="E1344" i="3"/>
  <c r="F1344" i="3"/>
  <c r="G1344" i="3"/>
  <c r="K1344" i="3"/>
  <c r="C1342" i="3"/>
  <c r="E1342" i="3"/>
  <c r="F1342" i="3"/>
  <c r="G1342" i="3"/>
  <c r="K1342" i="3"/>
  <c r="C1341" i="3"/>
  <c r="E1341" i="3"/>
  <c r="F1341" i="3"/>
  <c r="G1341" i="3"/>
  <c r="K1341" i="3"/>
  <c r="C1340" i="3"/>
  <c r="E1340" i="3"/>
  <c r="F1340" i="3"/>
  <c r="G1340" i="3"/>
  <c r="K1340" i="3"/>
  <c r="C1338" i="3"/>
  <c r="E1338" i="3"/>
  <c r="F1338" i="3"/>
  <c r="G1338" i="3"/>
  <c r="K1338" i="3"/>
  <c r="C1339" i="3"/>
  <c r="E1339" i="3"/>
  <c r="F1339" i="3"/>
  <c r="G1339" i="3"/>
  <c r="K1339" i="3"/>
  <c r="C1337" i="3"/>
  <c r="E1337" i="3"/>
  <c r="F1337" i="3"/>
  <c r="G1337" i="3"/>
  <c r="K1337" i="3"/>
  <c r="C1336" i="3"/>
  <c r="E1336" i="3"/>
  <c r="F1336" i="3"/>
  <c r="G1336" i="3"/>
  <c r="K1336" i="3"/>
  <c r="C1335" i="3"/>
  <c r="E1335" i="3"/>
  <c r="F1335" i="3"/>
  <c r="G1335" i="3"/>
  <c r="K1335" i="3"/>
  <c r="C1333" i="3"/>
  <c r="E1333" i="3"/>
  <c r="F1333" i="3"/>
  <c r="G1333" i="3"/>
  <c r="K1333" i="3"/>
  <c r="C1334" i="3"/>
  <c r="E1334" i="3"/>
  <c r="F1334" i="3"/>
  <c r="G1334" i="3"/>
  <c r="K1334" i="3"/>
  <c r="C1332" i="3"/>
  <c r="E1332" i="3"/>
  <c r="F1332" i="3"/>
  <c r="G1332" i="3"/>
  <c r="K1332" i="3"/>
  <c r="C1331" i="3"/>
  <c r="E1331" i="3"/>
  <c r="F1331" i="3"/>
  <c r="G1331" i="3"/>
  <c r="K1331" i="3"/>
  <c r="C1330" i="3"/>
  <c r="E1330" i="3"/>
  <c r="F1330" i="3"/>
  <c r="G1330" i="3"/>
  <c r="K1330" i="3"/>
  <c r="C1328" i="3"/>
  <c r="E1328" i="3"/>
  <c r="F1328" i="3"/>
  <c r="G1328" i="3"/>
  <c r="K1328" i="3"/>
  <c r="C1329" i="3"/>
  <c r="E1329" i="3"/>
  <c r="F1329" i="3"/>
  <c r="G1329" i="3"/>
  <c r="K1329" i="3"/>
  <c r="C1327" i="3"/>
  <c r="E1327" i="3"/>
  <c r="F1327" i="3"/>
  <c r="G1327" i="3"/>
  <c r="K1327" i="3"/>
  <c r="C1326" i="3"/>
  <c r="E1326" i="3"/>
  <c r="F1326" i="3"/>
  <c r="G1326" i="3"/>
  <c r="K1326" i="3"/>
  <c r="C1325" i="3"/>
  <c r="E1325" i="3"/>
  <c r="F1325" i="3"/>
  <c r="G1325" i="3"/>
  <c r="K1325" i="3"/>
  <c r="C1323" i="3"/>
  <c r="E1323" i="3"/>
  <c r="F1323" i="3"/>
  <c r="G1323" i="3"/>
  <c r="K1323" i="3"/>
  <c r="C1324" i="3"/>
  <c r="E1324" i="3"/>
  <c r="F1324" i="3"/>
  <c r="G1324" i="3"/>
  <c r="K1324" i="3"/>
  <c r="C1322" i="3"/>
  <c r="E1322" i="3"/>
  <c r="F1322" i="3"/>
  <c r="G1322" i="3"/>
  <c r="K1322" i="3"/>
  <c r="C1321" i="3"/>
  <c r="E1321" i="3"/>
  <c r="F1321" i="3"/>
  <c r="G1321" i="3"/>
  <c r="K1321" i="3"/>
  <c r="C631" i="3"/>
  <c r="E631" i="3"/>
  <c r="F631" i="3"/>
  <c r="G631" i="3"/>
  <c r="K631" i="3"/>
  <c r="C629" i="3"/>
  <c r="E629" i="3"/>
  <c r="F629" i="3"/>
  <c r="G629" i="3"/>
  <c r="K629" i="3"/>
  <c r="C630" i="3"/>
  <c r="E630" i="3"/>
  <c r="F630" i="3"/>
  <c r="G630" i="3"/>
  <c r="K630" i="3"/>
  <c r="C628" i="3"/>
  <c r="E628" i="3"/>
  <c r="F628" i="3"/>
  <c r="G628" i="3"/>
  <c r="K628" i="3"/>
  <c r="C627" i="3"/>
  <c r="E627" i="3"/>
  <c r="F627" i="3"/>
  <c r="G627" i="3"/>
  <c r="K627" i="3"/>
  <c r="C625" i="3"/>
  <c r="E625" i="3"/>
  <c r="F625" i="3"/>
  <c r="G625" i="3"/>
  <c r="K625" i="3"/>
  <c r="C626" i="3"/>
  <c r="E626" i="3"/>
  <c r="F626" i="3"/>
  <c r="G626" i="3"/>
  <c r="K626" i="3"/>
  <c r="C624" i="3"/>
  <c r="E624" i="3"/>
  <c r="F624" i="3"/>
  <c r="G624" i="3"/>
  <c r="K624" i="3"/>
  <c r="C623" i="3"/>
  <c r="E623" i="3"/>
  <c r="F623" i="3"/>
  <c r="G623" i="3"/>
  <c r="K623" i="3"/>
  <c r="C621" i="3"/>
  <c r="E621" i="3"/>
  <c r="F621" i="3"/>
  <c r="G621" i="3"/>
  <c r="K621" i="3"/>
  <c r="C622" i="3"/>
  <c r="E622" i="3"/>
  <c r="F622" i="3"/>
  <c r="G622" i="3"/>
  <c r="K622" i="3"/>
  <c r="C620" i="3"/>
  <c r="E620" i="3"/>
  <c r="F620" i="3"/>
  <c r="G620" i="3"/>
  <c r="K620" i="3"/>
  <c r="C619" i="3"/>
  <c r="E619" i="3"/>
  <c r="F619" i="3"/>
  <c r="G619" i="3"/>
  <c r="K619" i="3"/>
  <c r="C617" i="3"/>
  <c r="E617" i="3"/>
  <c r="F617" i="3"/>
  <c r="G617" i="3"/>
  <c r="K617" i="3"/>
  <c r="C618" i="3"/>
  <c r="E618" i="3"/>
  <c r="F618" i="3"/>
  <c r="G618" i="3"/>
  <c r="K618" i="3"/>
  <c r="C616" i="3"/>
  <c r="E616" i="3"/>
  <c r="F616" i="3"/>
  <c r="G616" i="3"/>
  <c r="K616" i="3"/>
  <c r="C615" i="3"/>
  <c r="E615" i="3"/>
  <c r="F615" i="3"/>
  <c r="G615" i="3"/>
  <c r="K615" i="3"/>
  <c r="C613" i="3"/>
  <c r="E613" i="3"/>
  <c r="F613" i="3"/>
  <c r="G613" i="3"/>
  <c r="K613" i="3"/>
  <c r="C614" i="3"/>
  <c r="E614" i="3"/>
  <c r="F614" i="3"/>
  <c r="G614" i="3"/>
  <c r="K614" i="3"/>
  <c r="C612" i="3"/>
  <c r="E612" i="3"/>
  <c r="F612" i="3"/>
  <c r="G612" i="3"/>
  <c r="K612" i="3"/>
  <c r="C611" i="3"/>
  <c r="E611" i="3"/>
  <c r="F611" i="3"/>
  <c r="G611" i="3"/>
  <c r="K611" i="3"/>
  <c r="C609" i="3"/>
  <c r="E609" i="3"/>
  <c r="F609" i="3"/>
  <c r="G609" i="3"/>
  <c r="K609" i="3"/>
  <c r="C610" i="3"/>
  <c r="E610" i="3"/>
  <c r="F610" i="3"/>
  <c r="G610" i="3"/>
  <c r="K610" i="3"/>
  <c r="C608" i="3"/>
  <c r="E608" i="3"/>
  <c r="F608" i="3"/>
  <c r="G608" i="3"/>
  <c r="K608" i="3"/>
  <c r="C607" i="3"/>
  <c r="E607" i="3"/>
  <c r="F607" i="3"/>
  <c r="G607" i="3"/>
  <c r="K607" i="3"/>
  <c r="C605" i="3"/>
  <c r="E605" i="3"/>
  <c r="F605" i="3"/>
  <c r="G605" i="3"/>
  <c r="K605" i="3"/>
  <c r="C606" i="3"/>
  <c r="E606" i="3"/>
  <c r="F606" i="3"/>
  <c r="G606" i="3"/>
  <c r="K606" i="3"/>
  <c r="C604" i="3"/>
  <c r="E604" i="3"/>
  <c r="F604" i="3"/>
  <c r="G604" i="3"/>
  <c r="K604" i="3"/>
  <c r="C603" i="3"/>
  <c r="E603" i="3"/>
  <c r="F603" i="3"/>
  <c r="G603" i="3"/>
  <c r="K603" i="3"/>
  <c r="C601" i="3"/>
  <c r="E601" i="3"/>
  <c r="F601" i="3"/>
  <c r="G601" i="3"/>
  <c r="K601" i="3"/>
  <c r="C602" i="3"/>
  <c r="E602" i="3"/>
  <c r="F602" i="3"/>
  <c r="G602" i="3"/>
  <c r="K602" i="3"/>
  <c r="C600" i="3"/>
  <c r="E600" i="3"/>
  <c r="F600" i="3"/>
  <c r="G600" i="3"/>
  <c r="K600" i="3"/>
  <c r="C599" i="3"/>
  <c r="E599" i="3"/>
  <c r="F599" i="3"/>
  <c r="G599" i="3"/>
  <c r="K599" i="3"/>
  <c r="C597" i="3"/>
  <c r="E597" i="3"/>
  <c r="F597" i="3"/>
  <c r="G597" i="3"/>
  <c r="K597" i="3"/>
  <c r="C598" i="3"/>
  <c r="E598" i="3"/>
  <c r="F598" i="3"/>
  <c r="G598" i="3"/>
  <c r="K598" i="3"/>
  <c r="C596" i="3"/>
  <c r="E596" i="3"/>
  <c r="F596" i="3"/>
  <c r="G596" i="3"/>
  <c r="K596" i="3"/>
  <c r="C595" i="3"/>
  <c r="E595" i="3"/>
  <c r="F595" i="3"/>
  <c r="G595" i="3"/>
  <c r="K595" i="3"/>
  <c r="C593" i="3"/>
  <c r="E593" i="3"/>
  <c r="F593" i="3"/>
  <c r="G593" i="3"/>
  <c r="K593" i="3"/>
  <c r="C594" i="3"/>
  <c r="E594" i="3"/>
  <c r="F594" i="3"/>
  <c r="G594" i="3"/>
  <c r="K594" i="3"/>
  <c r="C592" i="3"/>
  <c r="E592" i="3"/>
  <c r="F592" i="3"/>
  <c r="G592" i="3"/>
  <c r="K592" i="3"/>
  <c r="C591" i="3"/>
  <c r="E591" i="3"/>
  <c r="F591" i="3"/>
  <c r="G591" i="3"/>
  <c r="K591" i="3"/>
  <c r="C589" i="3"/>
  <c r="E589" i="3"/>
  <c r="F589" i="3"/>
  <c r="G589" i="3"/>
  <c r="K589" i="3"/>
  <c r="C590" i="3"/>
  <c r="E590" i="3"/>
  <c r="F590" i="3"/>
  <c r="G590" i="3"/>
  <c r="K590" i="3"/>
  <c r="C588" i="3"/>
  <c r="E588" i="3"/>
  <c r="F588" i="3"/>
  <c r="G588" i="3"/>
  <c r="K588" i="3"/>
  <c r="C587" i="3"/>
  <c r="E587" i="3"/>
  <c r="F587" i="3"/>
  <c r="G587" i="3"/>
  <c r="K587" i="3"/>
  <c r="C585" i="3"/>
  <c r="E585" i="3"/>
  <c r="F585" i="3"/>
  <c r="G585" i="3"/>
  <c r="K585" i="3"/>
  <c r="C586" i="3"/>
  <c r="E586" i="3"/>
  <c r="F586" i="3"/>
  <c r="G586" i="3"/>
  <c r="K586" i="3"/>
  <c r="C584" i="3"/>
  <c r="E584" i="3"/>
  <c r="F584" i="3"/>
  <c r="G584" i="3"/>
  <c r="K584" i="3"/>
  <c r="C977" i="3"/>
  <c r="E977" i="3"/>
  <c r="F977" i="3"/>
  <c r="G977" i="3"/>
  <c r="C975" i="3"/>
  <c r="E975" i="3"/>
  <c r="F975" i="3"/>
  <c r="G975" i="3"/>
  <c r="C976" i="3"/>
  <c r="E976" i="3"/>
  <c r="F976" i="3"/>
  <c r="G976" i="3"/>
  <c r="L976" i="3"/>
  <c r="C974" i="3"/>
  <c r="E974" i="3"/>
  <c r="F974" i="3"/>
  <c r="G974" i="3"/>
  <c r="L974" i="3"/>
  <c r="C973" i="3"/>
  <c r="E973" i="3"/>
  <c r="F973" i="3"/>
  <c r="G973" i="3"/>
  <c r="C972" i="3"/>
  <c r="E972" i="3"/>
  <c r="F972" i="3"/>
  <c r="G972" i="3"/>
  <c r="M972" i="3"/>
  <c r="C970" i="3"/>
  <c r="E970" i="3"/>
  <c r="F970" i="3"/>
  <c r="G970" i="3"/>
  <c r="C971" i="3"/>
  <c r="E971" i="3"/>
  <c r="F971" i="3"/>
  <c r="G971" i="3"/>
  <c r="C969" i="3"/>
  <c r="E969" i="3"/>
  <c r="F969" i="3"/>
  <c r="G969" i="3"/>
  <c r="M969" i="3"/>
  <c r="C968" i="3"/>
  <c r="E968" i="3"/>
  <c r="F968" i="3"/>
  <c r="G968" i="3"/>
  <c r="L968" i="3"/>
  <c r="C967" i="3"/>
  <c r="E967" i="3"/>
  <c r="F967" i="3"/>
  <c r="G967" i="3"/>
  <c r="M967" i="3"/>
  <c r="C965" i="3"/>
  <c r="E965" i="3"/>
  <c r="F965" i="3"/>
  <c r="G965" i="3"/>
  <c r="L965" i="3"/>
  <c r="C966" i="3"/>
  <c r="E966" i="3"/>
  <c r="F966" i="3"/>
  <c r="G966" i="3"/>
  <c r="C964" i="3"/>
  <c r="E964" i="3"/>
  <c r="F964" i="3"/>
  <c r="G964" i="3"/>
  <c r="C963" i="3"/>
  <c r="E963" i="3"/>
  <c r="F963" i="3"/>
  <c r="G963" i="3"/>
  <c r="L963" i="3"/>
  <c r="C962" i="3"/>
  <c r="E962" i="3"/>
  <c r="F962" i="3"/>
  <c r="G962" i="3"/>
  <c r="M962" i="3"/>
  <c r="C960" i="3"/>
  <c r="E960" i="3"/>
  <c r="F960" i="3"/>
  <c r="G960" i="3"/>
  <c r="L960" i="3"/>
  <c r="C961" i="3"/>
  <c r="E961" i="3"/>
  <c r="F961" i="3"/>
  <c r="G961" i="3"/>
  <c r="M961" i="3"/>
  <c r="C959" i="3"/>
  <c r="E959" i="3"/>
  <c r="F959" i="3"/>
  <c r="G959" i="3"/>
  <c r="L959" i="3"/>
  <c r="C958" i="3"/>
  <c r="E958" i="3"/>
  <c r="F958" i="3"/>
  <c r="G958" i="3"/>
  <c r="C957" i="3"/>
  <c r="E957" i="3"/>
  <c r="F957" i="3"/>
  <c r="G957" i="3"/>
  <c r="L957" i="3"/>
  <c r="C955" i="3"/>
  <c r="E955" i="3"/>
  <c r="F955" i="3"/>
  <c r="G955" i="3"/>
  <c r="C956" i="3"/>
  <c r="E956" i="3"/>
  <c r="F956" i="3"/>
  <c r="G956" i="3"/>
  <c r="L956" i="3"/>
  <c r="C954" i="3"/>
  <c r="E954" i="3"/>
  <c r="F954" i="3"/>
  <c r="G954" i="3"/>
  <c r="M954" i="3"/>
  <c r="C953" i="3"/>
  <c r="E953" i="3"/>
  <c r="F953" i="3"/>
  <c r="G953" i="3"/>
  <c r="C952" i="3"/>
  <c r="E952" i="3"/>
  <c r="F952" i="3"/>
  <c r="G952" i="3"/>
  <c r="L952" i="3"/>
  <c r="C950" i="3"/>
  <c r="E950" i="3"/>
  <c r="F950" i="3"/>
  <c r="G950" i="3"/>
  <c r="L950" i="3"/>
  <c r="C951" i="3"/>
  <c r="E951" i="3"/>
  <c r="F951" i="3"/>
  <c r="G951" i="3"/>
  <c r="M951" i="3"/>
  <c r="C949" i="3"/>
  <c r="E949" i="3"/>
  <c r="F949" i="3"/>
  <c r="G949" i="3"/>
  <c r="M949" i="3"/>
  <c r="C948" i="3"/>
  <c r="E948" i="3"/>
  <c r="F948" i="3"/>
  <c r="G948" i="3"/>
  <c r="L948" i="3"/>
  <c r="C386" i="3"/>
  <c r="E386" i="3"/>
  <c r="F386" i="3"/>
  <c r="G386" i="3"/>
  <c r="C384" i="3"/>
  <c r="E384" i="3"/>
  <c r="F384" i="3"/>
  <c r="G384" i="3"/>
  <c r="M384" i="3"/>
  <c r="C385" i="3"/>
  <c r="E385" i="3"/>
  <c r="F385" i="3"/>
  <c r="G385" i="3"/>
  <c r="M385" i="3"/>
  <c r="C383" i="3"/>
  <c r="E383" i="3"/>
  <c r="F383" i="3"/>
  <c r="G383" i="3"/>
  <c r="L383" i="3"/>
  <c r="C382" i="3"/>
  <c r="E382" i="3"/>
  <c r="F382" i="3"/>
  <c r="G382" i="3"/>
  <c r="M382" i="3"/>
  <c r="C380" i="3"/>
  <c r="E380" i="3"/>
  <c r="F380" i="3"/>
  <c r="G380" i="3"/>
  <c r="C381" i="3"/>
  <c r="E381" i="3"/>
  <c r="F381" i="3"/>
  <c r="G381" i="3"/>
  <c r="L381" i="3"/>
  <c r="C379" i="3"/>
  <c r="E379" i="3"/>
  <c r="F379" i="3"/>
  <c r="G379" i="3"/>
  <c r="L379" i="3"/>
  <c r="C378" i="3"/>
  <c r="E378" i="3"/>
  <c r="F378" i="3"/>
  <c r="G378" i="3"/>
  <c r="C376" i="3"/>
  <c r="E376" i="3"/>
  <c r="F376" i="3"/>
  <c r="G376" i="3"/>
  <c r="C377" i="3"/>
  <c r="E377" i="3"/>
  <c r="F377" i="3"/>
  <c r="G377" i="3"/>
  <c r="C375" i="3"/>
  <c r="E375" i="3"/>
  <c r="F375" i="3"/>
  <c r="G375" i="3"/>
  <c r="M375" i="3"/>
  <c r="C374" i="3"/>
  <c r="E374" i="3"/>
  <c r="F374" i="3"/>
  <c r="G374" i="3"/>
  <c r="C372" i="3"/>
  <c r="E372" i="3"/>
  <c r="F372" i="3"/>
  <c r="G372" i="3"/>
  <c r="C373" i="3"/>
  <c r="E373" i="3"/>
  <c r="F373" i="3"/>
  <c r="G373" i="3"/>
  <c r="C371" i="3"/>
  <c r="E371" i="3"/>
  <c r="F371" i="3"/>
  <c r="G371" i="3"/>
  <c r="M371" i="3"/>
  <c r="C370" i="3"/>
  <c r="E370" i="3"/>
  <c r="F370" i="3"/>
  <c r="G370" i="3"/>
  <c r="C368" i="3"/>
  <c r="E368" i="3"/>
  <c r="F368" i="3"/>
  <c r="G368" i="3"/>
  <c r="M368" i="3"/>
  <c r="C369" i="3"/>
  <c r="E369" i="3"/>
  <c r="F369" i="3"/>
  <c r="G369" i="3"/>
  <c r="C367" i="3"/>
  <c r="E367" i="3"/>
  <c r="F367" i="3"/>
  <c r="G367" i="3"/>
  <c r="M367" i="3"/>
  <c r="C366" i="3"/>
  <c r="E366" i="3"/>
  <c r="F366" i="3"/>
  <c r="G366" i="3"/>
  <c r="L366" i="3"/>
  <c r="C364" i="3"/>
  <c r="E364" i="3"/>
  <c r="F364" i="3"/>
  <c r="G364" i="3"/>
  <c r="M364" i="3"/>
  <c r="C365" i="3"/>
  <c r="E365" i="3"/>
  <c r="F365" i="3"/>
  <c r="G365" i="3"/>
  <c r="L365" i="3"/>
  <c r="C363" i="3"/>
  <c r="E363" i="3"/>
  <c r="F363" i="3"/>
  <c r="G363" i="3"/>
  <c r="L363" i="3"/>
  <c r="C947" i="3"/>
  <c r="E947" i="3"/>
  <c r="F947" i="3"/>
  <c r="G947" i="3"/>
  <c r="K947" i="3"/>
  <c r="C945" i="3"/>
  <c r="E945" i="3"/>
  <c r="F945" i="3"/>
  <c r="G945" i="3"/>
  <c r="K945" i="3"/>
  <c r="C946" i="3"/>
  <c r="E946" i="3"/>
  <c r="F946" i="3"/>
  <c r="G946" i="3"/>
  <c r="K946" i="3"/>
  <c r="C944" i="3"/>
  <c r="E944" i="3"/>
  <c r="F944" i="3"/>
  <c r="G944" i="3"/>
  <c r="K944" i="3"/>
  <c r="C943" i="3"/>
  <c r="E943" i="3"/>
  <c r="F943" i="3"/>
  <c r="G943" i="3"/>
  <c r="K943" i="3"/>
  <c r="C942" i="3"/>
  <c r="E942" i="3"/>
  <c r="F942" i="3"/>
  <c r="G942" i="3"/>
  <c r="K942" i="3"/>
  <c r="C940" i="3"/>
  <c r="E940" i="3"/>
  <c r="F940" i="3"/>
  <c r="G940" i="3"/>
  <c r="K940" i="3"/>
  <c r="C941" i="3"/>
  <c r="E941" i="3"/>
  <c r="F941" i="3"/>
  <c r="G941" i="3"/>
  <c r="K941" i="3"/>
  <c r="C939" i="3"/>
  <c r="E939" i="3"/>
  <c r="F939" i="3"/>
  <c r="G939" i="3"/>
  <c r="K939" i="3"/>
  <c r="C938" i="3"/>
  <c r="E938" i="3"/>
  <c r="F938" i="3"/>
  <c r="G938" i="3"/>
  <c r="K938" i="3"/>
  <c r="C937" i="3"/>
  <c r="E937" i="3"/>
  <c r="F937" i="3"/>
  <c r="G937" i="3"/>
  <c r="K937" i="3"/>
  <c r="C935" i="3"/>
  <c r="E935" i="3"/>
  <c r="F935" i="3"/>
  <c r="G935" i="3"/>
  <c r="K935" i="3"/>
  <c r="C936" i="3"/>
  <c r="E936" i="3"/>
  <c r="F936" i="3"/>
  <c r="G936" i="3"/>
  <c r="K936" i="3"/>
  <c r="C934" i="3"/>
  <c r="E934" i="3"/>
  <c r="F934" i="3"/>
  <c r="G934" i="3"/>
  <c r="K934" i="3"/>
  <c r="C933" i="3"/>
  <c r="E933" i="3"/>
  <c r="F933" i="3"/>
  <c r="G933" i="3"/>
  <c r="K933" i="3"/>
  <c r="C932" i="3"/>
  <c r="E932" i="3"/>
  <c r="F932" i="3"/>
  <c r="G932" i="3"/>
  <c r="K932" i="3"/>
  <c r="C930" i="3"/>
  <c r="E930" i="3"/>
  <c r="F930" i="3"/>
  <c r="G930" i="3"/>
  <c r="K930" i="3"/>
  <c r="C931" i="3"/>
  <c r="E931" i="3"/>
  <c r="F931" i="3"/>
  <c r="G931" i="3"/>
  <c r="K931" i="3"/>
  <c r="C929" i="3"/>
  <c r="E929" i="3"/>
  <c r="F929" i="3"/>
  <c r="G929" i="3"/>
  <c r="K929" i="3"/>
  <c r="C928" i="3"/>
  <c r="E928" i="3"/>
  <c r="F928" i="3"/>
  <c r="G928" i="3"/>
  <c r="K928" i="3"/>
  <c r="C927" i="3"/>
  <c r="E927" i="3"/>
  <c r="F927" i="3"/>
  <c r="G927" i="3"/>
  <c r="K927" i="3"/>
  <c r="C925" i="3"/>
  <c r="E925" i="3"/>
  <c r="F925" i="3"/>
  <c r="G925" i="3"/>
  <c r="K925" i="3"/>
  <c r="C926" i="3"/>
  <c r="E926" i="3"/>
  <c r="F926" i="3"/>
  <c r="G926" i="3"/>
  <c r="K926" i="3"/>
  <c r="C924" i="3"/>
  <c r="E924" i="3"/>
  <c r="F924" i="3"/>
  <c r="G924" i="3"/>
  <c r="K924" i="3"/>
  <c r="C923" i="3"/>
  <c r="E923" i="3"/>
  <c r="F923" i="3"/>
  <c r="G923" i="3"/>
  <c r="K923" i="3"/>
  <c r="C922" i="3"/>
  <c r="E922" i="3"/>
  <c r="F922" i="3"/>
  <c r="G922" i="3"/>
  <c r="K922" i="3"/>
  <c r="C920" i="3"/>
  <c r="E920" i="3"/>
  <c r="F920" i="3"/>
  <c r="G920" i="3"/>
  <c r="K920" i="3"/>
  <c r="C921" i="3"/>
  <c r="E921" i="3"/>
  <c r="F921" i="3"/>
  <c r="G921" i="3"/>
  <c r="K921" i="3"/>
  <c r="C919" i="3"/>
  <c r="E919" i="3"/>
  <c r="F919" i="3"/>
  <c r="G919" i="3"/>
  <c r="K919" i="3"/>
  <c r="C918" i="3"/>
  <c r="E918" i="3"/>
  <c r="F918" i="3"/>
  <c r="G918" i="3"/>
  <c r="K918" i="3"/>
  <c r="C362" i="3"/>
  <c r="E362" i="3"/>
  <c r="F362" i="3"/>
  <c r="G362" i="3"/>
  <c r="K362" i="3"/>
  <c r="C360" i="3"/>
  <c r="E360" i="3"/>
  <c r="F360" i="3"/>
  <c r="G360" i="3"/>
  <c r="K360" i="3"/>
  <c r="C361" i="3"/>
  <c r="E361" i="3"/>
  <c r="F361" i="3"/>
  <c r="G361" i="3"/>
  <c r="K361" i="3"/>
  <c r="C359" i="3"/>
  <c r="E359" i="3"/>
  <c r="F359" i="3"/>
  <c r="G359" i="3"/>
  <c r="K359" i="3"/>
  <c r="C358" i="3"/>
  <c r="E358" i="3"/>
  <c r="F358" i="3"/>
  <c r="G358" i="3"/>
  <c r="K358" i="3"/>
  <c r="C356" i="3"/>
  <c r="E356" i="3"/>
  <c r="F356" i="3"/>
  <c r="G356" i="3"/>
  <c r="K356" i="3"/>
  <c r="C357" i="3"/>
  <c r="E357" i="3"/>
  <c r="F357" i="3"/>
  <c r="G357" i="3"/>
  <c r="K357" i="3"/>
  <c r="C355" i="3"/>
  <c r="E355" i="3"/>
  <c r="F355" i="3"/>
  <c r="G355" i="3"/>
  <c r="K355" i="3"/>
  <c r="C354" i="3"/>
  <c r="E354" i="3"/>
  <c r="F354" i="3"/>
  <c r="G354" i="3"/>
  <c r="K354" i="3"/>
  <c r="C352" i="3"/>
  <c r="E352" i="3"/>
  <c r="F352" i="3"/>
  <c r="G352" i="3"/>
  <c r="K352" i="3"/>
  <c r="C353" i="3"/>
  <c r="E353" i="3"/>
  <c r="F353" i="3"/>
  <c r="G353" i="3"/>
  <c r="K353" i="3"/>
  <c r="C351" i="3"/>
  <c r="E351" i="3"/>
  <c r="F351" i="3"/>
  <c r="G351" i="3"/>
  <c r="K351" i="3"/>
  <c r="C350" i="3"/>
  <c r="E350" i="3"/>
  <c r="F350" i="3"/>
  <c r="G350" i="3"/>
  <c r="K350" i="3"/>
  <c r="C348" i="3"/>
  <c r="E348" i="3"/>
  <c r="F348" i="3"/>
  <c r="G348" i="3"/>
  <c r="K348" i="3"/>
  <c r="C349" i="3"/>
  <c r="E349" i="3"/>
  <c r="F349" i="3"/>
  <c r="G349" i="3"/>
  <c r="K349" i="3"/>
  <c r="C347" i="3"/>
  <c r="E347" i="3"/>
  <c r="F347" i="3"/>
  <c r="G347" i="3"/>
  <c r="K347" i="3"/>
  <c r="C346" i="3"/>
  <c r="E346" i="3"/>
  <c r="F346" i="3"/>
  <c r="G346" i="3"/>
  <c r="K346" i="3"/>
  <c r="C344" i="3"/>
  <c r="E344" i="3"/>
  <c r="F344" i="3"/>
  <c r="G344" i="3"/>
  <c r="K344" i="3"/>
  <c r="C345" i="3"/>
  <c r="E345" i="3"/>
  <c r="F345" i="3"/>
  <c r="G345" i="3"/>
  <c r="K345" i="3"/>
  <c r="C343" i="3"/>
  <c r="E343" i="3"/>
  <c r="F343" i="3"/>
  <c r="G343" i="3"/>
  <c r="K343" i="3"/>
  <c r="C342" i="3"/>
  <c r="E342" i="3"/>
  <c r="F342" i="3"/>
  <c r="G342" i="3"/>
  <c r="K342" i="3"/>
  <c r="C340" i="3"/>
  <c r="E340" i="3"/>
  <c r="F340" i="3"/>
  <c r="G340" i="3"/>
  <c r="K340" i="3"/>
  <c r="C341" i="3"/>
  <c r="E341" i="3"/>
  <c r="F341" i="3"/>
  <c r="G341" i="3"/>
  <c r="K341" i="3"/>
  <c r="C339" i="3"/>
  <c r="E339" i="3"/>
  <c r="F339" i="3"/>
  <c r="G339" i="3"/>
  <c r="K339" i="3"/>
  <c r="J10" i="6"/>
  <c r="T10" i="6"/>
  <c r="J11" i="6"/>
  <c r="T11" i="6"/>
  <c r="J12" i="6"/>
  <c r="T12" i="6"/>
  <c r="J13" i="6"/>
  <c r="T13" i="6"/>
  <c r="J15" i="6"/>
  <c r="T14" i="6"/>
  <c r="J16" i="6"/>
  <c r="T15" i="6"/>
  <c r="J17" i="6"/>
  <c r="T16" i="6"/>
  <c r="J19" i="6"/>
  <c r="T17" i="6"/>
  <c r="J20" i="6"/>
  <c r="T18" i="6"/>
  <c r="J21" i="6"/>
  <c r="T19" i="6"/>
  <c r="J23" i="6"/>
  <c r="T20" i="6"/>
  <c r="J24" i="6"/>
  <c r="T21" i="6"/>
  <c r="J25" i="6"/>
  <c r="T22" i="6"/>
  <c r="J26" i="6"/>
  <c r="T23" i="6"/>
  <c r="J27" i="6"/>
  <c r="T24" i="6"/>
  <c r="J28" i="6"/>
  <c r="T25" i="6"/>
  <c r="J29" i="6"/>
  <c r="T26" i="6"/>
  <c r="J30" i="6"/>
  <c r="T27" i="6"/>
  <c r="J31" i="6"/>
  <c r="O28" i="6"/>
  <c r="P28" i="6"/>
  <c r="Q28" i="6"/>
  <c r="R28" i="6"/>
  <c r="S28" i="6"/>
  <c r="J32" i="6"/>
  <c r="J33" i="6"/>
  <c r="J34" i="6"/>
  <c r="J35" i="6"/>
  <c r="J36" i="6"/>
  <c r="J37" i="6"/>
  <c r="J38" i="6"/>
  <c r="J39" i="6"/>
  <c r="J40" i="6"/>
  <c r="J41" i="6"/>
  <c r="J42" i="6"/>
  <c r="E43" i="6"/>
  <c r="F43" i="6"/>
  <c r="G43" i="6"/>
  <c r="H43" i="6"/>
  <c r="I43" i="6"/>
  <c r="J111" i="6"/>
  <c r="J112" i="6"/>
  <c r="S184" i="6"/>
  <c r="I185" i="6"/>
  <c r="S185" i="6"/>
  <c r="I186" i="6"/>
  <c r="S186" i="6"/>
  <c r="I187" i="6"/>
  <c r="S187" i="6"/>
  <c r="I189" i="6"/>
  <c r="S188" i="6"/>
  <c r="I190" i="6"/>
  <c r="S190" i="6"/>
  <c r="I191" i="6"/>
  <c r="S191" i="6"/>
  <c r="I192" i="6"/>
  <c r="S192" i="6"/>
  <c r="I193" i="6"/>
  <c r="S193" i="6"/>
  <c r="I194" i="6"/>
  <c r="S194" i="6"/>
  <c r="I195" i="6"/>
  <c r="S195" i="6"/>
  <c r="I196" i="6"/>
  <c r="S196" i="6"/>
  <c r="D197" i="6"/>
  <c r="E197" i="6"/>
  <c r="F197" i="6"/>
  <c r="G197" i="6"/>
  <c r="H197" i="6"/>
  <c r="O197" i="6"/>
  <c r="P197" i="6"/>
  <c r="Q197" i="6"/>
  <c r="R197" i="6"/>
  <c r="I90" i="6"/>
  <c r="I152" i="6"/>
  <c r="I91" i="6"/>
  <c r="I153" i="6"/>
  <c r="I92" i="6"/>
  <c r="I154" i="6"/>
  <c r="I93" i="6"/>
  <c r="I155" i="6"/>
  <c r="I94" i="6"/>
  <c r="I156" i="6"/>
  <c r="I95" i="6"/>
  <c r="I157" i="6"/>
  <c r="I96" i="6"/>
  <c r="D158" i="6"/>
  <c r="E158" i="6"/>
  <c r="F158" i="6"/>
  <c r="G158" i="6"/>
  <c r="H158" i="6"/>
  <c r="I97" i="6"/>
  <c r="I98" i="6"/>
  <c r="I99" i="6"/>
  <c r="I100" i="6"/>
  <c r="I101" i="6"/>
  <c r="D102" i="6"/>
  <c r="E102" i="6"/>
  <c r="F102" i="6"/>
  <c r="G102" i="6"/>
  <c r="H102" i="6"/>
  <c r="I220" i="6"/>
  <c r="I221" i="6"/>
  <c r="I222" i="6"/>
  <c r="I223" i="6"/>
  <c r="I224" i="6"/>
  <c r="I225" i="6"/>
  <c r="D226" i="6"/>
  <c r="E226" i="6"/>
  <c r="F226" i="6"/>
  <c r="G226" i="6"/>
  <c r="H226" i="6"/>
  <c r="J166" i="6"/>
  <c r="T166" i="6"/>
  <c r="J167" i="6"/>
  <c r="T167" i="6"/>
  <c r="J168" i="6"/>
  <c r="T168" i="6"/>
  <c r="D169" i="6"/>
  <c r="E169" i="6"/>
  <c r="F169" i="6"/>
  <c r="G169" i="6"/>
  <c r="H169" i="6"/>
  <c r="I169" i="6"/>
  <c r="O169" i="6"/>
  <c r="P169" i="6"/>
  <c r="Q169" i="6"/>
  <c r="R169" i="6"/>
  <c r="S169" i="6"/>
  <c r="I138" i="6"/>
  <c r="I48" i="6"/>
  <c r="I139" i="6"/>
  <c r="I49" i="6"/>
  <c r="I140" i="6"/>
  <c r="I50" i="6"/>
  <c r="I141" i="6"/>
  <c r="I51" i="6"/>
  <c r="I142" i="6"/>
  <c r="I52" i="6"/>
  <c r="I143" i="6"/>
  <c r="I53" i="6"/>
  <c r="D144" i="6"/>
  <c r="F144" i="6"/>
  <c r="G144" i="6"/>
  <c r="H144" i="6"/>
  <c r="I54" i="6"/>
  <c r="I55" i="6"/>
  <c r="I56" i="6"/>
  <c r="I57" i="6"/>
  <c r="I58" i="6"/>
  <c r="I59" i="6"/>
  <c r="I60" i="6"/>
  <c r="I61" i="6"/>
  <c r="I62" i="6"/>
  <c r="I63" i="6"/>
  <c r="I64" i="6"/>
  <c r="D65" i="6"/>
  <c r="E65" i="6"/>
  <c r="F65" i="6"/>
  <c r="G65" i="6"/>
  <c r="H65" i="6"/>
  <c r="G71" i="6"/>
  <c r="G72" i="6"/>
  <c r="G73" i="6"/>
  <c r="G74" i="6"/>
  <c r="G75" i="6"/>
  <c r="G76" i="6"/>
  <c r="G77" i="6"/>
  <c r="G78" i="6"/>
  <c r="G79" i="6"/>
  <c r="G80" i="6"/>
  <c r="G81" i="6"/>
  <c r="G82" i="6"/>
  <c r="D83" i="6"/>
  <c r="E83" i="6"/>
  <c r="F83" i="6"/>
  <c r="M1950" i="3" l="1"/>
  <c r="L1950" i="3"/>
  <c r="M1949" i="3"/>
  <c r="L1949" i="3"/>
  <c r="L1953" i="3"/>
  <c r="M1953" i="3"/>
  <c r="M1955" i="3"/>
  <c r="L1955" i="3"/>
  <c r="M1948" i="3"/>
  <c r="L1948" i="3"/>
  <c r="L1951" i="3"/>
  <c r="M1951" i="3"/>
  <c r="M1952" i="3"/>
  <c r="L1952" i="3"/>
  <c r="L1947" i="3"/>
  <c r="M1947" i="3"/>
  <c r="M1954" i="3"/>
  <c r="L1954" i="3"/>
  <c r="AA1816" i="3"/>
  <c r="AC1816" i="3" s="1"/>
  <c r="AA1953" i="3"/>
  <c r="AC1953" i="3" s="1"/>
  <c r="AA1955" i="3"/>
  <c r="AC1955" i="3" s="1"/>
  <c r="M1812" i="3"/>
  <c r="L1812" i="3"/>
  <c r="M1811" i="3"/>
  <c r="L1811" i="3"/>
  <c r="M1814" i="3"/>
  <c r="L1814" i="3"/>
  <c r="M1813" i="3"/>
  <c r="L1813" i="3"/>
  <c r="M1815" i="3"/>
  <c r="L1815" i="3"/>
  <c r="M1816" i="3"/>
  <c r="L1816" i="3"/>
  <c r="AA1698" i="3"/>
  <c r="AC1698" i="3" s="1"/>
  <c r="AA1703" i="3"/>
  <c r="AC1703" i="3" s="1"/>
  <c r="AA1706" i="3"/>
  <c r="AC1706" i="3" s="1"/>
  <c r="AA1696" i="3"/>
  <c r="AC1696" i="3" s="1"/>
  <c r="AA1701" i="3"/>
  <c r="AC1701" i="3" s="1"/>
  <c r="AA1705" i="3"/>
  <c r="AC1705" i="3" s="1"/>
  <c r="AA1697" i="3"/>
  <c r="AC1697" i="3" s="1"/>
  <c r="AA1700" i="3"/>
  <c r="AC1700" i="3" s="1"/>
  <c r="AA1704" i="3"/>
  <c r="AC1704" i="3" s="1"/>
  <c r="AB1699" i="3"/>
  <c r="AC1699" i="3"/>
  <c r="AB1702" i="3"/>
  <c r="AC1702" i="3"/>
  <c r="AB1707" i="3"/>
  <c r="AC1707" i="3"/>
  <c r="M1696" i="3"/>
  <c r="L1696" i="3"/>
  <c r="M1698" i="3"/>
  <c r="L1698" i="3"/>
  <c r="AA787" i="3"/>
  <c r="AC787" i="3" s="1"/>
  <c r="AA1586" i="3"/>
  <c r="AC1586" i="3" s="1"/>
  <c r="AB1583" i="3"/>
  <c r="AC1583" i="3"/>
  <c r="AA1590" i="3"/>
  <c r="AC1590" i="3" s="1"/>
  <c r="AA1581" i="3"/>
  <c r="AC1581" i="3" s="1"/>
  <c r="AB1585" i="3"/>
  <c r="AC1585" i="3"/>
  <c r="AA1588" i="3"/>
  <c r="AC1588" i="3" s="1"/>
  <c r="AA1580" i="3"/>
  <c r="AC1580" i="3" s="1"/>
  <c r="AA1584" i="3"/>
  <c r="AC1584" i="3" s="1"/>
  <c r="AA1589" i="3"/>
  <c r="AC1589" i="3" s="1"/>
  <c r="AB1579" i="3"/>
  <c r="AC1579" i="3"/>
  <c r="AB1582" i="3"/>
  <c r="AC1582" i="3"/>
  <c r="AA1587" i="3"/>
  <c r="AC1587" i="3" s="1"/>
  <c r="AA791" i="3"/>
  <c r="AC791" i="3" s="1"/>
  <c r="AA792" i="3"/>
  <c r="AC792" i="3" s="1"/>
  <c r="AA794" i="3"/>
  <c r="AC794" i="3" s="1"/>
  <c r="AA793" i="3"/>
  <c r="AC793" i="3" s="1"/>
  <c r="L818" i="3"/>
  <c r="M818" i="3"/>
  <c r="L1722" i="3"/>
  <c r="M1722" i="3"/>
  <c r="M1721" i="3"/>
  <c r="L1721" i="3"/>
  <c r="M1720" i="3"/>
  <c r="L1720" i="3"/>
  <c r="M1746" i="3"/>
  <c r="L1746" i="3"/>
  <c r="R1784" i="3"/>
  <c r="R1786" i="3"/>
  <c r="T1784" i="3"/>
  <c r="S1784" i="3"/>
  <c r="S1786" i="3"/>
  <c r="T1786" i="3"/>
  <c r="R1787" i="3"/>
  <c r="T1787" i="3"/>
  <c r="S1787" i="3"/>
  <c r="AA1865" i="3"/>
  <c r="AC1865" i="3" s="1"/>
  <c r="AA1870" i="3"/>
  <c r="AC1870" i="3" s="1"/>
  <c r="M1882" i="3"/>
  <c r="L1882" i="3"/>
  <c r="AA1882" i="3"/>
  <c r="AC1882" i="3" s="1"/>
  <c r="AA1860" i="3"/>
  <c r="AC1860" i="3" s="1"/>
  <c r="AB1863" i="3"/>
  <c r="AC1863" i="3"/>
  <c r="AA1868" i="3"/>
  <c r="AC1868" i="3" s="1"/>
  <c r="M1872" i="3"/>
  <c r="AA1872" i="3"/>
  <c r="L1872" i="3"/>
  <c r="L1875" i="3"/>
  <c r="AA1875" i="3"/>
  <c r="AC1875" i="3" s="1"/>
  <c r="M1875" i="3"/>
  <c r="L1880" i="3"/>
  <c r="M1880" i="3"/>
  <c r="AA1880" i="3"/>
  <c r="AA1864" i="3"/>
  <c r="AC1864" i="3" s="1"/>
  <c r="AA1867" i="3"/>
  <c r="AC1867" i="3" s="1"/>
  <c r="AA1871" i="3"/>
  <c r="AC1871" i="3" s="1"/>
  <c r="L1876" i="3"/>
  <c r="AA1876" i="3"/>
  <c r="AC1876" i="3" s="1"/>
  <c r="M1876" i="3"/>
  <c r="AA1879" i="3"/>
  <c r="AC1879" i="3" s="1"/>
  <c r="L1879" i="3"/>
  <c r="M1879" i="3"/>
  <c r="L1883" i="3"/>
  <c r="AA1883" i="3"/>
  <c r="AC1883" i="3" s="1"/>
  <c r="M1883" i="3"/>
  <c r="AA1861" i="3"/>
  <c r="AC1861" i="3" s="1"/>
  <c r="M1873" i="3"/>
  <c r="L1873" i="3"/>
  <c r="AA1873" i="3"/>
  <c r="AC1873" i="3" s="1"/>
  <c r="M1877" i="3"/>
  <c r="L1877" i="3"/>
  <c r="AA1877" i="3"/>
  <c r="AC1877" i="3" s="1"/>
  <c r="AA1862" i="3"/>
  <c r="AC1862" i="3" s="1"/>
  <c r="AB1866" i="3"/>
  <c r="AC1866" i="3"/>
  <c r="AA1869" i="3"/>
  <c r="AC1869" i="3" s="1"/>
  <c r="AA1874" i="3"/>
  <c r="M1874" i="3"/>
  <c r="L1874" i="3"/>
  <c r="AA1878" i="3"/>
  <c r="AC1878" i="3" s="1"/>
  <c r="M1878" i="3"/>
  <c r="L1878" i="3"/>
  <c r="AA1881" i="3"/>
  <c r="M1881" i="3"/>
  <c r="L1881" i="3"/>
  <c r="AA1854" i="3"/>
  <c r="AC1854" i="3" s="1"/>
  <c r="AA1855" i="3"/>
  <c r="AC1855" i="3" s="1"/>
  <c r="AB1856" i="3"/>
  <c r="AC1856" i="3"/>
  <c r="AA1858" i="3"/>
  <c r="AC1858" i="3" s="1"/>
  <c r="AB1857" i="3"/>
  <c r="AC1857" i="3"/>
  <c r="AA1859" i="3"/>
  <c r="AC1859" i="3" s="1"/>
  <c r="J130" i="6"/>
  <c r="AA585" i="3"/>
  <c r="AC585" i="3" s="1"/>
  <c r="M593" i="3"/>
  <c r="AA593" i="3"/>
  <c r="AC593" i="3" s="1"/>
  <c r="L600" i="3"/>
  <c r="AA600" i="3"/>
  <c r="AC600" i="3" s="1"/>
  <c r="M611" i="3"/>
  <c r="AA611" i="3"/>
  <c r="AC611" i="3" s="1"/>
  <c r="AA621" i="3"/>
  <c r="AC621" i="3" s="1"/>
  <c r="L629" i="3"/>
  <c r="AA629" i="3"/>
  <c r="AC629" i="3" s="1"/>
  <c r="L1327" i="3"/>
  <c r="AA1327" i="3"/>
  <c r="AC1327" i="3" s="1"/>
  <c r="AA1335" i="3"/>
  <c r="AC1335" i="3" s="1"/>
  <c r="M1344" i="3"/>
  <c r="AA1344" i="3"/>
  <c r="AC1344" i="3" s="1"/>
  <c r="AA1351" i="3"/>
  <c r="AC1351" i="3" s="1"/>
  <c r="AA1353" i="3"/>
  <c r="AC1353" i="3" s="1"/>
  <c r="M1365" i="3"/>
  <c r="AA1365" i="3"/>
  <c r="AC1365" i="3" s="1"/>
  <c r="L1376" i="3"/>
  <c r="AA1376" i="3"/>
  <c r="AC1376" i="3" s="1"/>
  <c r="M1855" i="3"/>
  <c r="M1859" i="3"/>
  <c r="L1864" i="3"/>
  <c r="AA1948" i="3"/>
  <c r="AC1948" i="3" s="1"/>
  <c r="AA1951" i="3"/>
  <c r="AC1951" i="3" s="1"/>
  <c r="L184" i="3"/>
  <c r="AA184" i="3"/>
  <c r="AC184" i="3" s="1"/>
  <c r="M190" i="3"/>
  <c r="AA190" i="3"/>
  <c r="AC190" i="3" s="1"/>
  <c r="L192" i="3"/>
  <c r="AA192" i="3"/>
  <c r="AC192" i="3" s="1"/>
  <c r="L193" i="3"/>
  <c r="AA193" i="3"/>
  <c r="AC193" i="3" s="1"/>
  <c r="M201" i="3"/>
  <c r="AA201" i="3"/>
  <c r="AC201" i="3" s="1"/>
  <c r="AA204" i="3"/>
  <c r="AC204" i="3" s="1"/>
  <c r="AA210" i="3"/>
  <c r="AC210" i="3" s="1"/>
  <c r="M215" i="3"/>
  <c r="AA215" i="3"/>
  <c r="AC215" i="3" s="1"/>
  <c r="AA217" i="3"/>
  <c r="AC217" i="3" s="1"/>
  <c r="AA218" i="3"/>
  <c r="AC218" i="3" s="1"/>
  <c r="AA226" i="3"/>
  <c r="AC226" i="3" s="1"/>
  <c r="M229" i="3"/>
  <c r="AA229" i="3"/>
  <c r="AC229" i="3" s="1"/>
  <c r="L235" i="3"/>
  <c r="AA235" i="3"/>
  <c r="AC235" i="3" s="1"/>
  <c r="L237" i="3"/>
  <c r="AA237" i="3"/>
  <c r="AC237" i="3" s="1"/>
  <c r="AA238" i="3"/>
  <c r="AC238" i="3" s="1"/>
  <c r="L1050" i="3"/>
  <c r="AA1050" i="3"/>
  <c r="AC1050" i="3" s="1"/>
  <c r="AA1056" i="3"/>
  <c r="AC1056" i="3" s="1"/>
  <c r="M1059" i="3"/>
  <c r="AA1059" i="3"/>
  <c r="AC1059" i="3" s="1"/>
  <c r="L1063" i="3"/>
  <c r="AA1063" i="3"/>
  <c r="AC1063" i="3" s="1"/>
  <c r="L1067" i="3"/>
  <c r="AA1067" i="3"/>
  <c r="AC1067" i="3" s="1"/>
  <c r="M1070" i="3"/>
  <c r="AA1070" i="3"/>
  <c r="AC1070" i="3" s="1"/>
  <c r="L1076" i="3"/>
  <c r="AA1076" i="3"/>
  <c r="AC1076" i="3" s="1"/>
  <c r="M1079" i="3"/>
  <c r="AA1079" i="3"/>
  <c r="AC1079" i="3" s="1"/>
  <c r="M1083" i="3"/>
  <c r="AA1083" i="3"/>
  <c r="AC1083" i="3" s="1"/>
  <c r="L1087" i="3"/>
  <c r="AA1087" i="3"/>
  <c r="AC1087" i="3" s="1"/>
  <c r="M1090" i="3"/>
  <c r="AA1090" i="3"/>
  <c r="AC1090" i="3" s="1"/>
  <c r="M1096" i="3"/>
  <c r="AA1096" i="3"/>
  <c r="AC1096" i="3" s="1"/>
  <c r="M1099" i="3"/>
  <c r="AA1099" i="3"/>
  <c r="AC1099" i="3" s="1"/>
  <c r="AA1103" i="3"/>
  <c r="AC1103" i="3" s="1"/>
  <c r="M1107" i="3"/>
  <c r="AA1107" i="3"/>
  <c r="AC1107" i="3" s="1"/>
  <c r="M1110" i="3"/>
  <c r="AA1110" i="3"/>
  <c r="AC1110" i="3" s="1"/>
  <c r="L1116" i="3"/>
  <c r="AA1116" i="3"/>
  <c r="AC1116" i="3" s="1"/>
  <c r="AA659" i="3"/>
  <c r="AC659" i="3" s="1"/>
  <c r="M661" i="3"/>
  <c r="AA661" i="3"/>
  <c r="AC661" i="3" s="1"/>
  <c r="AA662" i="3"/>
  <c r="AC662" i="3" s="1"/>
  <c r="AA670" i="3"/>
  <c r="AC670" i="3" s="1"/>
  <c r="M1505" i="3"/>
  <c r="AA1505" i="3"/>
  <c r="AC1505" i="3" s="1"/>
  <c r="AA1507" i="3"/>
  <c r="AC1507" i="3" s="1"/>
  <c r="M1512" i="3"/>
  <c r="AA1512" i="3"/>
  <c r="AC1512" i="3" s="1"/>
  <c r="AA1517" i="3"/>
  <c r="AC1517" i="3" s="1"/>
  <c r="L1471" i="3"/>
  <c r="AA1471" i="3"/>
  <c r="AC1471" i="3" s="1"/>
  <c r="AA1475" i="3"/>
  <c r="AC1475" i="3" s="1"/>
  <c r="M1478" i="3"/>
  <c r="AA1478" i="3"/>
  <c r="AC1478" i="3" s="1"/>
  <c r="M1484" i="3"/>
  <c r="AA1484" i="3"/>
  <c r="AC1484" i="3" s="1"/>
  <c r="L1487" i="3"/>
  <c r="AA1487" i="3"/>
  <c r="AC1487" i="3" s="1"/>
  <c r="L1491" i="3"/>
  <c r="AA1491" i="3"/>
  <c r="AC1491" i="3" s="1"/>
  <c r="AA1495" i="3"/>
  <c r="AC1495" i="3" s="1"/>
  <c r="M1498" i="3"/>
  <c r="AA1498" i="3"/>
  <c r="AC1498" i="3" s="1"/>
  <c r="M1444" i="3"/>
  <c r="AA1444" i="3"/>
  <c r="AC1444" i="3" s="1"/>
  <c r="AA1447" i="3"/>
  <c r="AC1447" i="3" s="1"/>
  <c r="M1451" i="3"/>
  <c r="AA1451" i="3"/>
  <c r="AC1451" i="3" s="1"/>
  <c r="AA1455" i="3"/>
  <c r="AC1455" i="3" s="1"/>
  <c r="AA1458" i="3"/>
  <c r="AC1458" i="3" s="1"/>
  <c r="M1464" i="3"/>
  <c r="AA1464" i="3"/>
  <c r="AC1464" i="3" s="1"/>
  <c r="L1467" i="3"/>
  <c r="AA1467" i="3"/>
  <c r="AC1467" i="3" s="1"/>
  <c r="L671" i="3"/>
  <c r="AA671" i="3"/>
  <c r="AC671" i="3" s="1"/>
  <c r="L672" i="3"/>
  <c r="AA672" i="3"/>
  <c r="AC672" i="3" s="1"/>
  <c r="AA680" i="3"/>
  <c r="AC680" i="3" s="1"/>
  <c r="L683" i="3"/>
  <c r="AA683" i="3"/>
  <c r="AC683" i="3" s="1"/>
  <c r="M689" i="3"/>
  <c r="AA689" i="3"/>
  <c r="AC689" i="3" s="1"/>
  <c r="AA691" i="3"/>
  <c r="AC691" i="3" s="1"/>
  <c r="AA692" i="3"/>
  <c r="AC692" i="3" s="1"/>
  <c r="AA700" i="3"/>
  <c r="AC700" i="3" s="1"/>
  <c r="M1522" i="3"/>
  <c r="AA1522" i="3"/>
  <c r="AC1522" i="3" s="1"/>
  <c r="M1525" i="3"/>
  <c r="AA1525" i="3"/>
  <c r="AC1525" i="3" s="1"/>
  <c r="M1529" i="3"/>
  <c r="AA1529" i="3"/>
  <c r="AC1529" i="3" s="1"/>
  <c r="M1533" i="3"/>
  <c r="AA1533" i="3"/>
  <c r="AC1533" i="3" s="1"/>
  <c r="L1536" i="3"/>
  <c r="AA1536" i="3"/>
  <c r="AC1536" i="3" s="1"/>
  <c r="AA1542" i="3"/>
  <c r="AC1542" i="3" s="1"/>
  <c r="L1545" i="3"/>
  <c r="AA1545" i="3"/>
  <c r="AC1545" i="3" s="1"/>
  <c r="L1549" i="3"/>
  <c r="AA1549" i="3"/>
  <c r="AC1549" i="3" s="1"/>
  <c r="L1553" i="3"/>
  <c r="AA1553" i="3"/>
  <c r="AC1553" i="3" s="1"/>
  <c r="M1556" i="3"/>
  <c r="AA1556" i="3"/>
  <c r="AC1556" i="3" s="1"/>
  <c r="L1562" i="3"/>
  <c r="AA1562" i="3"/>
  <c r="AC1562" i="3" s="1"/>
  <c r="M1565" i="3"/>
  <c r="AA1565" i="3"/>
  <c r="AC1565" i="3" s="1"/>
  <c r="L1569" i="3"/>
  <c r="AA1569" i="3"/>
  <c r="AC1569" i="3" s="1"/>
  <c r="M1573" i="3"/>
  <c r="AA1573" i="3"/>
  <c r="AC1573" i="3" s="1"/>
  <c r="L1576" i="3"/>
  <c r="AA1576" i="3"/>
  <c r="AC1576" i="3" s="1"/>
  <c r="L1958" i="3"/>
  <c r="AA1958" i="3"/>
  <c r="AC1958" i="3" s="1"/>
  <c r="L1962" i="3"/>
  <c r="AA1962" i="3"/>
  <c r="AC1962" i="3" s="1"/>
  <c r="AA1966" i="3"/>
  <c r="AC1966" i="3" s="1"/>
  <c r="M1970" i="3"/>
  <c r="AA1970" i="3"/>
  <c r="AC1970" i="3" s="1"/>
  <c r="AA1974" i="3"/>
  <c r="AC1974" i="3" s="1"/>
  <c r="L1978" i="3"/>
  <c r="AA1978" i="3"/>
  <c r="AC1978" i="3" s="1"/>
  <c r="L1982" i="3"/>
  <c r="AA1982" i="3"/>
  <c r="AC1982" i="3" s="1"/>
  <c r="AA1986" i="3"/>
  <c r="AC1986" i="3" s="1"/>
  <c r="L1990" i="3"/>
  <c r="AA1990" i="3"/>
  <c r="AC1990" i="3" s="1"/>
  <c r="AA1047" i="3"/>
  <c r="AC1047" i="3" s="1"/>
  <c r="AA1039" i="3"/>
  <c r="AC1039" i="3" s="1"/>
  <c r="M1132" i="3"/>
  <c r="AA1132" i="3"/>
  <c r="AC1132" i="3" s="1"/>
  <c r="M1124" i="3"/>
  <c r="AA1124" i="3"/>
  <c r="AC1124" i="3" s="1"/>
  <c r="AA73" i="3"/>
  <c r="AC73" i="3" s="1"/>
  <c r="L73" i="3"/>
  <c r="M73" i="3"/>
  <c r="AA65" i="3"/>
  <c r="AC65" i="3" s="1"/>
  <c r="L65" i="3"/>
  <c r="M65" i="3"/>
  <c r="AA57" i="3"/>
  <c r="AC57" i="3" s="1"/>
  <c r="L57" i="3"/>
  <c r="M57" i="3"/>
  <c r="AA352" i="3"/>
  <c r="AC352" i="3" s="1"/>
  <c r="AA342" i="3"/>
  <c r="AC342" i="3" s="1"/>
  <c r="AA350" i="3"/>
  <c r="AC350" i="3" s="1"/>
  <c r="M358" i="3"/>
  <c r="AA358" i="3"/>
  <c r="AC358" i="3" s="1"/>
  <c r="L920" i="3"/>
  <c r="AA920" i="3"/>
  <c r="AC920" i="3" s="1"/>
  <c r="M929" i="3"/>
  <c r="AA929" i="3"/>
  <c r="AC929" i="3" s="1"/>
  <c r="M941" i="3"/>
  <c r="AA941" i="3"/>
  <c r="AC941" i="3" s="1"/>
  <c r="L591" i="3"/>
  <c r="AA591" i="3"/>
  <c r="AC591" i="3" s="1"/>
  <c r="AA606" i="3"/>
  <c r="AC606" i="3" s="1"/>
  <c r="M608" i="3"/>
  <c r="AA608" i="3"/>
  <c r="AC608" i="3" s="1"/>
  <c r="L619" i="3"/>
  <c r="AA619" i="3"/>
  <c r="AC619" i="3" s="1"/>
  <c r="AA627" i="3"/>
  <c r="AC627" i="3" s="1"/>
  <c r="M1323" i="3"/>
  <c r="AA1323" i="3"/>
  <c r="AC1323" i="3" s="1"/>
  <c r="L1332" i="3"/>
  <c r="AA1332" i="3"/>
  <c r="AC1332" i="3" s="1"/>
  <c r="L1340" i="3"/>
  <c r="AA1340" i="3"/>
  <c r="AC1340" i="3" s="1"/>
  <c r="AA1349" i="3"/>
  <c r="AC1349" i="3" s="1"/>
  <c r="M1358" i="3"/>
  <c r="AA1358" i="3"/>
  <c r="AC1358" i="3" s="1"/>
  <c r="M1362" i="3"/>
  <c r="AA1362" i="3"/>
  <c r="AC1362" i="3" s="1"/>
  <c r="L1374" i="3"/>
  <c r="AA1374" i="3"/>
  <c r="AC1374" i="3" s="1"/>
  <c r="L1135" i="3"/>
  <c r="AA1135" i="3"/>
  <c r="AC1135" i="3" s="1"/>
  <c r="M1141" i="3"/>
  <c r="AA1141" i="3"/>
  <c r="AC1141" i="3" s="1"/>
  <c r="AA1144" i="3"/>
  <c r="AC1144" i="3" s="1"/>
  <c r="L1148" i="3"/>
  <c r="AA1148" i="3"/>
  <c r="AC1148" i="3" s="1"/>
  <c r="M1152" i="3"/>
  <c r="AA1152" i="3"/>
  <c r="AC1152" i="3" s="1"/>
  <c r="L1155" i="3"/>
  <c r="AA1155" i="3"/>
  <c r="AC1155" i="3" s="1"/>
  <c r="L1161" i="3"/>
  <c r="AA1161" i="3"/>
  <c r="AC1161" i="3" s="1"/>
  <c r="L1164" i="3"/>
  <c r="AA1164" i="3"/>
  <c r="AC1164" i="3" s="1"/>
  <c r="M1168" i="3"/>
  <c r="AA1168" i="3"/>
  <c r="AC1168" i="3" s="1"/>
  <c r="L1172" i="3"/>
  <c r="AA1172" i="3"/>
  <c r="AC1172" i="3" s="1"/>
  <c r="AA1175" i="3"/>
  <c r="AC1175" i="3" s="1"/>
  <c r="M443" i="3"/>
  <c r="AA443" i="3"/>
  <c r="AC443" i="3" s="1"/>
  <c r="AA447" i="3"/>
  <c r="AC447" i="3" s="1"/>
  <c r="AA451" i="3"/>
  <c r="AC451" i="3" s="1"/>
  <c r="AA455" i="3"/>
  <c r="AC455" i="3" s="1"/>
  <c r="L459" i="3"/>
  <c r="AA459" i="3"/>
  <c r="AC459" i="3" s="1"/>
  <c r="L1179" i="3"/>
  <c r="AA1179" i="3"/>
  <c r="AC1179" i="3" s="1"/>
  <c r="AA1183" i="3"/>
  <c r="AC1183" i="3" s="1"/>
  <c r="AA1187" i="3"/>
  <c r="AC1187" i="3" s="1"/>
  <c r="L1191" i="3"/>
  <c r="AA1191" i="3"/>
  <c r="AC1191" i="3" s="1"/>
  <c r="AA1195" i="3"/>
  <c r="AC1195" i="3" s="1"/>
  <c r="AA462" i="3"/>
  <c r="AC462" i="3" s="1"/>
  <c r="M466" i="3"/>
  <c r="AA466" i="3"/>
  <c r="AC466" i="3" s="1"/>
  <c r="AA1200" i="3"/>
  <c r="AC1200" i="3" s="1"/>
  <c r="AA1204" i="3"/>
  <c r="AC1204" i="3" s="1"/>
  <c r="AA472" i="3"/>
  <c r="AC472" i="3" s="1"/>
  <c r="L475" i="3"/>
  <c r="AA475" i="3"/>
  <c r="AC475" i="3" s="1"/>
  <c r="AA479" i="3"/>
  <c r="AC479" i="3" s="1"/>
  <c r="AA483" i="3"/>
  <c r="AC483" i="3" s="1"/>
  <c r="AA486" i="3"/>
  <c r="AC486" i="3" s="1"/>
  <c r="AA492" i="3"/>
  <c r="AC492" i="3" s="1"/>
  <c r="AA495" i="3"/>
  <c r="AC495" i="3" s="1"/>
  <c r="M499" i="3"/>
  <c r="AA499" i="3"/>
  <c r="AC499" i="3" s="1"/>
  <c r="AA503" i="3"/>
  <c r="AC503" i="3" s="1"/>
  <c r="L506" i="3"/>
  <c r="AA506" i="3"/>
  <c r="AC506" i="3" s="1"/>
  <c r="AA1209" i="3"/>
  <c r="AC1209" i="3" s="1"/>
  <c r="L1212" i="3"/>
  <c r="AA1212" i="3"/>
  <c r="AC1212" i="3" s="1"/>
  <c r="L1216" i="3"/>
  <c r="AA1216" i="3"/>
  <c r="AC1216" i="3" s="1"/>
  <c r="AA1220" i="3"/>
  <c r="AC1220" i="3" s="1"/>
  <c r="AA1223" i="3"/>
  <c r="AC1223" i="3" s="1"/>
  <c r="M1229" i="3"/>
  <c r="AA1229" i="3"/>
  <c r="AC1229" i="3" s="1"/>
  <c r="M1232" i="3"/>
  <c r="AA1232" i="3"/>
  <c r="AC1232" i="3" s="1"/>
  <c r="AA1236" i="3"/>
  <c r="AC1236" i="3" s="1"/>
  <c r="L1240" i="3"/>
  <c r="AA1240" i="3"/>
  <c r="AC1240" i="3" s="1"/>
  <c r="AA1243" i="3"/>
  <c r="AC1243" i="3" s="1"/>
  <c r="M512" i="3"/>
  <c r="AA512" i="3"/>
  <c r="AC512" i="3" s="1"/>
  <c r="AA515" i="3"/>
  <c r="AC515" i="3" s="1"/>
  <c r="AA519" i="3"/>
  <c r="AC519" i="3" s="1"/>
  <c r="L523" i="3"/>
  <c r="AA523" i="3"/>
  <c r="AC523" i="3" s="1"/>
  <c r="L526" i="3"/>
  <c r="AA526" i="3"/>
  <c r="AC526" i="3" s="1"/>
  <c r="M532" i="3"/>
  <c r="AA532" i="3"/>
  <c r="AC532" i="3" s="1"/>
  <c r="M535" i="3"/>
  <c r="AA535" i="3"/>
  <c r="AC535" i="3" s="1"/>
  <c r="M1246" i="3"/>
  <c r="AA1246" i="3"/>
  <c r="AC1246" i="3" s="1"/>
  <c r="AA1250" i="3"/>
  <c r="AC1250" i="3" s="1"/>
  <c r="AA1253" i="3"/>
  <c r="AC1253" i="3" s="1"/>
  <c r="AA1259" i="3"/>
  <c r="AC1259" i="3" s="1"/>
  <c r="M1262" i="3"/>
  <c r="AA1262" i="3"/>
  <c r="AC1262" i="3" s="1"/>
  <c r="AA1266" i="3"/>
  <c r="AC1266" i="3" s="1"/>
  <c r="M1270" i="3"/>
  <c r="AA1270" i="3"/>
  <c r="AC1270" i="3" s="1"/>
  <c r="AA1273" i="3"/>
  <c r="AC1273" i="3" s="1"/>
  <c r="M542" i="3"/>
  <c r="AA542" i="3"/>
  <c r="AC542" i="3" s="1"/>
  <c r="L545" i="3"/>
  <c r="AA545" i="3"/>
  <c r="AC545" i="3" s="1"/>
  <c r="AA549" i="3"/>
  <c r="AC549" i="3" s="1"/>
  <c r="AA553" i="3"/>
  <c r="AC553" i="3" s="1"/>
  <c r="AA556" i="3"/>
  <c r="AC556" i="3" s="1"/>
  <c r="AA562" i="3"/>
  <c r="AC562" i="3" s="1"/>
  <c r="AA1277" i="3"/>
  <c r="AC1277" i="3" s="1"/>
  <c r="AA1281" i="3"/>
  <c r="AC1281" i="3" s="1"/>
  <c r="M1285" i="3"/>
  <c r="AA1285" i="3"/>
  <c r="AC1285" i="3" s="1"/>
  <c r="AA1288" i="3"/>
  <c r="AC1288" i="3" s="1"/>
  <c r="M1294" i="3"/>
  <c r="AA1294" i="3"/>
  <c r="AC1294" i="3" s="1"/>
  <c r="AA1297" i="3"/>
  <c r="AC1297" i="3" s="1"/>
  <c r="L564" i="3"/>
  <c r="AA564" i="3"/>
  <c r="AC564" i="3" s="1"/>
  <c r="AA568" i="3"/>
  <c r="AC568" i="3" s="1"/>
  <c r="M571" i="3"/>
  <c r="AA571" i="3"/>
  <c r="AC571" i="3" s="1"/>
  <c r="M1304" i="3"/>
  <c r="AA1304" i="3"/>
  <c r="AC1304" i="3" s="1"/>
  <c r="L1307" i="3"/>
  <c r="AA1307" i="3"/>
  <c r="AC1307" i="3" s="1"/>
  <c r="L574" i="3"/>
  <c r="AA574" i="3"/>
  <c r="AC574" i="3" s="1"/>
  <c r="AA578" i="3"/>
  <c r="AC578" i="3" s="1"/>
  <c r="AA1313" i="3"/>
  <c r="AC1313" i="3" s="1"/>
  <c r="AA582" i="3"/>
  <c r="AC582" i="3" s="1"/>
  <c r="M1317" i="3"/>
  <c r="AA1317" i="3"/>
  <c r="AC1317" i="3" s="1"/>
  <c r="L244" i="3"/>
  <c r="AA244" i="3"/>
  <c r="AC244" i="3" s="1"/>
  <c r="AA250" i="3"/>
  <c r="AC250" i="3" s="1"/>
  <c r="L252" i="3"/>
  <c r="AA252" i="3"/>
  <c r="AC252" i="3" s="1"/>
  <c r="AA253" i="3"/>
  <c r="AC253" i="3" s="1"/>
  <c r="AA261" i="3"/>
  <c r="AC261" i="3" s="1"/>
  <c r="M264" i="3"/>
  <c r="AA264" i="3"/>
  <c r="AC264" i="3" s="1"/>
  <c r="L270" i="3"/>
  <c r="AA270" i="3"/>
  <c r="AC270" i="3" s="1"/>
  <c r="L272" i="3"/>
  <c r="AA272" i="3"/>
  <c r="AC272" i="3" s="1"/>
  <c r="L273" i="3"/>
  <c r="AA273" i="3"/>
  <c r="AC273" i="3" s="1"/>
  <c r="L281" i="3"/>
  <c r="AA281" i="3"/>
  <c r="AC281" i="3" s="1"/>
  <c r="AA284" i="3"/>
  <c r="AC284" i="3" s="1"/>
  <c r="L290" i="3"/>
  <c r="AA290" i="3"/>
  <c r="AC290" i="3" s="1"/>
  <c r="M292" i="3"/>
  <c r="AA292" i="3"/>
  <c r="AC292" i="3" s="1"/>
  <c r="M293" i="3"/>
  <c r="AA293" i="3"/>
  <c r="AC293" i="3" s="1"/>
  <c r="L301" i="3"/>
  <c r="AA301" i="3"/>
  <c r="AC301" i="3" s="1"/>
  <c r="AA304" i="3"/>
  <c r="AC304" i="3" s="1"/>
  <c r="M310" i="3"/>
  <c r="AA310" i="3"/>
  <c r="AC310" i="3" s="1"/>
  <c r="AA312" i="3"/>
  <c r="AC312" i="3" s="1"/>
  <c r="M313" i="3"/>
  <c r="AA313" i="3"/>
  <c r="AC313" i="3" s="1"/>
  <c r="L321" i="3"/>
  <c r="AA321" i="3"/>
  <c r="AC321" i="3" s="1"/>
  <c r="AA324" i="3"/>
  <c r="AC324" i="3" s="1"/>
  <c r="AA704" i="3"/>
  <c r="AC704" i="3" s="1"/>
  <c r="M706" i="3"/>
  <c r="AA706" i="3"/>
  <c r="AC706" i="3" s="1"/>
  <c r="M707" i="3"/>
  <c r="AA707" i="3"/>
  <c r="AC707" i="3" s="1"/>
  <c r="L715" i="3"/>
  <c r="AA715" i="3"/>
  <c r="AC715" i="3" s="1"/>
  <c r="AA718" i="3"/>
  <c r="AC718" i="3" s="1"/>
  <c r="L724" i="3"/>
  <c r="AA724" i="3"/>
  <c r="AC724" i="3" s="1"/>
  <c r="M726" i="3"/>
  <c r="AA726" i="3"/>
  <c r="AC726" i="3" s="1"/>
  <c r="M727" i="3"/>
  <c r="AA727" i="3"/>
  <c r="AC727" i="3" s="1"/>
  <c r="M735" i="3"/>
  <c r="AA735" i="3"/>
  <c r="AC735" i="3" s="1"/>
  <c r="AA738" i="3"/>
  <c r="AC738" i="3" s="1"/>
  <c r="M744" i="3"/>
  <c r="AA744" i="3"/>
  <c r="AC744" i="3" s="1"/>
  <c r="AA746" i="3"/>
  <c r="AC746" i="3" s="1"/>
  <c r="M747" i="3"/>
  <c r="AA747" i="3"/>
  <c r="AC747" i="3" s="1"/>
  <c r="AA755" i="3"/>
  <c r="AC755" i="3" s="1"/>
  <c r="L758" i="3"/>
  <c r="AA758" i="3"/>
  <c r="AC758" i="3" s="1"/>
  <c r="AA764" i="3"/>
  <c r="AC764" i="3" s="1"/>
  <c r="AA766" i="3"/>
  <c r="AC766" i="3" s="1"/>
  <c r="L767" i="3"/>
  <c r="AA767" i="3"/>
  <c r="AC767" i="3" s="1"/>
  <c r="L775" i="3"/>
  <c r="AA775" i="3"/>
  <c r="AC775" i="3" s="1"/>
  <c r="L778" i="3"/>
  <c r="AA778" i="3"/>
  <c r="AC778" i="3" s="1"/>
  <c r="M784" i="3"/>
  <c r="AA784" i="3"/>
  <c r="AC784" i="3" s="1"/>
  <c r="M786" i="3"/>
  <c r="AA786" i="3"/>
  <c r="AC786" i="3" s="1"/>
  <c r="L1583" i="3"/>
  <c r="AA1595" i="3"/>
  <c r="AC1595" i="3" s="1"/>
  <c r="L1586" i="3"/>
  <c r="AA1598" i="3"/>
  <c r="AC1598" i="3" s="1"/>
  <c r="L1590" i="3"/>
  <c r="AA1602" i="3"/>
  <c r="AC1602" i="3" s="1"/>
  <c r="L1595" i="3"/>
  <c r="AA1607" i="3"/>
  <c r="AC1607" i="3" s="1"/>
  <c r="AA1610" i="3"/>
  <c r="AC1610" i="3" s="1"/>
  <c r="L1602" i="3"/>
  <c r="AA1614" i="3"/>
  <c r="AC1614" i="3" s="1"/>
  <c r="L1607" i="3"/>
  <c r="AA1619" i="3"/>
  <c r="AC1619" i="3" s="1"/>
  <c r="AA1622" i="3"/>
  <c r="AC1622" i="3" s="1"/>
  <c r="L1614" i="3"/>
  <c r="AA1626" i="3"/>
  <c r="AC1626" i="3" s="1"/>
  <c r="L1619" i="3"/>
  <c r="AA1631" i="3"/>
  <c r="AC1631" i="3" s="1"/>
  <c r="L1622" i="3"/>
  <c r="AA1634" i="3"/>
  <c r="AC1634" i="3" s="1"/>
  <c r="L1626" i="3"/>
  <c r="AA1638" i="3"/>
  <c r="AC1638" i="3" s="1"/>
  <c r="M1631" i="3"/>
  <c r="AA1643" i="3"/>
  <c r="AC1643" i="3" s="1"/>
  <c r="AA1646" i="3"/>
  <c r="AC1646" i="3" s="1"/>
  <c r="M1638" i="3"/>
  <c r="AA1650" i="3"/>
  <c r="AC1650" i="3" s="1"/>
  <c r="AA1655" i="3"/>
  <c r="AC1655" i="3" s="1"/>
  <c r="AA1658" i="3"/>
  <c r="AC1658" i="3" s="1"/>
  <c r="AA1662" i="3"/>
  <c r="AC1662" i="3" s="1"/>
  <c r="M1655" i="3"/>
  <c r="AA1667" i="3"/>
  <c r="AC1667" i="3" s="1"/>
  <c r="L1658" i="3"/>
  <c r="AA1670" i="3"/>
  <c r="AC1670" i="3" s="1"/>
  <c r="L1662" i="3"/>
  <c r="AA1674" i="3"/>
  <c r="AC1674" i="3" s="1"/>
  <c r="AA1679" i="3"/>
  <c r="AC1679" i="3" s="1"/>
  <c r="AA1682" i="3"/>
  <c r="AC1682" i="3" s="1"/>
  <c r="M1674" i="3"/>
  <c r="AA1686" i="3"/>
  <c r="AC1686" i="3" s="1"/>
  <c r="L1679" i="3"/>
  <c r="AA1691" i="3"/>
  <c r="AC1691" i="3" s="1"/>
  <c r="AA1694" i="3"/>
  <c r="AC1694" i="3" s="1"/>
  <c r="L1691" i="3"/>
  <c r="AA1709" i="3"/>
  <c r="AC1709" i="3" s="1"/>
  <c r="M1694" i="3"/>
  <c r="AA1712" i="3"/>
  <c r="AC1712" i="3" s="1"/>
  <c r="AA1716" i="3"/>
  <c r="AC1716" i="3" s="1"/>
  <c r="AA1721" i="3"/>
  <c r="AC1721" i="3" s="1"/>
  <c r="AA1724" i="3"/>
  <c r="AC1724" i="3" s="1"/>
  <c r="M1716" i="3"/>
  <c r="AA1728" i="3"/>
  <c r="AC1728" i="3" s="1"/>
  <c r="AA1733" i="3"/>
  <c r="AC1733" i="3" s="1"/>
  <c r="M1730" i="3"/>
  <c r="AA1736" i="3"/>
  <c r="AC1736" i="3" s="1"/>
  <c r="M1734" i="3"/>
  <c r="AA1740" i="3"/>
  <c r="AC1740" i="3" s="1"/>
  <c r="L1739" i="3"/>
  <c r="AA1745" i="3"/>
  <c r="AC1745" i="3" s="1"/>
  <c r="AA1748" i="3"/>
  <c r="AC1748" i="3" s="1"/>
  <c r="AA1752" i="3"/>
  <c r="AC1752" i="3" s="1"/>
  <c r="AA1757" i="3"/>
  <c r="AC1757" i="3" s="1"/>
  <c r="AA1760" i="3"/>
  <c r="AC1760" i="3" s="1"/>
  <c r="L1764" i="3"/>
  <c r="AA1764" i="3"/>
  <c r="AC1764" i="3" s="1"/>
  <c r="L1769" i="3"/>
  <c r="AA1769" i="3"/>
  <c r="AC1769" i="3" s="1"/>
  <c r="L1772" i="3"/>
  <c r="AA1772" i="3"/>
  <c r="AC1772" i="3" s="1"/>
  <c r="M1776" i="3"/>
  <c r="AA1776" i="3"/>
  <c r="AC1776" i="3" s="1"/>
  <c r="AA798" i="3"/>
  <c r="AC798" i="3" s="1"/>
  <c r="L798" i="3"/>
  <c r="AA802" i="3"/>
  <c r="AC802" i="3" s="1"/>
  <c r="L802" i="3"/>
  <c r="AA806" i="3"/>
  <c r="AC806" i="3" s="1"/>
  <c r="M806" i="3"/>
  <c r="AA810" i="3"/>
  <c r="AC810" i="3" s="1"/>
  <c r="M810" i="3"/>
  <c r="AA814" i="3"/>
  <c r="AC814" i="3" s="1"/>
  <c r="AA818" i="3"/>
  <c r="AC818" i="3" s="1"/>
  <c r="AA822" i="3"/>
  <c r="AC822" i="3" s="1"/>
  <c r="L826" i="3"/>
  <c r="AA826" i="3"/>
  <c r="AC826" i="3" s="1"/>
  <c r="AA830" i="3"/>
  <c r="AC830" i="3" s="1"/>
  <c r="L834" i="3"/>
  <c r="AA834" i="3"/>
  <c r="AC834" i="3" s="1"/>
  <c r="AA838" i="3"/>
  <c r="AC838" i="3" s="1"/>
  <c r="AA842" i="3"/>
  <c r="AC842" i="3" s="1"/>
  <c r="M1779" i="3"/>
  <c r="AA1779" i="3"/>
  <c r="AC1779" i="3" s="1"/>
  <c r="AA1785" i="3"/>
  <c r="AC1785" i="3" s="1"/>
  <c r="L1788" i="3"/>
  <c r="AA1788" i="3"/>
  <c r="AC1788" i="3" s="1"/>
  <c r="M1792" i="3"/>
  <c r="AA1792" i="3"/>
  <c r="AC1792" i="3" s="1"/>
  <c r="L1796" i="3"/>
  <c r="AA1796" i="3"/>
  <c r="AC1796" i="3" s="1"/>
  <c r="M1799" i="3"/>
  <c r="AA1799" i="3"/>
  <c r="AC1799" i="3" s="1"/>
  <c r="L1805" i="3"/>
  <c r="AA1805" i="3"/>
  <c r="AC1805" i="3" s="1"/>
  <c r="M1808" i="3"/>
  <c r="AA1808" i="3"/>
  <c r="AC1808" i="3" s="1"/>
  <c r="AA1812" i="3"/>
  <c r="AC1812" i="3" s="1"/>
  <c r="L1824" i="3"/>
  <c r="AA1824" i="3"/>
  <c r="AC1824" i="3" s="1"/>
  <c r="L1830" i="3"/>
  <c r="AA1830" i="3"/>
  <c r="AC1830" i="3" s="1"/>
  <c r="AA1833" i="3"/>
  <c r="AC1833" i="3" s="1"/>
  <c r="AA1837" i="3"/>
  <c r="AC1837" i="3" s="1"/>
  <c r="M1045" i="3"/>
  <c r="AA1045" i="3"/>
  <c r="AC1045" i="3" s="1"/>
  <c r="AA1038" i="3"/>
  <c r="AC1038" i="3" s="1"/>
  <c r="AA1130" i="3"/>
  <c r="AC1130" i="3" s="1"/>
  <c r="AA1123" i="3"/>
  <c r="AC1123" i="3" s="1"/>
  <c r="AA71" i="3"/>
  <c r="AC71" i="3" s="1"/>
  <c r="M71" i="3"/>
  <c r="L71" i="3"/>
  <c r="AA63" i="3"/>
  <c r="AC63" i="3" s="1"/>
  <c r="M63" i="3"/>
  <c r="L63" i="3"/>
  <c r="AA55" i="3"/>
  <c r="AC55" i="3" s="1"/>
  <c r="M55" i="3"/>
  <c r="L55" i="3"/>
  <c r="M339" i="3"/>
  <c r="AA339" i="3"/>
  <c r="AC339" i="3" s="1"/>
  <c r="L347" i="3"/>
  <c r="AA347" i="3"/>
  <c r="AC347" i="3" s="1"/>
  <c r="M355" i="3"/>
  <c r="AA355" i="3"/>
  <c r="AC355" i="3" s="1"/>
  <c r="AA918" i="3"/>
  <c r="AC918" i="3" s="1"/>
  <c r="AA925" i="3"/>
  <c r="AC925" i="3" s="1"/>
  <c r="AA934" i="3"/>
  <c r="AA937" i="3"/>
  <c r="AC937" i="3" s="1"/>
  <c r="L946" i="3"/>
  <c r="AA946" i="3"/>
  <c r="AC946" i="3" s="1"/>
  <c r="L588" i="3"/>
  <c r="AA588" i="3"/>
  <c r="AC588" i="3" s="1"/>
  <c r="M596" i="3"/>
  <c r="AA596" i="3"/>
  <c r="AC596" i="3" s="1"/>
  <c r="AA599" i="3"/>
  <c r="AC599" i="3" s="1"/>
  <c r="AA601" i="3"/>
  <c r="AC601" i="3" s="1"/>
  <c r="M614" i="3"/>
  <c r="AA614" i="3"/>
  <c r="AC614" i="3" s="1"/>
  <c r="AA616" i="3"/>
  <c r="AC616" i="3" s="1"/>
  <c r="M624" i="3"/>
  <c r="AA624" i="3"/>
  <c r="AC624" i="3" s="1"/>
  <c r="AA1321" i="3"/>
  <c r="AC1321" i="3" s="1"/>
  <c r="AA1328" i="3"/>
  <c r="AC1328" i="3" s="1"/>
  <c r="L1337" i="3"/>
  <c r="AA1337" i="3"/>
  <c r="AA1345" i="3"/>
  <c r="AC1345" i="3" s="1"/>
  <c r="AA1356" i="3"/>
  <c r="AC1356" i="3" s="1"/>
  <c r="AA1367" i="3"/>
  <c r="AC1367" i="3" s="1"/>
  <c r="AA1370" i="3"/>
  <c r="AC1370" i="3" s="1"/>
  <c r="AA1379" i="3"/>
  <c r="AC1379" i="3" s="1"/>
  <c r="M1854" i="3"/>
  <c r="M1857" i="3"/>
  <c r="M1862" i="3"/>
  <c r="L1866" i="3"/>
  <c r="AA1946" i="3"/>
  <c r="AC1946" i="3" s="1"/>
  <c r="AA1950" i="3"/>
  <c r="AC1950" i="3" s="1"/>
  <c r="L185" i="3"/>
  <c r="AA185" i="3"/>
  <c r="AC185" i="3" s="1"/>
  <c r="L187" i="3"/>
  <c r="AA187" i="3"/>
  <c r="AA188" i="3"/>
  <c r="AC188" i="3" s="1"/>
  <c r="M196" i="3"/>
  <c r="AA196" i="3"/>
  <c r="AC196" i="3" s="1"/>
  <c r="L199" i="3"/>
  <c r="AA199" i="3"/>
  <c r="AC199" i="3" s="1"/>
  <c r="M205" i="3"/>
  <c r="AA205" i="3"/>
  <c r="AC205" i="3" s="1"/>
  <c r="L207" i="3"/>
  <c r="AA207" i="3"/>
  <c r="AC207" i="3" s="1"/>
  <c r="AA208" i="3"/>
  <c r="AC208" i="3" s="1"/>
  <c r="AA212" i="3"/>
  <c r="AC212" i="3" s="1"/>
  <c r="L213" i="3"/>
  <c r="AA213" i="3"/>
  <c r="AC213" i="3" s="1"/>
  <c r="M221" i="3"/>
  <c r="AA221" i="3"/>
  <c r="AC221" i="3" s="1"/>
  <c r="L224" i="3"/>
  <c r="AA224" i="3"/>
  <c r="AC224" i="3" s="1"/>
  <c r="AA230" i="3"/>
  <c r="AC230" i="3" s="1"/>
  <c r="L232" i="3"/>
  <c r="AA232" i="3"/>
  <c r="AC232" i="3" s="1"/>
  <c r="AA233" i="3"/>
  <c r="AC233" i="3" s="1"/>
  <c r="AA241" i="3"/>
  <c r="AC241" i="3" s="1"/>
  <c r="AA1051" i="3"/>
  <c r="AC1051" i="3" s="1"/>
  <c r="L1054" i="3"/>
  <c r="AA1054" i="3"/>
  <c r="AC1054" i="3" s="1"/>
  <c r="M1058" i="3"/>
  <c r="AA1058" i="3"/>
  <c r="AC1058" i="3" s="1"/>
  <c r="M1062" i="3"/>
  <c r="AA1062" i="3"/>
  <c r="AC1062" i="3" s="1"/>
  <c r="AA1065" i="3"/>
  <c r="AC1065" i="3" s="1"/>
  <c r="L1071" i="3"/>
  <c r="AA1071" i="3"/>
  <c r="AC1071" i="3" s="1"/>
  <c r="AA1074" i="3"/>
  <c r="L1078" i="3"/>
  <c r="AA1078" i="3"/>
  <c r="AC1078" i="3" s="1"/>
  <c r="M1082" i="3"/>
  <c r="AA1082" i="3"/>
  <c r="AC1082" i="3" s="1"/>
  <c r="M1085" i="3"/>
  <c r="AA1085" i="3"/>
  <c r="AC1085" i="3" s="1"/>
  <c r="L1091" i="3"/>
  <c r="AA1091" i="3"/>
  <c r="AC1091" i="3" s="1"/>
  <c r="AA1094" i="3"/>
  <c r="AC1094" i="3" s="1"/>
  <c r="M1098" i="3"/>
  <c r="AA1098" i="3"/>
  <c r="AC1098" i="3" s="1"/>
  <c r="L1102" i="3"/>
  <c r="AA1102" i="3"/>
  <c r="AC1102" i="3" s="1"/>
  <c r="L1105" i="3"/>
  <c r="AA1105" i="3"/>
  <c r="AC1105" i="3" s="1"/>
  <c r="AA1111" i="3"/>
  <c r="AC1111" i="3" s="1"/>
  <c r="L1114" i="3"/>
  <c r="AA1114" i="3"/>
  <c r="AC1114" i="3" s="1"/>
  <c r="M1117" i="3"/>
  <c r="AA1117" i="3"/>
  <c r="AC1117" i="3" s="1"/>
  <c r="M656" i="3"/>
  <c r="AA656" i="3"/>
  <c r="AC656" i="3" s="1"/>
  <c r="M657" i="3"/>
  <c r="AA657" i="3"/>
  <c r="AC657" i="3" s="1"/>
  <c r="L665" i="3"/>
  <c r="AA665" i="3"/>
  <c r="AC665" i="3" s="1"/>
  <c r="AA668" i="3"/>
  <c r="AC668" i="3" s="1"/>
  <c r="AA1502" i="3"/>
  <c r="AC1502" i="3" s="1"/>
  <c r="L1503" i="3"/>
  <c r="AA1503" i="3"/>
  <c r="AC1503" i="3" s="1"/>
  <c r="AA1510" i="3"/>
  <c r="AC1510" i="3" s="1"/>
  <c r="AA1514" i="3"/>
  <c r="AC1514" i="3" s="1"/>
  <c r="L1515" i="3"/>
  <c r="AA1515" i="3"/>
  <c r="AC1515" i="3" s="1"/>
  <c r="L1473" i="3"/>
  <c r="AA1473" i="3"/>
  <c r="AC1473" i="3" s="1"/>
  <c r="L1479" i="3"/>
  <c r="AA1479" i="3"/>
  <c r="AC1479" i="3" s="1"/>
  <c r="M1482" i="3"/>
  <c r="AA1482" i="3"/>
  <c r="AC1482" i="3" s="1"/>
  <c r="AA1486" i="3"/>
  <c r="AC1486" i="3" s="1"/>
  <c r="M1490" i="3"/>
  <c r="AA1490" i="3"/>
  <c r="AC1490" i="3" s="1"/>
  <c r="L1493" i="3"/>
  <c r="AA1493" i="3"/>
  <c r="AC1493" i="3" s="1"/>
  <c r="AA1499" i="3"/>
  <c r="AC1499" i="3" s="1"/>
  <c r="AA1442" i="3"/>
  <c r="AC1442" i="3" s="1"/>
  <c r="L1446" i="3"/>
  <c r="AA1446" i="3"/>
  <c r="AC1446" i="3" s="1"/>
  <c r="L1450" i="3"/>
  <c r="AA1450" i="3"/>
  <c r="AC1450" i="3" s="1"/>
  <c r="L1453" i="3"/>
  <c r="AA1453" i="3"/>
  <c r="AC1453" i="3" s="1"/>
  <c r="AA1459" i="3"/>
  <c r="AC1459" i="3" s="1"/>
  <c r="M1462" i="3"/>
  <c r="AA1462" i="3"/>
  <c r="AC1462" i="3" s="1"/>
  <c r="AA1466" i="3"/>
  <c r="AC1466" i="3" s="1"/>
  <c r="AA1470" i="3"/>
  <c r="AC1470" i="3" s="1"/>
  <c r="AA675" i="3"/>
  <c r="AC675" i="3" s="1"/>
  <c r="AA678" i="3"/>
  <c r="AC678" i="3" s="1"/>
  <c r="L684" i="3"/>
  <c r="AA684" i="3"/>
  <c r="AC684" i="3" s="1"/>
  <c r="M686" i="3"/>
  <c r="AA686" i="3"/>
  <c r="AC686" i="3" s="1"/>
  <c r="M687" i="3"/>
  <c r="AA687" i="3"/>
  <c r="AC687" i="3" s="1"/>
  <c r="M695" i="3"/>
  <c r="AA695" i="3"/>
  <c r="AC695" i="3" s="1"/>
  <c r="L698" i="3"/>
  <c r="AA698" i="3"/>
  <c r="AC698" i="3" s="1"/>
  <c r="M1520" i="3"/>
  <c r="AA1520" i="3"/>
  <c r="AC1520" i="3" s="1"/>
  <c r="AA1524" i="3"/>
  <c r="AC1524" i="3" s="1"/>
  <c r="M1528" i="3"/>
  <c r="AA1528" i="3"/>
  <c r="AC1528" i="3" s="1"/>
  <c r="AA1531" i="3"/>
  <c r="AC1531" i="3" s="1"/>
  <c r="M1537" i="3"/>
  <c r="AA1537" i="3"/>
  <c r="AC1537" i="3" s="1"/>
  <c r="L1540" i="3"/>
  <c r="AA1540" i="3"/>
  <c r="AC1540" i="3" s="1"/>
  <c r="M1544" i="3"/>
  <c r="AA1544" i="3"/>
  <c r="AC1544" i="3" s="1"/>
  <c r="L1548" i="3"/>
  <c r="AA1548" i="3"/>
  <c r="AC1548" i="3" s="1"/>
  <c r="M1551" i="3"/>
  <c r="AA1551" i="3"/>
  <c r="L1557" i="3"/>
  <c r="AA1557" i="3"/>
  <c r="AC1557" i="3" s="1"/>
  <c r="M1560" i="3"/>
  <c r="AA1560" i="3"/>
  <c r="AC1560" i="3" s="1"/>
  <c r="AA1564" i="3"/>
  <c r="AC1564" i="3" s="1"/>
  <c r="M1568" i="3"/>
  <c r="AA1568" i="3"/>
  <c r="AC1568" i="3" s="1"/>
  <c r="L1571" i="3"/>
  <c r="AA1571" i="3"/>
  <c r="AC1571" i="3" s="1"/>
  <c r="L1577" i="3"/>
  <c r="AA1577" i="3"/>
  <c r="L1957" i="3"/>
  <c r="AA1957" i="3"/>
  <c r="AC1957" i="3" s="1"/>
  <c r="AA1961" i="3"/>
  <c r="AC1961" i="3" s="1"/>
  <c r="M1965" i="3"/>
  <c r="AA1965" i="3"/>
  <c r="L1969" i="3"/>
  <c r="AA1969" i="3"/>
  <c r="AC1969" i="3" s="1"/>
  <c r="AA1973" i="3"/>
  <c r="AC1973" i="3" s="1"/>
  <c r="L1977" i="3"/>
  <c r="AA1977" i="3"/>
  <c r="M1981" i="3"/>
  <c r="AA1981" i="3"/>
  <c r="AC1981" i="3" s="1"/>
  <c r="L1985" i="3"/>
  <c r="AA1985" i="3"/>
  <c r="AC1985" i="3" s="1"/>
  <c r="AA1989" i="3"/>
  <c r="L1046" i="3"/>
  <c r="AA1046" i="3"/>
  <c r="AC1046" i="3" s="1"/>
  <c r="M1037" i="3"/>
  <c r="AA1037" i="3"/>
  <c r="AC1037" i="3" s="1"/>
  <c r="M1131" i="3"/>
  <c r="AA1131" i="3"/>
  <c r="AC1131" i="3" s="1"/>
  <c r="M1122" i="3"/>
  <c r="AA1122" i="3"/>
  <c r="AC1122" i="3" s="1"/>
  <c r="AA72" i="3"/>
  <c r="AC72" i="3" s="1"/>
  <c r="M72" i="3"/>
  <c r="L72" i="3"/>
  <c r="AA64" i="3"/>
  <c r="M64" i="3"/>
  <c r="L64" i="3"/>
  <c r="AA56" i="3"/>
  <c r="AC56" i="3" s="1"/>
  <c r="M56" i="3"/>
  <c r="L56" i="3"/>
  <c r="AA345" i="3"/>
  <c r="AA353" i="3"/>
  <c r="AC353" i="3" s="1"/>
  <c r="L361" i="3"/>
  <c r="AA361" i="3"/>
  <c r="AC361" i="3" s="1"/>
  <c r="M923" i="3"/>
  <c r="AA923" i="3"/>
  <c r="AC923" i="3" s="1"/>
  <c r="L930" i="3"/>
  <c r="AA930" i="3"/>
  <c r="AC930" i="3" s="1"/>
  <c r="AA942" i="3"/>
  <c r="AC942" i="3" s="1"/>
  <c r="L586" i="3"/>
  <c r="AA586" i="3"/>
  <c r="AC586" i="3" s="1"/>
  <c r="AA594" i="3"/>
  <c r="AC594" i="3" s="1"/>
  <c r="M607" i="3"/>
  <c r="AA607" i="3"/>
  <c r="AC607" i="3" s="1"/>
  <c r="M609" i="3"/>
  <c r="AA609" i="3"/>
  <c r="AC609" i="3" s="1"/>
  <c r="L622" i="3"/>
  <c r="AA622" i="3"/>
  <c r="AC622" i="3" s="1"/>
  <c r="AA630" i="3"/>
  <c r="AC630" i="3" s="1"/>
  <c r="AA1326" i="3"/>
  <c r="AC1326" i="3" s="1"/>
  <c r="M1333" i="3"/>
  <c r="AA1333" i="3"/>
  <c r="AC1333" i="3" s="1"/>
  <c r="M1342" i="3"/>
  <c r="AA1342" i="3"/>
  <c r="AC1342" i="3" s="1"/>
  <c r="AA1350" i="3"/>
  <c r="AC1350" i="3" s="1"/>
  <c r="L1354" i="3"/>
  <c r="AA1354" i="3"/>
  <c r="AC1354" i="3" s="1"/>
  <c r="AA1363" i="3"/>
  <c r="M1375" i="3"/>
  <c r="AA1375" i="3"/>
  <c r="AC1375" i="3" s="1"/>
  <c r="M1136" i="3"/>
  <c r="AA1136" i="3"/>
  <c r="AC1136" i="3" s="1"/>
  <c r="L1139" i="3"/>
  <c r="AA1139" i="3"/>
  <c r="AC1139" i="3" s="1"/>
  <c r="AA1143" i="3"/>
  <c r="AC1143" i="3" s="1"/>
  <c r="L1147" i="3"/>
  <c r="AA1147" i="3"/>
  <c r="AC1147" i="3" s="1"/>
  <c r="L1150" i="3"/>
  <c r="AA1150" i="3"/>
  <c r="AC1150" i="3" s="1"/>
  <c r="AA1156" i="3"/>
  <c r="AC1156" i="3" s="1"/>
  <c r="AA1159" i="3"/>
  <c r="AC1159" i="3" s="1"/>
  <c r="M1163" i="3"/>
  <c r="AA1163" i="3"/>
  <c r="AC1163" i="3" s="1"/>
  <c r="L1167" i="3"/>
  <c r="AA1167" i="3"/>
  <c r="AC1167" i="3" s="1"/>
  <c r="M1170" i="3"/>
  <c r="AA1170" i="3"/>
  <c r="AC1170" i="3" s="1"/>
  <c r="L1176" i="3"/>
  <c r="AA1176" i="3"/>
  <c r="AC1176" i="3" s="1"/>
  <c r="AA442" i="3"/>
  <c r="AC442" i="3" s="1"/>
  <c r="AA446" i="3"/>
  <c r="AC446" i="3" s="1"/>
  <c r="L450" i="3"/>
  <c r="AA450" i="3"/>
  <c r="AC450" i="3" s="1"/>
  <c r="L454" i="3"/>
  <c r="AA454" i="3"/>
  <c r="AC454" i="3" s="1"/>
  <c r="AA458" i="3"/>
  <c r="AC458" i="3" s="1"/>
  <c r="AA1178" i="3"/>
  <c r="AC1178" i="3" s="1"/>
  <c r="AA1182" i="3"/>
  <c r="AC1182" i="3" s="1"/>
  <c r="AA1186" i="3"/>
  <c r="AC1186" i="3" s="1"/>
  <c r="L1190" i="3"/>
  <c r="AA1190" i="3"/>
  <c r="AC1190" i="3" s="1"/>
  <c r="L1194" i="3"/>
  <c r="AA1194" i="3"/>
  <c r="AC1194" i="3" s="1"/>
  <c r="L1198" i="3"/>
  <c r="AA1198" i="3"/>
  <c r="AC1198" i="3" s="1"/>
  <c r="AA465" i="3"/>
  <c r="AC465" i="3" s="1"/>
  <c r="AA1199" i="3"/>
  <c r="AC1199" i="3" s="1"/>
  <c r="M1203" i="3"/>
  <c r="AA1203" i="3"/>
  <c r="AC1203" i="3" s="1"/>
  <c r="AA470" i="3"/>
  <c r="AC470" i="3" s="1"/>
  <c r="M474" i="3"/>
  <c r="AA474" i="3"/>
  <c r="AC474" i="3" s="1"/>
  <c r="M478" i="3"/>
  <c r="AA478" i="3"/>
  <c r="AC478" i="3" s="1"/>
  <c r="M481" i="3"/>
  <c r="AA481" i="3"/>
  <c r="AC481" i="3" s="1"/>
  <c r="L487" i="3"/>
  <c r="AA487" i="3"/>
  <c r="AC487" i="3" s="1"/>
  <c r="L490" i="3"/>
  <c r="AA490" i="3"/>
  <c r="AC490" i="3" s="1"/>
  <c r="AA494" i="3"/>
  <c r="AC494" i="3" s="1"/>
  <c r="AA498" i="3"/>
  <c r="AC498" i="3" s="1"/>
  <c r="M501" i="3"/>
  <c r="AA501" i="3"/>
  <c r="AC501" i="3" s="1"/>
  <c r="L507" i="3"/>
  <c r="AA507" i="3"/>
  <c r="AC507" i="3" s="1"/>
  <c r="AA1207" i="3"/>
  <c r="M1211" i="3"/>
  <c r="AA1211" i="3"/>
  <c r="AC1211" i="3" s="1"/>
  <c r="AA1215" i="3"/>
  <c r="AC1215" i="3" s="1"/>
  <c r="L1218" i="3"/>
  <c r="AA1218" i="3"/>
  <c r="AC1218" i="3" s="1"/>
  <c r="AA1224" i="3"/>
  <c r="AC1224" i="3" s="1"/>
  <c r="L1227" i="3"/>
  <c r="AA1227" i="3"/>
  <c r="AC1227" i="3" s="1"/>
  <c r="L1231" i="3"/>
  <c r="AA1231" i="3"/>
  <c r="AC1231" i="3" s="1"/>
  <c r="M1235" i="3"/>
  <c r="AA1235" i="3"/>
  <c r="AC1235" i="3" s="1"/>
  <c r="L1238" i="3"/>
  <c r="AA1238" i="3"/>
  <c r="AC1238" i="3" s="1"/>
  <c r="M1244" i="3"/>
  <c r="AA1244" i="3"/>
  <c r="AC1244" i="3" s="1"/>
  <c r="AA510" i="3"/>
  <c r="AC510" i="3" s="1"/>
  <c r="AA514" i="3"/>
  <c r="AA518" i="3"/>
  <c r="AC518" i="3" s="1"/>
  <c r="L521" i="3"/>
  <c r="AA521" i="3"/>
  <c r="AC521" i="3" s="1"/>
  <c r="L527" i="3"/>
  <c r="AA527" i="3"/>
  <c r="M530" i="3"/>
  <c r="AA530" i="3"/>
  <c r="AC530" i="3" s="1"/>
  <c r="AA534" i="3"/>
  <c r="AC534" i="3" s="1"/>
  <c r="L538" i="3"/>
  <c r="AA538" i="3"/>
  <c r="AA1248" i="3"/>
  <c r="AC1248" i="3" s="1"/>
  <c r="M1254" i="3"/>
  <c r="AA1254" i="3"/>
  <c r="AC1254" i="3" s="1"/>
  <c r="AA1257" i="3"/>
  <c r="AC1257" i="3" s="1"/>
  <c r="M1261" i="3"/>
  <c r="AA1261" i="3"/>
  <c r="AC1261" i="3" s="1"/>
  <c r="L1265" i="3"/>
  <c r="AA1265" i="3"/>
  <c r="AC1265" i="3" s="1"/>
  <c r="L1268" i="3"/>
  <c r="AA1268" i="3"/>
  <c r="L1274" i="3"/>
  <c r="AA1274" i="3"/>
  <c r="AC1274" i="3" s="1"/>
  <c r="AA540" i="3"/>
  <c r="AC540" i="3" s="1"/>
  <c r="L544" i="3"/>
  <c r="AA544" i="3"/>
  <c r="AA548" i="3"/>
  <c r="AC548" i="3" s="1"/>
  <c r="AA551" i="3"/>
  <c r="AC551" i="3" s="1"/>
  <c r="M557" i="3"/>
  <c r="AA557" i="3"/>
  <c r="AC557" i="3" s="1"/>
  <c r="AA560" i="3"/>
  <c r="AC560" i="3" s="1"/>
  <c r="AA1276" i="3"/>
  <c r="AC1276" i="3" s="1"/>
  <c r="AA1280" i="3"/>
  <c r="AC1280" i="3" s="1"/>
  <c r="AA1283" i="3"/>
  <c r="AC1283" i="3" s="1"/>
  <c r="L1289" i="3"/>
  <c r="AA1289" i="3"/>
  <c r="AC1289" i="3" s="1"/>
  <c r="L1292" i="3"/>
  <c r="AA1292" i="3"/>
  <c r="AC1292" i="3" s="1"/>
  <c r="L1296" i="3"/>
  <c r="AA1296" i="3"/>
  <c r="AC1296" i="3" s="1"/>
  <c r="M1300" i="3"/>
  <c r="AA1300" i="3"/>
  <c r="AC1300" i="3" s="1"/>
  <c r="AA566" i="3"/>
  <c r="AC566" i="3" s="1"/>
  <c r="M572" i="3"/>
  <c r="AA572" i="3"/>
  <c r="AC572" i="3" s="1"/>
  <c r="AA1302" i="3"/>
  <c r="AC1302" i="3" s="1"/>
  <c r="M1306" i="3"/>
  <c r="AA1306" i="3"/>
  <c r="AC1306" i="3" s="1"/>
  <c r="AA1310" i="3"/>
  <c r="AC1310" i="3" s="1"/>
  <c r="L576" i="3"/>
  <c r="AA576" i="3"/>
  <c r="AC576" i="3" s="1"/>
  <c r="L1314" i="3"/>
  <c r="AA1314" i="3"/>
  <c r="AC1314" i="3" s="1"/>
  <c r="AA580" i="3"/>
  <c r="AC580" i="3" s="1"/>
  <c r="AA1316" i="3"/>
  <c r="AC1316" i="3" s="1"/>
  <c r="AA1320" i="3"/>
  <c r="AC1320" i="3" s="1"/>
  <c r="AA245" i="3"/>
  <c r="AC245" i="3" s="1"/>
  <c r="M247" i="3"/>
  <c r="AA247" i="3"/>
  <c r="AC247" i="3" s="1"/>
  <c r="AA248" i="3"/>
  <c r="M256" i="3"/>
  <c r="AA256" i="3"/>
  <c r="AC256" i="3" s="1"/>
  <c r="L259" i="3"/>
  <c r="AA259" i="3"/>
  <c r="AC259" i="3" s="1"/>
  <c r="L265" i="3"/>
  <c r="AA265" i="3"/>
  <c r="AC265" i="3" s="1"/>
  <c r="AA267" i="3"/>
  <c r="AC267" i="3" s="1"/>
  <c r="AA268" i="3"/>
  <c r="AC268" i="3" s="1"/>
  <c r="AA276" i="3"/>
  <c r="AC276" i="3" s="1"/>
  <c r="M279" i="3"/>
  <c r="AA279" i="3"/>
  <c r="AC279" i="3" s="1"/>
  <c r="L285" i="3"/>
  <c r="AA285" i="3"/>
  <c r="AC285" i="3" s="1"/>
  <c r="L287" i="3"/>
  <c r="AA287" i="3"/>
  <c r="AC287" i="3" s="1"/>
  <c r="L288" i="3"/>
  <c r="AA288" i="3"/>
  <c r="AC288" i="3" s="1"/>
  <c r="L296" i="3"/>
  <c r="AA296" i="3"/>
  <c r="AC296" i="3" s="1"/>
  <c r="L299" i="3"/>
  <c r="AA299" i="3"/>
  <c r="L305" i="3"/>
  <c r="AA305" i="3"/>
  <c r="AC305" i="3" s="1"/>
  <c r="L307" i="3"/>
  <c r="AA307" i="3"/>
  <c r="AC307" i="3" s="1"/>
  <c r="M308" i="3"/>
  <c r="AA308" i="3"/>
  <c r="AC308" i="3" s="1"/>
  <c r="M316" i="3"/>
  <c r="AA316" i="3"/>
  <c r="AC316" i="3" s="1"/>
  <c r="L319" i="3"/>
  <c r="AA319" i="3"/>
  <c r="AC319" i="3" s="1"/>
  <c r="M325" i="3"/>
  <c r="AA325" i="3"/>
  <c r="M701" i="3"/>
  <c r="AA701" i="3"/>
  <c r="AC701" i="3" s="1"/>
  <c r="M702" i="3"/>
  <c r="AA702" i="3"/>
  <c r="AC702" i="3" s="1"/>
  <c r="L710" i="3"/>
  <c r="AA710" i="3"/>
  <c r="AC710" i="3" s="1"/>
  <c r="L713" i="3"/>
  <c r="AA713" i="3"/>
  <c r="AC713" i="3" s="1"/>
  <c r="L719" i="3"/>
  <c r="AA719" i="3"/>
  <c r="AC719" i="3" s="1"/>
  <c r="AA721" i="3"/>
  <c r="AC721" i="3" s="1"/>
  <c r="L722" i="3"/>
  <c r="AA722" i="3"/>
  <c r="AC722" i="3" s="1"/>
  <c r="AA730" i="3"/>
  <c r="AC730" i="3" s="1"/>
  <c r="M733" i="3"/>
  <c r="AA733" i="3"/>
  <c r="AC733" i="3" s="1"/>
  <c r="L739" i="3"/>
  <c r="AA739" i="3"/>
  <c r="AC739" i="3" s="1"/>
  <c r="AA741" i="3"/>
  <c r="AC741" i="3" s="1"/>
  <c r="M742" i="3"/>
  <c r="AA742" i="3"/>
  <c r="AC742" i="3" s="1"/>
  <c r="AA750" i="3"/>
  <c r="AC750" i="3" s="1"/>
  <c r="L753" i="3"/>
  <c r="AA753" i="3"/>
  <c r="AC753" i="3" s="1"/>
  <c r="AA759" i="3"/>
  <c r="M761" i="3"/>
  <c r="AA761" i="3"/>
  <c r="AC761" i="3" s="1"/>
  <c r="M762" i="3"/>
  <c r="AA762" i="3"/>
  <c r="AC762" i="3" s="1"/>
  <c r="M770" i="3"/>
  <c r="AA770" i="3"/>
  <c r="AC770" i="3" s="1"/>
  <c r="L773" i="3"/>
  <c r="AA773" i="3"/>
  <c r="AC773" i="3" s="1"/>
  <c r="M779" i="3"/>
  <c r="AA779" i="3"/>
  <c r="AC779" i="3" s="1"/>
  <c r="AA781" i="3"/>
  <c r="AC781" i="3" s="1"/>
  <c r="AA782" i="3"/>
  <c r="AC782" i="3" s="1"/>
  <c r="AA790" i="3"/>
  <c r="AC790" i="3" s="1"/>
  <c r="L1581" i="3"/>
  <c r="AA1593" i="3"/>
  <c r="AC1593" i="3" s="1"/>
  <c r="L1585" i="3"/>
  <c r="AA1597" i="3"/>
  <c r="AC1597" i="3" s="1"/>
  <c r="AA1600" i="3"/>
  <c r="AC1600" i="3" s="1"/>
  <c r="AA1605" i="3"/>
  <c r="AC1605" i="3" s="1"/>
  <c r="AA1609" i="3"/>
  <c r="AC1609" i="3" s="1"/>
  <c r="M1600" i="3"/>
  <c r="AA1612" i="3"/>
  <c r="AC1612" i="3" s="1"/>
  <c r="AA1617" i="3"/>
  <c r="AC1617" i="3" s="1"/>
  <c r="L1609" i="3"/>
  <c r="AA1621" i="3"/>
  <c r="AC1621" i="3" s="1"/>
  <c r="M1612" i="3"/>
  <c r="AA1624" i="3"/>
  <c r="AC1624" i="3" s="1"/>
  <c r="M1617" i="3"/>
  <c r="AA1629" i="3"/>
  <c r="AC1629" i="3" s="1"/>
  <c r="L1621" i="3"/>
  <c r="AA1633" i="3"/>
  <c r="AA1636" i="3"/>
  <c r="AC1636" i="3" s="1"/>
  <c r="L1629" i="3"/>
  <c r="AA1641" i="3"/>
  <c r="AC1641" i="3" s="1"/>
  <c r="AA1645" i="3"/>
  <c r="AC1645" i="3" s="1"/>
  <c r="AA1648" i="3"/>
  <c r="AC1648" i="3" s="1"/>
  <c r="M1641" i="3"/>
  <c r="AA1653" i="3"/>
  <c r="AC1653" i="3" s="1"/>
  <c r="AA1657" i="3"/>
  <c r="AC1657" i="3" s="1"/>
  <c r="AA1660" i="3"/>
  <c r="AC1660" i="3" s="1"/>
  <c r="AA1665" i="3"/>
  <c r="AC1665" i="3" s="1"/>
  <c r="M1657" i="3"/>
  <c r="AA1669" i="3"/>
  <c r="AC1669" i="3" s="1"/>
  <c r="AA1672" i="3"/>
  <c r="AC1672" i="3" s="1"/>
  <c r="AA1677" i="3"/>
  <c r="AC1677" i="3" s="1"/>
  <c r="M1669" i="3"/>
  <c r="AA1681" i="3"/>
  <c r="AC1681" i="3" s="1"/>
  <c r="L1672" i="3"/>
  <c r="AA1684" i="3"/>
  <c r="L1677" i="3"/>
  <c r="AA1689" i="3"/>
  <c r="AC1689" i="3" s="1"/>
  <c r="AA1693" i="3"/>
  <c r="AC1693" i="3" s="1"/>
  <c r="M1684" i="3"/>
  <c r="M1689" i="3"/>
  <c r="L1693" i="3"/>
  <c r="AA1711" i="3"/>
  <c r="AC1711" i="3" s="1"/>
  <c r="AA1714" i="3"/>
  <c r="AC1714" i="3" s="1"/>
  <c r="AA1719" i="3"/>
  <c r="AC1719" i="3" s="1"/>
  <c r="M1711" i="3"/>
  <c r="AA1723" i="3"/>
  <c r="AC1723" i="3" s="1"/>
  <c r="AA1726" i="3"/>
  <c r="AC1726" i="3" s="1"/>
  <c r="L1719" i="3"/>
  <c r="AA1731" i="3"/>
  <c r="AC1731" i="3" s="1"/>
  <c r="L1729" i="3"/>
  <c r="AA1735" i="3"/>
  <c r="AC1735" i="3" s="1"/>
  <c r="L1732" i="3"/>
  <c r="AA1738" i="3"/>
  <c r="AC1738" i="3" s="1"/>
  <c r="M1737" i="3"/>
  <c r="AA1743" i="3"/>
  <c r="AC1743" i="3" s="1"/>
  <c r="L1741" i="3"/>
  <c r="AA1747" i="3"/>
  <c r="AC1747" i="3" s="1"/>
  <c r="M1744" i="3"/>
  <c r="AA1750" i="3"/>
  <c r="AC1750" i="3" s="1"/>
  <c r="L1755" i="3"/>
  <c r="AA1755" i="3"/>
  <c r="AC1755" i="3" s="1"/>
  <c r="AA1759" i="3"/>
  <c r="AC1759" i="3" s="1"/>
  <c r="L1762" i="3"/>
  <c r="AA1762" i="3"/>
  <c r="AC1762" i="3" s="1"/>
  <c r="AA1767" i="3"/>
  <c r="AC1767" i="3" s="1"/>
  <c r="L1771" i="3"/>
  <c r="AA1771" i="3"/>
  <c r="AC1771" i="3" s="1"/>
  <c r="AA1774" i="3"/>
  <c r="AC1774" i="3" s="1"/>
  <c r="L792" i="3"/>
  <c r="AA796" i="3"/>
  <c r="AC796" i="3" s="1"/>
  <c r="AA800" i="3"/>
  <c r="AC800" i="3" s="1"/>
  <c r="AA804" i="3"/>
  <c r="AC804" i="3" s="1"/>
  <c r="AA808" i="3"/>
  <c r="AC808" i="3" s="1"/>
  <c r="M808" i="3"/>
  <c r="AA812" i="3"/>
  <c r="L812" i="3"/>
  <c r="AA816" i="3"/>
  <c r="AC816" i="3" s="1"/>
  <c r="L816" i="3"/>
  <c r="AA820" i="3"/>
  <c r="AC820" i="3" s="1"/>
  <c r="L824" i="3"/>
  <c r="AA824" i="3"/>
  <c r="AC824" i="3" s="1"/>
  <c r="L828" i="3"/>
  <c r="AA828" i="3"/>
  <c r="AC828" i="3" s="1"/>
  <c r="M832" i="3"/>
  <c r="AA832" i="3"/>
  <c r="AC832" i="3" s="1"/>
  <c r="L836" i="3"/>
  <c r="AA836" i="3"/>
  <c r="AC836" i="3" s="1"/>
  <c r="L840" i="3"/>
  <c r="AA840" i="3"/>
  <c r="AC840" i="3" s="1"/>
  <c r="L1780" i="3"/>
  <c r="AA1780" i="3"/>
  <c r="AC1780" i="3" s="1"/>
  <c r="L1783" i="3"/>
  <c r="AA1783" i="3"/>
  <c r="L1787" i="3"/>
  <c r="AA1787" i="3"/>
  <c r="AC1787" i="3" s="1"/>
  <c r="L1791" i="3"/>
  <c r="AA1791" i="3"/>
  <c r="AC1791" i="3" s="1"/>
  <c r="L1794" i="3"/>
  <c r="AA1794" i="3"/>
  <c r="AC1794" i="3" s="1"/>
  <c r="M1800" i="3"/>
  <c r="AA1800" i="3"/>
  <c r="AC1800" i="3" s="1"/>
  <c r="M1803" i="3"/>
  <c r="AA1803" i="3"/>
  <c r="AC1803" i="3" s="1"/>
  <c r="M1807" i="3"/>
  <c r="AA1807" i="3"/>
  <c r="AC1807" i="3" s="1"/>
  <c r="AA1811" i="3"/>
  <c r="AC1811" i="3" s="1"/>
  <c r="AA1814" i="3"/>
  <c r="AC1814" i="3" s="1"/>
  <c r="L1825" i="3"/>
  <c r="AA1825" i="3"/>
  <c r="M1828" i="3"/>
  <c r="AA1828" i="3"/>
  <c r="AC1828" i="3" s="1"/>
  <c r="L1832" i="3"/>
  <c r="AA1832" i="3"/>
  <c r="AC1832" i="3" s="1"/>
  <c r="M1836" i="3"/>
  <c r="AA1836" i="3"/>
  <c r="AC1836" i="3" s="1"/>
  <c r="L1839" i="3"/>
  <c r="AA1839" i="3"/>
  <c r="AC1839" i="3" s="1"/>
  <c r="L1044" i="3"/>
  <c r="AA1044" i="3"/>
  <c r="AC1044" i="3" s="1"/>
  <c r="AA1035" i="3"/>
  <c r="AC1035" i="3" s="1"/>
  <c r="AA1129" i="3"/>
  <c r="AC1129" i="3" s="1"/>
  <c r="AA1120" i="3"/>
  <c r="AC1120" i="3" s="1"/>
  <c r="AA70" i="3"/>
  <c r="AC70" i="3" s="1"/>
  <c r="M70" i="3"/>
  <c r="L70" i="3"/>
  <c r="AA62" i="3"/>
  <c r="AC62" i="3" s="1"/>
  <c r="M62" i="3"/>
  <c r="L62" i="3"/>
  <c r="AA54" i="3"/>
  <c r="AC54" i="3" s="1"/>
  <c r="M54" i="3"/>
  <c r="L54" i="3"/>
  <c r="AA344" i="3"/>
  <c r="AC344" i="3" s="1"/>
  <c r="AA340" i="3"/>
  <c r="AC340" i="3" s="1"/>
  <c r="M348" i="3"/>
  <c r="AA348" i="3"/>
  <c r="AC348" i="3" s="1"/>
  <c r="L356" i="3"/>
  <c r="AA356" i="3"/>
  <c r="AC356" i="3" s="1"/>
  <c r="AA921" i="3"/>
  <c r="AC921" i="3" s="1"/>
  <c r="AA928" i="3"/>
  <c r="AC928" i="3" s="1"/>
  <c r="AA939" i="3"/>
  <c r="AC939" i="3" s="1"/>
  <c r="L589" i="3"/>
  <c r="AA589" i="3"/>
  <c r="AC589" i="3" s="1"/>
  <c r="L604" i="3"/>
  <c r="AA604" i="3"/>
  <c r="AC604" i="3" s="1"/>
  <c r="AA615" i="3"/>
  <c r="AC615" i="3" s="1"/>
  <c r="AA617" i="3"/>
  <c r="AC617" i="3" s="1"/>
  <c r="AA625" i="3"/>
  <c r="AC625" i="3" s="1"/>
  <c r="AA1324" i="3"/>
  <c r="AC1324" i="3" s="1"/>
  <c r="L1331" i="3"/>
  <c r="AA1331" i="3"/>
  <c r="AC1331" i="3" s="1"/>
  <c r="M1338" i="3"/>
  <c r="AA1338" i="3"/>
  <c r="AC1338" i="3" s="1"/>
  <c r="L1347" i="3"/>
  <c r="AA1347" i="3"/>
  <c r="AC1347" i="3" s="1"/>
  <c r="M1359" i="3"/>
  <c r="AA1359" i="3"/>
  <c r="AC1359" i="3" s="1"/>
  <c r="AA1361" i="3"/>
  <c r="AC1361" i="3" s="1"/>
  <c r="AA1372" i="3"/>
  <c r="AC1372" i="3" s="1"/>
  <c r="M1380" i="3"/>
  <c r="AA1380" i="3"/>
  <c r="AC1380" i="3" s="1"/>
  <c r="M1858" i="3"/>
  <c r="M1865" i="3"/>
  <c r="AA1945" i="3"/>
  <c r="AC1945" i="3" s="1"/>
  <c r="AA1949" i="3"/>
  <c r="AA1954" i="3"/>
  <c r="AC1954" i="3" s="1"/>
  <c r="M182" i="3"/>
  <c r="AA182" i="3"/>
  <c r="AC182" i="3" s="1"/>
  <c r="M183" i="3"/>
  <c r="AA183" i="3"/>
  <c r="AC183" i="3" s="1"/>
  <c r="M191" i="3"/>
  <c r="AA191" i="3"/>
  <c r="AC191" i="3" s="1"/>
  <c r="L194" i="3"/>
  <c r="AA194" i="3"/>
  <c r="AC194" i="3" s="1"/>
  <c r="L200" i="3"/>
  <c r="AA200" i="3"/>
  <c r="AA202" i="3"/>
  <c r="AC202" i="3" s="1"/>
  <c r="M203" i="3"/>
  <c r="AA203" i="3"/>
  <c r="AC203" i="3" s="1"/>
  <c r="AA211" i="3"/>
  <c r="AC211" i="3" s="1"/>
  <c r="AA216" i="3"/>
  <c r="AC216" i="3" s="1"/>
  <c r="M219" i="3"/>
  <c r="AA219" i="3"/>
  <c r="AC219" i="3" s="1"/>
  <c r="AA225" i="3"/>
  <c r="AC225" i="3" s="1"/>
  <c r="M227" i="3"/>
  <c r="AA227" i="3"/>
  <c r="AC227" i="3" s="1"/>
  <c r="AA228" i="3"/>
  <c r="AC228" i="3" s="1"/>
  <c r="L236" i="3"/>
  <c r="AA236" i="3"/>
  <c r="AC236" i="3" s="1"/>
  <c r="M239" i="3"/>
  <c r="AA239" i="3"/>
  <c r="AC239" i="3" s="1"/>
  <c r="AA1049" i="3"/>
  <c r="AC1049" i="3" s="1"/>
  <c r="M1053" i="3"/>
  <c r="AA1053" i="3"/>
  <c r="AC1053" i="3" s="1"/>
  <c r="L1057" i="3"/>
  <c r="AA1057" i="3"/>
  <c r="AC1057" i="3" s="1"/>
  <c r="AA1060" i="3"/>
  <c r="AC1060" i="3" s="1"/>
  <c r="AA1066" i="3"/>
  <c r="AC1066" i="3" s="1"/>
  <c r="L1069" i="3"/>
  <c r="AA1069" i="3"/>
  <c r="AC1069" i="3" s="1"/>
  <c r="AA1073" i="3"/>
  <c r="AC1073" i="3" s="1"/>
  <c r="M1077" i="3"/>
  <c r="AA1077" i="3"/>
  <c r="AC1077" i="3" s="1"/>
  <c r="AA1080" i="3"/>
  <c r="AC1080" i="3" s="1"/>
  <c r="M1086" i="3"/>
  <c r="AA1086" i="3"/>
  <c r="AC1086" i="3" s="1"/>
  <c r="AA1089" i="3"/>
  <c r="AC1089" i="3" s="1"/>
  <c r="L1093" i="3"/>
  <c r="AA1093" i="3"/>
  <c r="AC1093" i="3" s="1"/>
  <c r="AA1097" i="3"/>
  <c r="L1100" i="3"/>
  <c r="AA1100" i="3"/>
  <c r="AC1100" i="3" s="1"/>
  <c r="M1106" i="3"/>
  <c r="AA1106" i="3"/>
  <c r="AC1106" i="3" s="1"/>
  <c r="AA1109" i="3"/>
  <c r="M1113" i="3"/>
  <c r="AA1113" i="3"/>
  <c r="AC1113" i="3" s="1"/>
  <c r="AA660" i="3"/>
  <c r="AC660" i="3" s="1"/>
  <c r="AA663" i="3"/>
  <c r="AC663" i="3" s="1"/>
  <c r="L669" i="3"/>
  <c r="AA669" i="3"/>
  <c r="AC669" i="3" s="1"/>
  <c r="L1501" i="3"/>
  <c r="AA1501" i="3"/>
  <c r="AC1501" i="3" s="1"/>
  <c r="L1506" i="3"/>
  <c r="AA1506" i="3"/>
  <c r="AC1506" i="3" s="1"/>
  <c r="AA1511" i="3"/>
  <c r="AC1511" i="3" s="1"/>
  <c r="M1513" i="3"/>
  <c r="AA1513" i="3"/>
  <c r="AC1513" i="3" s="1"/>
  <c r="AA1518" i="3"/>
  <c r="AC1518" i="3" s="1"/>
  <c r="AA1474" i="3"/>
  <c r="AC1474" i="3" s="1"/>
  <c r="L1477" i="3"/>
  <c r="AA1477" i="3"/>
  <c r="AC1477" i="3" s="1"/>
  <c r="L1481" i="3"/>
  <c r="AA1481" i="3"/>
  <c r="AC1481" i="3" s="1"/>
  <c r="M1485" i="3"/>
  <c r="AA1485" i="3"/>
  <c r="AC1485" i="3" s="1"/>
  <c r="L1488" i="3"/>
  <c r="AA1488" i="3"/>
  <c r="AC1488" i="3" s="1"/>
  <c r="AA1494" i="3"/>
  <c r="AC1494" i="3" s="1"/>
  <c r="AA1497" i="3"/>
  <c r="AC1497" i="3" s="1"/>
  <c r="AA1441" i="3"/>
  <c r="AC1441" i="3" s="1"/>
  <c r="M1445" i="3"/>
  <c r="AA1445" i="3"/>
  <c r="AC1445" i="3" s="1"/>
  <c r="AA1448" i="3"/>
  <c r="AC1448" i="3" s="1"/>
  <c r="M1454" i="3"/>
  <c r="AA1454" i="3"/>
  <c r="AC1454" i="3" s="1"/>
  <c r="M1457" i="3"/>
  <c r="AA1457" i="3"/>
  <c r="AC1457" i="3" s="1"/>
  <c r="AA1461" i="3"/>
  <c r="AC1461" i="3" s="1"/>
  <c r="L1465" i="3"/>
  <c r="AA1465" i="3"/>
  <c r="AC1465" i="3" s="1"/>
  <c r="AA1468" i="3"/>
  <c r="AC1468" i="3" s="1"/>
  <c r="AA673" i="3"/>
  <c r="AC673" i="3" s="1"/>
  <c r="AA679" i="3"/>
  <c r="AC679" i="3" s="1"/>
  <c r="M681" i="3"/>
  <c r="AA681" i="3"/>
  <c r="AC681" i="3" s="1"/>
  <c r="M682" i="3"/>
  <c r="AA682" i="3"/>
  <c r="AC682" i="3" s="1"/>
  <c r="AA690" i="3"/>
  <c r="AC690" i="3" s="1"/>
  <c r="L693" i="3"/>
  <c r="AA693" i="3"/>
  <c r="AC693" i="3" s="1"/>
  <c r="L699" i="3"/>
  <c r="AA699" i="3"/>
  <c r="AC699" i="3" s="1"/>
  <c r="AA1519" i="3"/>
  <c r="AA1523" i="3"/>
  <c r="AC1523" i="3" s="1"/>
  <c r="AA1526" i="3"/>
  <c r="AC1526" i="3" s="1"/>
  <c r="L1532" i="3"/>
  <c r="AA1532" i="3"/>
  <c r="AC1532" i="3" s="1"/>
  <c r="L1535" i="3"/>
  <c r="AA1535" i="3"/>
  <c r="AC1535" i="3" s="1"/>
  <c r="M1539" i="3"/>
  <c r="AA1539" i="3"/>
  <c r="AC1539" i="3" s="1"/>
  <c r="M1543" i="3"/>
  <c r="AA1543" i="3"/>
  <c r="AC1543" i="3" s="1"/>
  <c r="M1546" i="3"/>
  <c r="AA1546" i="3"/>
  <c r="AC1546" i="3" s="1"/>
  <c r="M1552" i="3"/>
  <c r="AA1552" i="3"/>
  <c r="AC1552" i="3" s="1"/>
  <c r="AA1555" i="3"/>
  <c r="AC1555" i="3" s="1"/>
  <c r="AA1559" i="3"/>
  <c r="AC1559" i="3" s="1"/>
  <c r="M1563" i="3"/>
  <c r="AA1563" i="3"/>
  <c r="AC1563" i="3" s="1"/>
  <c r="AA1566" i="3"/>
  <c r="AC1566" i="3" s="1"/>
  <c r="AA1572" i="3"/>
  <c r="AC1572" i="3" s="1"/>
  <c r="AA1575" i="3"/>
  <c r="AC1575" i="3" s="1"/>
  <c r="AA1956" i="3"/>
  <c r="AC1956" i="3" s="1"/>
  <c r="AA1960" i="3"/>
  <c r="AC1960" i="3" s="1"/>
  <c r="M1964" i="3"/>
  <c r="AA1964" i="3"/>
  <c r="AC1964" i="3" s="1"/>
  <c r="L1968" i="3"/>
  <c r="AA1968" i="3"/>
  <c r="AC1968" i="3" s="1"/>
  <c r="AA1972" i="3"/>
  <c r="AC1972" i="3" s="1"/>
  <c r="M1976" i="3"/>
  <c r="AA1976" i="3"/>
  <c r="AC1976" i="3" s="1"/>
  <c r="AA1980" i="3"/>
  <c r="AC1980" i="3" s="1"/>
  <c r="AA1984" i="3"/>
  <c r="AC1984" i="3" s="1"/>
  <c r="AA1988" i="3"/>
  <c r="AC1988" i="3" s="1"/>
  <c r="M1043" i="3"/>
  <c r="AA1043" i="3"/>
  <c r="AC1043" i="3" s="1"/>
  <c r="L1036" i="3"/>
  <c r="AA1036" i="3"/>
  <c r="AC1036" i="3" s="1"/>
  <c r="AA1128" i="3"/>
  <c r="AC1128" i="3" s="1"/>
  <c r="M1121" i="3"/>
  <c r="AA1121" i="3"/>
  <c r="AC1121" i="3" s="1"/>
  <c r="AA77" i="3"/>
  <c r="AC77" i="3" s="1"/>
  <c r="L77" i="3"/>
  <c r="M77" i="3"/>
  <c r="AA69" i="3"/>
  <c r="AC69" i="3" s="1"/>
  <c r="L69" i="3"/>
  <c r="M69" i="3"/>
  <c r="AA61" i="3"/>
  <c r="AC61" i="3" s="1"/>
  <c r="L61" i="3"/>
  <c r="M61" i="3"/>
  <c r="AA943" i="3"/>
  <c r="AC943" i="3" s="1"/>
  <c r="L346" i="3"/>
  <c r="AA346" i="3"/>
  <c r="L354" i="3"/>
  <c r="AA354" i="3"/>
  <c r="AC354" i="3" s="1"/>
  <c r="AA362" i="3"/>
  <c r="AC362" i="3" s="1"/>
  <c r="L926" i="3"/>
  <c r="AA926" i="3"/>
  <c r="AC926" i="3" s="1"/>
  <c r="AA933" i="3"/>
  <c r="AC933" i="3" s="1"/>
  <c r="AA935" i="3"/>
  <c r="AC935" i="3" s="1"/>
  <c r="AA944" i="3"/>
  <c r="AC944" i="3" s="1"/>
  <c r="AA947" i="3"/>
  <c r="AC947" i="3" s="1"/>
  <c r="M587" i="3"/>
  <c r="AA587" i="3"/>
  <c r="AC587" i="3" s="1"/>
  <c r="M595" i="3"/>
  <c r="AA595" i="3"/>
  <c r="AC595" i="3" s="1"/>
  <c r="M597" i="3"/>
  <c r="AA597" i="3"/>
  <c r="AC597" i="3" s="1"/>
  <c r="AA602" i="3"/>
  <c r="AC602" i="3" s="1"/>
  <c r="M612" i="3"/>
  <c r="AA612" i="3"/>
  <c r="AC612" i="3" s="1"/>
  <c r="M623" i="3"/>
  <c r="AA623" i="3"/>
  <c r="AC623" i="3" s="1"/>
  <c r="M631" i="3"/>
  <c r="AA631" i="3"/>
  <c r="AC631" i="3" s="1"/>
  <c r="M1329" i="3"/>
  <c r="AA1329" i="3"/>
  <c r="AC1329" i="3" s="1"/>
  <c r="AA1336" i="3"/>
  <c r="AC1336" i="3" s="1"/>
  <c r="M1343" i="3"/>
  <c r="AA1343" i="3"/>
  <c r="AC1343" i="3" s="1"/>
  <c r="M1352" i="3"/>
  <c r="AA1352" i="3"/>
  <c r="AC1352" i="3" s="1"/>
  <c r="L1355" i="3"/>
  <c r="AA1355" i="3"/>
  <c r="AC1355" i="3" s="1"/>
  <c r="L1366" i="3"/>
  <c r="AA1366" i="3"/>
  <c r="AC1366" i="3" s="1"/>
  <c r="M1368" i="3"/>
  <c r="AA1368" i="3"/>
  <c r="AC1368" i="3" s="1"/>
  <c r="AA1377" i="3"/>
  <c r="AC1377" i="3" s="1"/>
  <c r="L1115" i="3"/>
  <c r="AA1115" i="3"/>
  <c r="AC1115" i="3" s="1"/>
  <c r="L1134" i="3"/>
  <c r="AA1134" i="3"/>
  <c r="AC1134" i="3" s="1"/>
  <c r="AA1138" i="3"/>
  <c r="AC1138" i="3" s="1"/>
  <c r="AA1142" i="3"/>
  <c r="AA1145" i="3"/>
  <c r="AC1145" i="3" s="1"/>
  <c r="AA1151" i="3"/>
  <c r="AC1151" i="3" s="1"/>
  <c r="AA1154" i="3"/>
  <c r="AC1154" i="3" s="1"/>
  <c r="L1158" i="3"/>
  <c r="AA1158" i="3"/>
  <c r="AC1158" i="3" s="1"/>
  <c r="L1162" i="3"/>
  <c r="AA1162" i="3"/>
  <c r="AC1162" i="3" s="1"/>
  <c r="AA1165" i="3"/>
  <c r="AC1165" i="3" s="1"/>
  <c r="L1171" i="3"/>
  <c r="AA1171" i="3"/>
  <c r="AC1171" i="3" s="1"/>
  <c r="L1174" i="3"/>
  <c r="AA1174" i="3"/>
  <c r="AC1174" i="3" s="1"/>
  <c r="AA441" i="3"/>
  <c r="AC441" i="3" s="1"/>
  <c r="L445" i="3"/>
  <c r="AA445" i="3"/>
  <c r="AC445" i="3" s="1"/>
  <c r="AA449" i="3"/>
  <c r="AC449" i="3" s="1"/>
  <c r="M453" i="3"/>
  <c r="AA453" i="3"/>
  <c r="AC453" i="3" s="1"/>
  <c r="AA457" i="3"/>
  <c r="AC457" i="3" s="1"/>
  <c r="M461" i="3"/>
  <c r="AA461" i="3"/>
  <c r="AC461" i="3" s="1"/>
  <c r="M1181" i="3"/>
  <c r="AA1181" i="3"/>
  <c r="AC1181" i="3" s="1"/>
  <c r="M1185" i="3"/>
  <c r="AA1185" i="3"/>
  <c r="AC1185" i="3" s="1"/>
  <c r="M1189" i="3"/>
  <c r="AA1189" i="3"/>
  <c r="AC1189" i="3" s="1"/>
  <c r="AA1193" i="3"/>
  <c r="AC1193" i="3" s="1"/>
  <c r="L1197" i="3"/>
  <c r="AA1197" i="3"/>
  <c r="AC1197" i="3" s="1"/>
  <c r="L464" i="3"/>
  <c r="AA464" i="3"/>
  <c r="AC464" i="3" s="1"/>
  <c r="AA468" i="3"/>
  <c r="AC468" i="3" s="1"/>
  <c r="AA1202" i="3"/>
  <c r="AC1202" i="3" s="1"/>
  <c r="AA469" i="3"/>
  <c r="AC469" i="3" s="1"/>
  <c r="L473" i="3"/>
  <c r="AA473" i="3"/>
  <c r="AC473" i="3" s="1"/>
  <c r="L476" i="3"/>
  <c r="AA476" i="3"/>
  <c r="AC476" i="3" s="1"/>
  <c r="AA482" i="3"/>
  <c r="AC482" i="3" s="1"/>
  <c r="L485" i="3"/>
  <c r="AA485" i="3"/>
  <c r="AC485" i="3" s="1"/>
  <c r="AA489" i="3"/>
  <c r="AC489" i="3" s="1"/>
  <c r="AA493" i="3"/>
  <c r="AC493" i="3" s="1"/>
  <c r="AA496" i="3"/>
  <c r="AC496" i="3" s="1"/>
  <c r="L502" i="3"/>
  <c r="AA502" i="3"/>
  <c r="AC502" i="3" s="1"/>
  <c r="AA505" i="3"/>
  <c r="AC505" i="3" s="1"/>
  <c r="AA1206" i="3"/>
  <c r="AC1206" i="3" s="1"/>
  <c r="M1210" i="3"/>
  <c r="AA1210" i="3"/>
  <c r="AC1210" i="3" s="1"/>
  <c r="M1213" i="3"/>
  <c r="AA1213" i="3"/>
  <c r="AC1213" i="3" s="1"/>
  <c r="AA1219" i="3"/>
  <c r="AC1219" i="3" s="1"/>
  <c r="L1222" i="3"/>
  <c r="AA1222" i="3"/>
  <c r="AC1222" i="3" s="1"/>
  <c r="L1226" i="3"/>
  <c r="AA1226" i="3"/>
  <c r="AC1226" i="3" s="1"/>
  <c r="M1230" i="3"/>
  <c r="AA1230" i="3"/>
  <c r="M1233" i="3"/>
  <c r="AA1233" i="3"/>
  <c r="AC1233" i="3" s="1"/>
  <c r="AA1239" i="3"/>
  <c r="AC1239" i="3" s="1"/>
  <c r="L1242" i="3"/>
  <c r="AA1242" i="3"/>
  <c r="AC1242" i="3" s="1"/>
  <c r="L509" i="3"/>
  <c r="AA509" i="3"/>
  <c r="AC509" i="3" s="1"/>
  <c r="M513" i="3"/>
  <c r="AA513" i="3"/>
  <c r="AC513" i="3" s="1"/>
  <c r="L516" i="3"/>
  <c r="AA516" i="3"/>
  <c r="AC516" i="3" s="1"/>
  <c r="L522" i="3"/>
  <c r="AA522" i="3"/>
  <c r="L525" i="3"/>
  <c r="AA525" i="3"/>
  <c r="AC525" i="3" s="1"/>
  <c r="AA529" i="3"/>
  <c r="AC529" i="3" s="1"/>
  <c r="AA533" i="3"/>
  <c r="AC533" i="3" s="1"/>
  <c r="AA536" i="3"/>
  <c r="AC536" i="3" s="1"/>
  <c r="L1249" i="3"/>
  <c r="AA1249" i="3"/>
  <c r="AC1249" i="3" s="1"/>
  <c r="L1252" i="3"/>
  <c r="AA1252" i="3"/>
  <c r="AC1252" i="3" s="1"/>
  <c r="AA1256" i="3"/>
  <c r="AC1256" i="3" s="1"/>
  <c r="M1260" i="3"/>
  <c r="AA1260" i="3"/>
  <c r="AC1260" i="3" s="1"/>
  <c r="L1263" i="3"/>
  <c r="AA1263" i="3"/>
  <c r="AC1263" i="3" s="1"/>
  <c r="L1269" i="3"/>
  <c r="AA1269" i="3"/>
  <c r="AC1269" i="3" s="1"/>
  <c r="L1272" i="3"/>
  <c r="AA1272" i="3"/>
  <c r="AC1272" i="3" s="1"/>
  <c r="L539" i="3"/>
  <c r="AA539" i="3"/>
  <c r="AC539" i="3" s="1"/>
  <c r="M543" i="3"/>
  <c r="AA543" i="3"/>
  <c r="AC543" i="3" s="1"/>
  <c r="M546" i="3"/>
  <c r="AA546" i="3"/>
  <c r="M552" i="3"/>
  <c r="AA552" i="3"/>
  <c r="AC552" i="3" s="1"/>
  <c r="L555" i="3"/>
  <c r="AA555" i="3"/>
  <c r="AC555" i="3" s="1"/>
  <c r="AA559" i="3"/>
  <c r="L563" i="3"/>
  <c r="AA563" i="3"/>
  <c r="AC563" i="3" s="1"/>
  <c r="M1278" i="3"/>
  <c r="AA1278" i="3"/>
  <c r="AC1278" i="3" s="1"/>
  <c r="L1284" i="3"/>
  <c r="AA1284" i="3"/>
  <c r="AC1284" i="3" s="1"/>
  <c r="L1287" i="3"/>
  <c r="AA1287" i="3"/>
  <c r="AC1287" i="3" s="1"/>
  <c r="M1291" i="3"/>
  <c r="AA1291" i="3"/>
  <c r="AC1291" i="3" s="1"/>
  <c r="L1295" i="3"/>
  <c r="AA1295" i="3"/>
  <c r="AC1295" i="3" s="1"/>
  <c r="M1298" i="3"/>
  <c r="AA1298" i="3"/>
  <c r="AC1298" i="3" s="1"/>
  <c r="M567" i="3"/>
  <c r="AA567" i="3"/>
  <c r="AC567" i="3" s="1"/>
  <c r="AA570" i="3"/>
  <c r="AC570" i="3" s="1"/>
  <c r="AA1301" i="3"/>
  <c r="AC1301" i="3" s="1"/>
  <c r="L1305" i="3"/>
  <c r="AA1305" i="3"/>
  <c r="AC1305" i="3" s="1"/>
  <c r="M1308" i="3"/>
  <c r="AA1308" i="3"/>
  <c r="AC1308" i="3" s="1"/>
  <c r="M577" i="3"/>
  <c r="AA577" i="3"/>
  <c r="M1312" i="3"/>
  <c r="AA1312" i="3"/>
  <c r="AC1312" i="3" s="1"/>
  <c r="AA579" i="3"/>
  <c r="AC579" i="3" s="1"/>
  <c r="M583" i="3"/>
  <c r="AA583" i="3"/>
  <c r="L1318" i="3"/>
  <c r="AA1318" i="3"/>
  <c r="AC1318" i="3" s="1"/>
  <c r="AA242" i="3"/>
  <c r="AC242" i="3" s="1"/>
  <c r="L243" i="3"/>
  <c r="AA243" i="3"/>
  <c r="AA251" i="3"/>
  <c r="AC251" i="3" s="1"/>
  <c r="M254" i="3"/>
  <c r="AA254" i="3"/>
  <c r="AC254" i="3" s="1"/>
  <c r="AA260" i="3"/>
  <c r="AC260" i="3" s="1"/>
  <c r="L262" i="3"/>
  <c r="AA262" i="3"/>
  <c r="AC262" i="3" s="1"/>
  <c r="M263" i="3"/>
  <c r="AA263" i="3"/>
  <c r="AC263" i="3" s="1"/>
  <c r="L271" i="3"/>
  <c r="AA271" i="3"/>
  <c r="AC271" i="3" s="1"/>
  <c r="L274" i="3"/>
  <c r="AA274" i="3"/>
  <c r="M280" i="3"/>
  <c r="AA280" i="3"/>
  <c r="AC280" i="3" s="1"/>
  <c r="M282" i="3"/>
  <c r="AA282" i="3"/>
  <c r="AC282" i="3" s="1"/>
  <c r="M283" i="3"/>
  <c r="AA283" i="3"/>
  <c r="AC283" i="3" s="1"/>
  <c r="AA291" i="3"/>
  <c r="AC291" i="3" s="1"/>
  <c r="L294" i="3"/>
  <c r="AA294" i="3"/>
  <c r="AC294" i="3" s="1"/>
  <c r="M300" i="3"/>
  <c r="AA300" i="3"/>
  <c r="AC300" i="3" s="1"/>
  <c r="L302" i="3"/>
  <c r="AA302" i="3"/>
  <c r="AC302" i="3" s="1"/>
  <c r="AA303" i="3"/>
  <c r="AC303" i="3" s="1"/>
  <c r="L311" i="3"/>
  <c r="AA311" i="3"/>
  <c r="AC311" i="3" s="1"/>
  <c r="L314" i="3"/>
  <c r="AA314" i="3"/>
  <c r="AC314" i="3" s="1"/>
  <c r="AA320" i="3"/>
  <c r="AC320" i="3" s="1"/>
  <c r="AA322" i="3"/>
  <c r="AC322" i="3" s="1"/>
  <c r="AA323" i="3"/>
  <c r="AC323" i="3" s="1"/>
  <c r="AA705" i="3"/>
  <c r="AC705" i="3" s="1"/>
  <c r="L708" i="3"/>
  <c r="AA708" i="3"/>
  <c r="AC708" i="3" s="1"/>
  <c r="L714" i="3"/>
  <c r="AA714" i="3"/>
  <c r="AC714" i="3" s="1"/>
  <c r="L716" i="3"/>
  <c r="AA716" i="3"/>
  <c r="AC716" i="3" s="1"/>
  <c r="AA717" i="3"/>
  <c r="AC717" i="3" s="1"/>
  <c r="M725" i="3"/>
  <c r="AA725" i="3"/>
  <c r="AC725" i="3" s="1"/>
  <c r="AA728" i="3"/>
  <c r="AC728" i="3" s="1"/>
  <c r="AA734" i="3"/>
  <c r="AC734" i="3" s="1"/>
  <c r="AA736" i="3"/>
  <c r="AC736" i="3" s="1"/>
  <c r="L737" i="3"/>
  <c r="AA737" i="3"/>
  <c r="AC737" i="3" s="1"/>
  <c r="AA745" i="3"/>
  <c r="AC745" i="3" s="1"/>
  <c r="L748" i="3"/>
  <c r="AA748" i="3"/>
  <c r="AC748" i="3" s="1"/>
  <c r="M754" i="3"/>
  <c r="AA754" i="3"/>
  <c r="AC754" i="3" s="1"/>
  <c r="M756" i="3"/>
  <c r="AA756" i="3"/>
  <c r="AC756" i="3" s="1"/>
  <c r="AA757" i="3"/>
  <c r="AC757" i="3" s="1"/>
  <c r="AA765" i="3"/>
  <c r="AC765" i="3" s="1"/>
  <c r="M768" i="3"/>
  <c r="AA768" i="3"/>
  <c r="AC768" i="3" s="1"/>
  <c r="M774" i="3"/>
  <c r="AA774" i="3"/>
  <c r="AC774" i="3" s="1"/>
  <c r="M776" i="3"/>
  <c r="AA776" i="3"/>
  <c r="AC776" i="3" s="1"/>
  <c r="M777" i="3"/>
  <c r="AA777" i="3"/>
  <c r="AC777" i="3" s="1"/>
  <c r="AA785" i="3"/>
  <c r="AC785" i="3" s="1"/>
  <c r="AA788" i="3"/>
  <c r="AC788" i="3" s="1"/>
  <c r="AA1592" i="3"/>
  <c r="AC1592" i="3" s="1"/>
  <c r="L1584" i="3"/>
  <c r="AA1596" i="3"/>
  <c r="AC1596" i="3" s="1"/>
  <c r="AA1601" i="3"/>
  <c r="AC1601" i="3" s="1"/>
  <c r="M1592" i="3"/>
  <c r="AA1604" i="3"/>
  <c r="AC1604" i="3" s="1"/>
  <c r="L1596" i="3"/>
  <c r="AA1608" i="3"/>
  <c r="AC1608" i="3" s="1"/>
  <c r="AA1613" i="3"/>
  <c r="AC1613" i="3" s="1"/>
  <c r="AA1616" i="3"/>
  <c r="AC1616" i="3" s="1"/>
  <c r="AA1620" i="3"/>
  <c r="AC1620" i="3" s="1"/>
  <c r="AA1625" i="3"/>
  <c r="AC1625" i="3" s="1"/>
  <c r="M1616" i="3"/>
  <c r="AA1628" i="3"/>
  <c r="AC1628" i="3" s="1"/>
  <c r="AA1632" i="3"/>
  <c r="AC1632" i="3" s="1"/>
  <c r="L1625" i="3"/>
  <c r="AA1637" i="3"/>
  <c r="AC1637" i="3" s="1"/>
  <c r="M1628" i="3"/>
  <c r="AA1640" i="3"/>
  <c r="AC1640" i="3" s="1"/>
  <c r="AA1644" i="3"/>
  <c r="AC1644" i="3" s="1"/>
  <c r="AA1649" i="3"/>
  <c r="AC1649" i="3" s="1"/>
  <c r="L1640" i="3"/>
  <c r="AA1652" i="3"/>
  <c r="AC1652" i="3" s="1"/>
  <c r="AA1656" i="3"/>
  <c r="M1649" i="3"/>
  <c r="AA1661" i="3"/>
  <c r="AC1661" i="3" s="1"/>
  <c r="L1652" i="3"/>
  <c r="AA1664" i="3"/>
  <c r="AC1664" i="3" s="1"/>
  <c r="AA1668" i="3"/>
  <c r="AC1668" i="3" s="1"/>
  <c r="AA1673" i="3"/>
  <c r="AC1673" i="3" s="1"/>
  <c r="AA1676" i="3"/>
  <c r="AC1676" i="3" s="1"/>
  <c r="AA1680" i="3"/>
  <c r="AC1680" i="3" s="1"/>
  <c r="L1673" i="3"/>
  <c r="AA1685" i="3"/>
  <c r="AC1685" i="3" s="1"/>
  <c r="M1676" i="3"/>
  <c r="AA1688" i="3"/>
  <c r="AC1688" i="3" s="1"/>
  <c r="AA1692" i="3"/>
  <c r="AC1692" i="3" s="1"/>
  <c r="L1685" i="3"/>
  <c r="L1688" i="3"/>
  <c r="L1692" i="3"/>
  <c r="AA1710" i="3"/>
  <c r="AC1710" i="3" s="1"/>
  <c r="M1697" i="3"/>
  <c r="AA1715" i="3"/>
  <c r="AC1715" i="3" s="1"/>
  <c r="M1706" i="3"/>
  <c r="AA1718" i="3"/>
  <c r="AC1718" i="3" s="1"/>
  <c r="L1710" i="3"/>
  <c r="AA1722" i="3"/>
  <c r="L1715" i="3"/>
  <c r="AA1727" i="3"/>
  <c r="AC1727" i="3" s="1"/>
  <c r="M1718" i="3"/>
  <c r="AA1730" i="3"/>
  <c r="AC1730" i="3" s="1"/>
  <c r="AA1734" i="3"/>
  <c r="AC1734" i="3" s="1"/>
  <c r="L1733" i="3"/>
  <c r="AA1739" i="3"/>
  <c r="AC1739" i="3" s="1"/>
  <c r="M1736" i="3"/>
  <c r="AA1742" i="3"/>
  <c r="AC1742" i="3" s="1"/>
  <c r="M1740" i="3"/>
  <c r="AA1746" i="3"/>
  <c r="AC1746" i="3" s="1"/>
  <c r="M1745" i="3"/>
  <c r="AA1751" i="3"/>
  <c r="AC1751" i="3" s="1"/>
  <c r="AA1754" i="3"/>
  <c r="AC1754" i="3" s="1"/>
  <c r="AA1758" i="3"/>
  <c r="AC1758" i="3" s="1"/>
  <c r="L1763" i="3"/>
  <c r="AA1763" i="3"/>
  <c r="AC1763" i="3" s="1"/>
  <c r="AA1766" i="3"/>
  <c r="AC1766" i="3" s="1"/>
  <c r="AA1770" i="3"/>
  <c r="AC1770" i="3" s="1"/>
  <c r="M1775" i="3"/>
  <c r="AA1775" i="3"/>
  <c r="AC1775" i="3" s="1"/>
  <c r="AA797" i="3"/>
  <c r="AC797" i="3" s="1"/>
  <c r="AA801" i="3"/>
  <c r="AC801" i="3" s="1"/>
  <c r="L801" i="3"/>
  <c r="AA805" i="3"/>
  <c r="AC805" i="3" s="1"/>
  <c r="AA809" i="3"/>
  <c r="AC809" i="3" s="1"/>
  <c r="L809" i="3"/>
  <c r="AA813" i="3"/>
  <c r="AA817" i="3"/>
  <c r="AC817" i="3" s="1"/>
  <c r="AA821" i="3"/>
  <c r="AC821" i="3" s="1"/>
  <c r="AA825" i="3"/>
  <c r="AC825" i="3" s="1"/>
  <c r="L829" i="3"/>
  <c r="AA829" i="3"/>
  <c r="M833" i="3"/>
  <c r="AA833" i="3"/>
  <c r="AC833" i="3" s="1"/>
  <c r="M837" i="3"/>
  <c r="AA837" i="3"/>
  <c r="AC837" i="3" s="1"/>
  <c r="L841" i="3"/>
  <c r="AA841" i="3"/>
  <c r="AC841" i="3" s="1"/>
  <c r="AA1778" i="3"/>
  <c r="AC1778" i="3" s="1"/>
  <c r="M1782" i="3"/>
  <c r="AA1782" i="3"/>
  <c r="AC1782" i="3" s="1"/>
  <c r="L1786" i="3"/>
  <c r="AA1786" i="3"/>
  <c r="AC1786" i="3" s="1"/>
  <c r="AA1789" i="3"/>
  <c r="AC1789" i="3" s="1"/>
  <c r="AA1795" i="3"/>
  <c r="AC1795" i="3" s="1"/>
  <c r="L1798" i="3"/>
  <c r="AA1798" i="3"/>
  <c r="AC1798" i="3" s="1"/>
  <c r="AA1802" i="3"/>
  <c r="AC1802" i="3" s="1"/>
  <c r="AA1806" i="3"/>
  <c r="M1809" i="3"/>
  <c r="AA1809" i="3"/>
  <c r="AC1809" i="3" s="1"/>
  <c r="AA1815" i="3"/>
  <c r="AC1815" i="3" s="1"/>
  <c r="L1823" i="3"/>
  <c r="AA1823" i="3"/>
  <c r="AC1823" i="3" s="1"/>
  <c r="M1827" i="3"/>
  <c r="AA1827" i="3"/>
  <c r="AC1827" i="3" s="1"/>
  <c r="M1831" i="3"/>
  <c r="AA1831" i="3"/>
  <c r="AC1831" i="3" s="1"/>
  <c r="L1834" i="3"/>
  <c r="AA1834" i="3"/>
  <c r="M1840" i="3"/>
  <c r="AA1840" i="3"/>
  <c r="AC1840" i="3" s="1"/>
  <c r="L1042" i="3"/>
  <c r="AA1042" i="3"/>
  <c r="AC1042" i="3" s="1"/>
  <c r="AA1034" i="3"/>
  <c r="AA1127" i="3"/>
  <c r="AC1127" i="3" s="1"/>
  <c r="M1119" i="3"/>
  <c r="AA1119" i="3"/>
  <c r="AC1119" i="3" s="1"/>
  <c r="AA75" i="3"/>
  <c r="AC75" i="3" s="1"/>
  <c r="M75" i="3"/>
  <c r="L75" i="3"/>
  <c r="AA67" i="3"/>
  <c r="AC67" i="3" s="1"/>
  <c r="M67" i="3"/>
  <c r="L67" i="3"/>
  <c r="AA59" i="3"/>
  <c r="AC59" i="3" s="1"/>
  <c r="M59" i="3"/>
  <c r="L59" i="3"/>
  <c r="L360" i="3"/>
  <c r="AA360" i="3"/>
  <c r="AC360" i="3" s="1"/>
  <c r="AA924" i="3"/>
  <c r="AC924" i="3" s="1"/>
  <c r="AA945" i="3"/>
  <c r="AC945" i="3" s="1"/>
  <c r="AA343" i="3"/>
  <c r="AC343" i="3" s="1"/>
  <c r="M351" i="3"/>
  <c r="AA351" i="3"/>
  <c r="AC351" i="3" s="1"/>
  <c r="M359" i="3"/>
  <c r="AA359" i="3"/>
  <c r="AC359" i="3" s="1"/>
  <c r="AA922" i="3"/>
  <c r="AC922" i="3" s="1"/>
  <c r="AA931" i="3"/>
  <c r="AC931" i="3" s="1"/>
  <c r="M940" i="3"/>
  <c r="AA940" i="3"/>
  <c r="AC940" i="3" s="1"/>
  <c r="AA584" i="3"/>
  <c r="AC584" i="3" s="1"/>
  <c r="AA592" i="3"/>
  <c r="AC592" i="3" s="1"/>
  <c r="L605" i="3"/>
  <c r="AA605" i="3"/>
  <c r="L610" i="3"/>
  <c r="AA610" i="3"/>
  <c r="AC610" i="3" s="1"/>
  <c r="L620" i="3"/>
  <c r="AA620" i="3"/>
  <c r="AC620" i="3" s="1"/>
  <c r="AA628" i="3"/>
  <c r="M1325" i="3"/>
  <c r="AA1325" i="3"/>
  <c r="AC1325" i="3" s="1"/>
  <c r="AA1334" i="3"/>
  <c r="AC1334" i="3" s="1"/>
  <c r="AA1341" i="3"/>
  <c r="AC1341" i="3" s="1"/>
  <c r="M1348" i="3"/>
  <c r="AA1348" i="3"/>
  <c r="AC1348" i="3" s="1"/>
  <c r="L1360" i="3"/>
  <c r="AA1360" i="3"/>
  <c r="AC1360" i="3" s="1"/>
  <c r="L1364" i="3"/>
  <c r="AA1364" i="3"/>
  <c r="AC1364" i="3" s="1"/>
  <c r="L1373" i="3"/>
  <c r="AA1373" i="3"/>
  <c r="AC1373" i="3" s="1"/>
  <c r="M1856" i="3"/>
  <c r="L1863" i="3"/>
  <c r="M1868" i="3"/>
  <c r="AA1944" i="3"/>
  <c r="AC1944" i="3" s="1"/>
  <c r="AA1947" i="3"/>
  <c r="AC1947" i="3" s="1"/>
  <c r="AA1952" i="3"/>
  <c r="AC1952" i="3" s="1"/>
  <c r="L186" i="3"/>
  <c r="AA186" i="3"/>
  <c r="AA189" i="3"/>
  <c r="AC189" i="3" s="1"/>
  <c r="AA195" i="3"/>
  <c r="AC195" i="3" s="1"/>
  <c r="L197" i="3"/>
  <c r="AA197" i="3"/>
  <c r="AC197" i="3" s="1"/>
  <c r="L198" i="3"/>
  <c r="AA198" i="3"/>
  <c r="AC198" i="3" s="1"/>
  <c r="M206" i="3"/>
  <c r="AA206" i="3"/>
  <c r="AC206" i="3" s="1"/>
  <c r="L209" i="3"/>
  <c r="AA209" i="3"/>
  <c r="AC209" i="3" s="1"/>
  <c r="AA214" i="3"/>
  <c r="AC214" i="3" s="1"/>
  <c r="M220" i="3"/>
  <c r="AA220" i="3"/>
  <c r="AC220" i="3" s="1"/>
  <c r="AA222" i="3"/>
  <c r="AC222" i="3" s="1"/>
  <c r="AA223" i="3"/>
  <c r="AC223" i="3" s="1"/>
  <c r="AA231" i="3"/>
  <c r="AA234" i="3"/>
  <c r="AC234" i="3" s="1"/>
  <c r="AA240" i="3"/>
  <c r="AC240" i="3" s="1"/>
  <c r="L1048" i="3"/>
  <c r="AA1048" i="3"/>
  <c r="AC1048" i="3" s="1"/>
  <c r="AA1052" i="3"/>
  <c r="AC1052" i="3" s="1"/>
  <c r="AA1055" i="3"/>
  <c r="AC1055" i="3" s="1"/>
  <c r="M1061" i="3"/>
  <c r="AA1061" i="3"/>
  <c r="AC1061" i="3" s="1"/>
  <c r="M1064" i="3"/>
  <c r="AA1064" i="3"/>
  <c r="AC1064" i="3" s="1"/>
  <c r="M1068" i="3"/>
  <c r="AA1068" i="3"/>
  <c r="AC1068" i="3" s="1"/>
  <c r="AA1072" i="3"/>
  <c r="AC1072" i="3" s="1"/>
  <c r="AA1075" i="3"/>
  <c r="AC1075" i="3" s="1"/>
  <c r="M1081" i="3"/>
  <c r="AA1081" i="3"/>
  <c r="AC1081" i="3" s="1"/>
  <c r="AA1084" i="3"/>
  <c r="AC1084" i="3" s="1"/>
  <c r="AA1088" i="3"/>
  <c r="AC1088" i="3" s="1"/>
  <c r="AA1092" i="3"/>
  <c r="AC1092" i="3" s="1"/>
  <c r="M1095" i="3"/>
  <c r="AA1095" i="3"/>
  <c r="AC1095" i="3" s="1"/>
  <c r="M1101" i="3"/>
  <c r="AA1101" i="3"/>
  <c r="AC1101" i="3" s="1"/>
  <c r="AA1104" i="3"/>
  <c r="AC1104" i="3" s="1"/>
  <c r="L1108" i="3"/>
  <c r="AA1108" i="3"/>
  <c r="AC1108" i="3" s="1"/>
  <c r="M1112" i="3"/>
  <c r="AA1112" i="3"/>
  <c r="AC1112" i="3" s="1"/>
  <c r="L658" i="3"/>
  <c r="AA658" i="3"/>
  <c r="AC658" i="3" s="1"/>
  <c r="M664" i="3"/>
  <c r="AA664" i="3"/>
  <c r="AC664" i="3" s="1"/>
  <c r="AA666" i="3"/>
  <c r="AC666" i="3" s="1"/>
  <c r="L667" i="3"/>
  <c r="AA667" i="3"/>
  <c r="AC667" i="3" s="1"/>
  <c r="L1504" i="3"/>
  <c r="AA1504" i="3"/>
  <c r="AC1504" i="3" s="1"/>
  <c r="L1508" i="3"/>
  <c r="AA1508" i="3"/>
  <c r="AC1508" i="3" s="1"/>
  <c r="M1509" i="3"/>
  <c r="AA1509" i="3"/>
  <c r="AC1509" i="3" s="1"/>
  <c r="M1516" i="3"/>
  <c r="AA1516" i="3"/>
  <c r="AC1516" i="3" s="1"/>
  <c r="M1472" i="3"/>
  <c r="AA1472" i="3"/>
  <c r="AC1472" i="3" s="1"/>
  <c r="AA1476" i="3"/>
  <c r="AC1476" i="3" s="1"/>
  <c r="AA1480" i="3"/>
  <c r="AC1480" i="3" s="1"/>
  <c r="L1483" i="3"/>
  <c r="AA1483" i="3"/>
  <c r="AC1483" i="3" s="1"/>
  <c r="AA1489" i="3"/>
  <c r="AC1489" i="3" s="1"/>
  <c r="L1492" i="3"/>
  <c r="AA1492" i="3"/>
  <c r="AC1492" i="3" s="1"/>
  <c r="AA1496" i="3"/>
  <c r="AC1496" i="3" s="1"/>
  <c r="AA1500" i="3"/>
  <c r="AC1500" i="3" s="1"/>
  <c r="M1443" i="3"/>
  <c r="AA1443" i="3"/>
  <c r="AC1443" i="3" s="1"/>
  <c r="M1449" i="3"/>
  <c r="AA1449" i="3"/>
  <c r="AC1449" i="3" s="1"/>
  <c r="AA1452" i="3"/>
  <c r="AC1452" i="3" s="1"/>
  <c r="M1456" i="3"/>
  <c r="AA1456" i="3"/>
  <c r="AC1456" i="3" s="1"/>
  <c r="M1460" i="3"/>
  <c r="AA1460" i="3"/>
  <c r="AC1460" i="3" s="1"/>
  <c r="AA1463" i="3"/>
  <c r="AC1463" i="3" s="1"/>
  <c r="L1469" i="3"/>
  <c r="AA1469" i="3"/>
  <c r="AC1469" i="3" s="1"/>
  <c r="AA674" i="3"/>
  <c r="AC674" i="3" s="1"/>
  <c r="L676" i="3"/>
  <c r="AA676" i="3"/>
  <c r="AC676" i="3" s="1"/>
  <c r="AA677" i="3"/>
  <c r="AC677" i="3" s="1"/>
  <c r="L685" i="3"/>
  <c r="AA685" i="3"/>
  <c r="AC685" i="3" s="1"/>
  <c r="AA688" i="3"/>
  <c r="AC688" i="3" s="1"/>
  <c r="AA694" i="3"/>
  <c r="AC694" i="3" s="1"/>
  <c r="AA696" i="3"/>
  <c r="AC696" i="3" s="1"/>
  <c r="AA697" i="3"/>
  <c r="AC697" i="3" s="1"/>
  <c r="AA1521" i="3"/>
  <c r="AC1521" i="3" s="1"/>
  <c r="AA1527" i="3"/>
  <c r="AC1527" i="3" s="1"/>
  <c r="L1530" i="3"/>
  <c r="AA1530" i="3"/>
  <c r="AC1530" i="3" s="1"/>
  <c r="AA1534" i="3"/>
  <c r="AC1534" i="3" s="1"/>
  <c r="AA1538" i="3"/>
  <c r="AC1538" i="3" s="1"/>
  <c r="L1541" i="3"/>
  <c r="AA1541" i="3"/>
  <c r="AC1541" i="3" s="1"/>
  <c r="L1547" i="3"/>
  <c r="AA1547" i="3"/>
  <c r="AC1547" i="3" s="1"/>
  <c r="L1550" i="3"/>
  <c r="AA1550" i="3"/>
  <c r="AC1550" i="3" s="1"/>
  <c r="AA1554" i="3"/>
  <c r="AC1554" i="3" s="1"/>
  <c r="AA1558" i="3"/>
  <c r="AC1558" i="3" s="1"/>
  <c r="M1561" i="3"/>
  <c r="AA1561" i="3"/>
  <c r="AC1561" i="3" s="1"/>
  <c r="L1567" i="3"/>
  <c r="AA1567" i="3"/>
  <c r="AC1567" i="3" s="1"/>
  <c r="L1570" i="3"/>
  <c r="AA1570" i="3"/>
  <c r="AC1570" i="3" s="1"/>
  <c r="L1574" i="3"/>
  <c r="AA1574" i="3"/>
  <c r="AC1574" i="3" s="1"/>
  <c r="M1578" i="3"/>
  <c r="AA1578" i="3"/>
  <c r="AC1578" i="3" s="1"/>
  <c r="L1959" i="3"/>
  <c r="AA1959" i="3"/>
  <c r="AC1959" i="3" s="1"/>
  <c r="M1963" i="3"/>
  <c r="AA1963" i="3"/>
  <c r="AC1963" i="3" s="1"/>
  <c r="AA1967" i="3"/>
  <c r="AC1967" i="3" s="1"/>
  <c r="AA1971" i="3"/>
  <c r="AC1971" i="3" s="1"/>
  <c r="M1975" i="3"/>
  <c r="AA1975" i="3"/>
  <c r="AC1975" i="3" s="1"/>
  <c r="L1979" i="3"/>
  <c r="AA1979" i="3"/>
  <c r="AC1979" i="3" s="1"/>
  <c r="L1983" i="3"/>
  <c r="AA1983" i="3"/>
  <c r="AC1983" i="3" s="1"/>
  <c r="AA1987" i="3"/>
  <c r="AC1987" i="3" s="1"/>
  <c r="L1991" i="3"/>
  <c r="AA1991" i="3"/>
  <c r="AC1991" i="3" s="1"/>
  <c r="M1040" i="3"/>
  <c r="AA1040" i="3"/>
  <c r="AC1040" i="3" s="1"/>
  <c r="L1033" i="3"/>
  <c r="AA1033" i="3"/>
  <c r="AC1033" i="3" s="1"/>
  <c r="AA1125" i="3"/>
  <c r="AC1125" i="3" s="1"/>
  <c r="M1118" i="3"/>
  <c r="AA1118" i="3"/>
  <c r="AC1118" i="3" s="1"/>
  <c r="AA76" i="3"/>
  <c r="AC76" i="3" s="1"/>
  <c r="M76" i="3"/>
  <c r="L76" i="3"/>
  <c r="AA68" i="3"/>
  <c r="AC68" i="3" s="1"/>
  <c r="M68" i="3"/>
  <c r="L68" i="3"/>
  <c r="AA60" i="3"/>
  <c r="AC60" i="3" s="1"/>
  <c r="M60" i="3"/>
  <c r="L60" i="3"/>
  <c r="L932" i="3"/>
  <c r="AA932" i="3"/>
  <c r="AC932" i="3" s="1"/>
  <c r="L341" i="3"/>
  <c r="AA341" i="3"/>
  <c r="AC341" i="3" s="1"/>
  <c r="M349" i="3"/>
  <c r="AA349" i="3"/>
  <c r="AC349" i="3" s="1"/>
  <c r="M357" i="3"/>
  <c r="AA357" i="3"/>
  <c r="AC357" i="3" s="1"/>
  <c r="AA919" i="3"/>
  <c r="AC919" i="3" s="1"/>
  <c r="AA927" i="3"/>
  <c r="AC927" i="3" s="1"/>
  <c r="L936" i="3"/>
  <c r="AA936" i="3"/>
  <c r="AC936" i="3" s="1"/>
  <c r="AA938" i="3"/>
  <c r="AC938" i="3" s="1"/>
  <c r="AA590" i="3"/>
  <c r="AC590" i="3" s="1"/>
  <c r="M598" i="3"/>
  <c r="AA598" i="3"/>
  <c r="AC598" i="3" s="1"/>
  <c r="L603" i="3"/>
  <c r="AA603" i="3"/>
  <c r="AC603" i="3" s="1"/>
  <c r="M613" i="3"/>
  <c r="AA613" i="3"/>
  <c r="AC613" i="3" s="1"/>
  <c r="L618" i="3"/>
  <c r="AA618" i="3"/>
  <c r="AC618" i="3" s="1"/>
  <c r="M626" i="3"/>
  <c r="AA626" i="3"/>
  <c r="AC626" i="3" s="1"/>
  <c r="AA1322" i="3"/>
  <c r="AC1322" i="3" s="1"/>
  <c r="AA1330" i="3"/>
  <c r="AC1330" i="3" s="1"/>
  <c r="L1339" i="3"/>
  <c r="AA1339" i="3"/>
  <c r="AC1339" i="3" s="1"/>
  <c r="M1346" i="3"/>
  <c r="AA1346" i="3"/>
  <c r="AC1346" i="3" s="1"/>
  <c r="AA1357" i="3"/>
  <c r="AC1357" i="3" s="1"/>
  <c r="AA1369" i="3"/>
  <c r="AC1369" i="3" s="1"/>
  <c r="AA1371" i="3"/>
  <c r="AC1371" i="3" s="1"/>
  <c r="L1378" i="3"/>
  <c r="AA1378" i="3"/>
  <c r="AC1378" i="3" s="1"/>
  <c r="L1133" i="3"/>
  <c r="AA1133" i="3"/>
  <c r="AC1133" i="3" s="1"/>
  <c r="AA1137" i="3"/>
  <c r="AC1137" i="3" s="1"/>
  <c r="AA1140" i="3"/>
  <c r="AC1140" i="3" s="1"/>
  <c r="AA1146" i="3"/>
  <c r="AC1146" i="3" s="1"/>
  <c r="AA1149" i="3"/>
  <c r="AC1149" i="3" s="1"/>
  <c r="AA1153" i="3"/>
  <c r="AC1153" i="3" s="1"/>
  <c r="AA1157" i="3"/>
  <c r="AC1157" i="3" s="1"/>
  <c r="L1160" i="3"/>
  <c r="AA1160" i="3"/>
  <c r="AC1160" i="3" s="1"/>
  <c r="M1166" i="3"/>
  <c r="AA1166" i="3"/>
  <c r="AC1166" i="3" s="1"/>
  <c r="AA1169" i="3"/>
  <c r="AC1169" i="3" s="1"/>
  <c r="L1173" i="3"/>
  <c r="AA1173" i="3"/>
  <c r="AC1173" i="3" s="1"/>
  <c r="AA1177" i="3"/>
  <c r="AC1177" i="3" s="1"/>
  <c r="M444" i="3"/>
  <c r="AA444" i="3"/>
  <c r="AC444" i="3" s="1"/>
  <c r="M448" i="3"/>
  <c r="AA448" i="3"/>
  <c r="AC448" i="3" s="1"/>
  <c r="L452" i="3"/>
  <c r="AA452" i="3"/>
  <c r="AC452" i="3" s="1"/>
  <c r="L456" i="3"/>
  <c r="AA456" i="3"/>
  <c r="AC456" i="3" s="1"/>
  <c r="AA460" i="3"/>
  <c r="AC460" i="3" s="1"/>
  <c r="L1180" i="3"/>
  <c r="AA1180" i="3"/>
  <c r="AC1180" i="3" s="1"/>
  <c r="M1184" i="3"/>
  <c r="AA1184" i="3"/>
  <c r="AC1184" i="3" s="1"/>
  <c r="M1188" i="3"/>
  <c r="AA1188" i="3"/>
  <c r="AC1188" i="3" s="1"/>
  <c r="L1192" i="3"/>
  <c r="AA1192" i="3"/>
  <c r="AC1192" i="3" s="1"/>
  <c r="M1196" i="3"/>
  <c r="AA1196" i="3"/>
  <c r="AC1196" i="3" s="1"/>
  <c r="L463" i="3"/>
  <c r="AA463" i="3"/>
  <c r="AC463" i="3" s="1"/>
  <c r="L467" i="3"/>
  <c r="AA467" i="3"/>
  <c r="AC467" i="3" s="1"/>
  <c r="L1201" i="3"/>
  <c r="AA1201" i="3"/>
  <c r="AC1201" i="3" s="1"/>
  <c r="M1205" i="3"/>
  <c r="AA1205" i="3"/>
  <c r="AC1205" i="3" s="1"/>
  <c r="AA471" i="3"/>
  <c r="AC471" i="3" s="1"/>
  <c r="M477" i="3"/>
  <c r="AA477" i="3"/>
  <c r="AC477" i="3" s="1"/>
  <c r="M480" i="3"/>
  <c r="AA480" i="3"/>
  <c r="AC480" i="3" s="1"/>
  <c r="M484" i="3"/>
  <c r="AA484" i="3"/>
  <c r="AC484" i="3" s="1"/>
  <c r="L488" i="3"/>
  <c r="AA488" i="3"/>
  <c r="AC488" i="3" s="1"/>
  <c r="M491" i="3"/>
  <c r="AA491" i="3"/>
  <c r="AC491" i="3" s="1"/>
  <c r="M497" i="3"/>
  <c r="AA497" i="3"/>
  <c r="AC497" i="3" s="1"/>
  <c r="M500" i="3"/>
  <c r="AA500" i="3"/>
  <c r="AC500" i="3" s="1"/>
  <c r="AA504" i="3"/>
  <c r="AC504" i="3" s="1"/>
  <c r="AA508" i="3"/>
  <c r="AC508" i="3" s="1"/>
  <c r="L1208" i="3"/>
  <c r="AA1208" i="3"/>
  <c r="AC1208" i="3" s="1"/>
  <c r="M1214" i="3"/>
  <c r="AA1214" i="3"/>
  <c r="AC1214" i="3" s="1"/>
  <c r="M1217" i="3"/>
  <c r="AA1217" i="3"/>
  <c r="AC1217" i="3" s="1"/>
  <c r="AA1221" i="3"/>
  <c r="AC1221" i="3" s="1"/>
  <c r="M1225" i="3"/>
  <c r="AA1225" i="3"/>
  <c r="AC1225" i="3" s="1"/>
  <c r="L1228" i="3"/>
  <c r="AA1228" i="3"/>
  <c r="AC1228" i="3" s="1"/>
  <c r="AA1234" i="3"/>
  <c r="AC1234" i="3" s="1"/>
  <c r="L1237" i="3"/>
  <c r="AA1237" i="3"/>
  <c r="AC1237" i="3" s="1"/>
  <c r="L1241" i="3"/>
  <c r="AA1241" i="3"/>
  <c r="AC1241" i="3" s="1"/>
  <c r="L1245" i="3"/>
  <c r="AA1245" i="3"/>
  <c r="AC1245" i="3" s="1"/>
  <c r="AA511" i="3"/>
  <c r="AC511" i="3" s="1"/>
  <c r="AA517" i="3"/>
  <c r="AC517" i="3" s="1"/>
  <c r="AA520" i="3"/>
  <c r="AC520" i="3" s="1"/>
  <c r="AA524" i="3"/>
  <c r="AC524" i="3" s="1"/>
  <c r="AA528" i="3"/>
  <c r="AC528" i="3" s="1"/>
  <c r="L531" i="3"/>
  <c r="AA531" i="3"/>
  <c r="AC531" i="3" s="1"/>
  <c r="AA537" i="3"/>
  <c r="AC537" i="3" s="1"/>
  <c r="M1247" i="3"/>
  <c r="AA1247" i="3"/>
  <c r="AC1247" i="3" s="1"/>
  <c r="M1251" i="3"/>
  <c r="AA1251" i="3"/>
  <c r="AC1251" i="3" s="1"/>
  <c r="M1255" i="3"/>
  <c r="AA1255" i="3"/>
  <c r="AC1255" i="3" s="1"/>
  <c r="M1258" i="3"/>
  <c r="AA1258" i="3"/>
  <c r="AC1258" i="3" s="1"/>
  <c r="M1264" i="3"/>
  <c r="AA1264" i="3"/>
  <c r="AC1264" i="3" s="1"/>
  <c r="M1267" i="3"/>
  <c r="AA1267" i="3"/>
  <c r="AC1267" i="3" s="1"/>
  <c r="AA1271" i="3"/>
  <c r="AC1271" i="3" s="1"/>
  <c r="AA1275" i="3"/>
  <c r="AC1275" i="3" s="1"/>
  <c r="AA541" i="3"/>
  <c r="AC541" i="3" s="1"/>
  <c r="L547" i="3"/>
  <c r="AA547" i="3"/>
  <c r="AC547" i="3" s="1"/>
  <c r="L550" i="3"/>
  <c r="AA550" i="3"/>
  <c r="AC550" i="3" s="1"/>
  <c r="AA554" i="3"/>
  <c r="AC554" i="3" s="1"/>
  <c r="AA558" i="3"/>
  <c r="AC558" i="3" s="1"/>
  <c r="L561" i="3"/>
  <c r="AA561" i="3"/>
  <c r="AC561" i="3" s="1"/>
  <c r="AA1279" i="3"/>
  <c r="AC1279" i="3" s="1"/>
  <c r="L1282" i="3"/>
  <c r="AA1282" i="3"/>
  <c r="AC1282" i="3" s="1"/>
  <c r="AA1286" i="3"/>
  <c r="AC1286" i="3" s="1"/>
  <c r="AA1290" i="3"/>
  <c r="AC1290" i="3" s="1"/>
  <c r="L1293" i="3"/>
  <c r="AA1293" i="3"/>
  <c r="AC1293" i="3" s="1"/>
  <c r="M1299" i="3"/>
  <c r="AA1299" i="3"/>
  <c r="AC1299" i="3" s="1"/>
  <c r="L565" i="3"/>
  <c r="AA565" i="3"/>
  <c r="AC565" i="3" s="1"/>
  <c r="L569" i="3"/>
  <c r="AA569" i="3"/>
  <c r="AC569" i="3" s="1"/>
  <c r="AA573" i="3"/>
  <c r="AC573" i="3" s="1"/>
  <c r="L1303" i="3"/>
  <c r="AA1303" i="3"/>
  <c r="AC1303" i="3" s="1"/>
  <c r="AA1309" i="3"/>
  <c r="AC1309" i="3" s="1"/>
  <c r="M575" i="3"/>
  <c r="AA575" i="3"/>
  <c r="AC575" i="3" s="1"/>
  <c r="AA1311" i="3"/>
  <c r="AC1311" i="3" s="1"/>
  <c r="AA1315" i="3"/>
  <c r="AC1315" i="3" s="1"/>
  <c r="AA581" i="3"/>
  <c r="AC581" i="3" s="1"/>
  <c r="AA1319" i="3"/>
  <c r="AC1319" i="3" s="1"/>
  <c r="M246" i="3"/>
  <c r="AA246" i="3"/>
  <c r="AC246" i="3" s="1"/>
  <c r="M249" i="3"/>
  <c r="AA249" i="3"/>
  <c r="AC249" i="3" s="1"/>
  <c r="L255" i="3"/>
  <c r="AA255" i="3"/>
  <c r="AC255" i="3" s="1"/>
  <c r="M257" i="3"/>
  <c r="AA257" i="3"/>
  <c r="AC257" i="3" s="1"/>
  <c r="M258" i="3"/>
  <c r="AA258" i="3"/>
  <c r="AC258" i="3" s="1"/>
  <c r="AA266" i="3"/>
  <c r="AC266" i="3" s="1"/>
  <c r="AA269" i="3"/>
  <c r="AC269" i="3" s="1"/>
  <c r="AA275" i="3"/>
  <c r="AC275" i="3" s="1"/>
  <c r="AA277" i="3"/>
  <c r="AC277" i="3" s="1"/>
  <c r="AA278" i="3"/>
  <c r="AC278" i="3" s="1"/>
  <c r="AA286" i="3"/>
  <c r="AC286" i="3" s="1"/>
  <c r="AA289" i="3"/>
  <c r="AC289" i="3" s="1"/>
  <c r="AA295" i="3"/>
  <c r="AC295" i="3" s="1"/>
  <c r="AA297" i="3"/>
  <c r="AC297" i="3" s="1"/>
  <c r="M298" i="3"/>
  <c r="AA298" i="3"/>
  <c r="AC298" i="3" s="1"/>
  <c r="AA306" i="3"/>
  <c r="AC306" i="3" s="1"/>
  <c r="L309" i="3"/>
  <c r="AA309" i="3"/>
  <c r="AC309" i="3" s="1"/>
  <c r="M315" i="3"/>
  <c r="AA315" i="3"/>
  <c r="AC315" i="3" s="1"/>
  <c r="M317" i="3"/>
  <c r="AA317" i="3"/>
  <c r="AC317" i="3" s="1"/>
  <c r="M318" i="3"/>
  <c r="AA318" i="3"/>
  <c r="AC318" i="3" s="1"/>
  <c r="M326" i="3"/>
  <c r="AA326" i="3"/>
  <c r="AC326" i="3" s="1"/>
  <c r="AA703" i="3"/>
  <c r="AC703" i="3" s="1"/>
  <c r="L709" i="3"/>
  <c r="AA709" i="3"/>
  <c r="AC709" i="3" s="1"/>
  <c r="AA711" i="3"/>
  <c r="AC711" i="3" s="1"/>
  <c r="AA712" i="3"/>
  <c r="AC712" i="3" s="1"/>
  <c r="L720" i="3"/>
  <c r="AA720" i="3"/>
  <c r="AC720" i="3" s="1"/>
  <c r="L723" i="3"/>
  <c r="AA723" i="3"/>
  <c r="AC723" i="3" s="1"/>
  <c r="AA729" i="3"/>
  <c r="AC729" i="3" s="1"/>
  <c r="M731" i="3"/>
  <c r="AA731" i="3"/>
  <c r="AC731" i="3" s="1"/>
  <c r="M732" i="3"/>
  <c r="AA732" i="3"/>
  <c r="AC732" i="3" s="1"/>
  <c r="L740" i="3"/>
  <c r="AA740" i="3"/>
  <c r="AC740" i="3" s="1"/>
  <c r="M743" i="3"/>
  <c r="AA743" i="3"/>
  <c r="AC743" i="3" s="1"/>
  <c r="AA749" i="3"/>
  <c r="AC749" i="3" s="1"/>
  <c r="L751" i="3"/>
  <c r="AA751" i="3"/>
  <c r="AC751" i="3" s="1"/>
  <c r="AA752" i="3"/>
  <c r="AC752" i="3" s="1"/>
  <c r="L760" i="3"/>
  <c r="AA760" i="3"/>
  <c r="AC760" i="3" s="1"/>
  <c r="M763" i="3"/>
  <c r="AA763" i="3"/>
  <c r="AC763" i="3" s="1"/>
  <c r="M769" i="3"/>
  <c r="AA769" i="3"/>
  <c r="AC769" i="3" s="1"/>
  <c r="AA771" i="3"/>
  <c r="AC771" i="3" s="1"/>
  <c r="AA772" i="3"/>
  <c r="AC772" i="3" s="1"/>
  <c r="M780" i="3"/>
  <c r="AA780" i="3"/>
  <c r="AC780" i="3" s="1"/>
  <c r="AA783" i="3"/>
  <c r="AC783" i="3" s="1"/>
  <c r="M789" i="3"/>
  <c r="AA789" i="3"/>
  <c r="AC789" i="3" s="1"/>
  <c r="L1579" i="3"/>
  <c r="AA1591" i="3"/>
  <c r="AC1591" i="3" s="1"/>
  <c r="L1582" i="3"/>
  <c r="AA1594" i="3"/>
  <c r="AC1594" i="3" s="1"/>
  <c r="AA1599" i="3"/>
  <c r="AC1599" i="3" s="1"/>
  <c r="AA1603" i="3"/>
  <c r="AC1603" i="3" s="1"/>
  <c r="L1594" i="3"/>
  <c r="AA1606" i="3"/>
  <c r="AC1606" i="3" s="1"/>
  <c r="L1599" i="3"/>
  <c r="AA1611" i="3"/>
  <c r="AC1611" i="3" s="1"/>
  <c r="M1603" i="3"/>
  <c r="AA1615" i="3"/>
  <c r="AC1615" i="3" s="1"/>
  <c r="M1606" i="3"/>
  <c r="AA1618" i="3"/>
  <c r="AC1618" i="3" s="1"/>
  <c r="M1611" i="3"/>
  <c r="AA1623" i="3"/>
  <c r="AC1623" i="3" s="1"/>
  <c r="M1615" i="3"/>
  <c r="AA1627" i="3"/>
  <c r="AC1627" i="3" s="1"/>
  <c r="AA1630" i="3"/>
  <c r="AC1630" i="3" s="1"/>
  <c r="L1623" i="3"/>
  <c r="AA1635" i="3"/>
  <c r="AC1635" i="3" s="1"/>
  <c r="AA1639" i="3"/>
  <c r="AC1639" i="3" s="1"/>
  <c r="AA1642" i="3"/>
  <c r="AC1642" i="3" s="1"/>
  <c r="L1635" i="3"/>
  <c r="AA1647" i="3"/>
  <c r="AC1647" i="3" s="1"/>
  <c r="M1639" i="3"/>
  <c r="AA1651" i="3"/>
  <c r="AC1651" i="3" s="1"/>
  <c r="L1642" i="3"/>
  <c r="AA1654" i="3"/>
  <c r="AC1654" i="3" s="1"/>
  <c r="L1647" i="3"/>
  <c r="AA1659" i="3"/>
  <c r="AC1659" i="3" s="1"/>
  <c r="M1651" i="3"/>
  <c r="AA1663" i="3"/>
  <c r="AC1663" i="3" s="1"/>
  <c r="L1654" i="3"/>
  <c r="AA1666" i="3"/>
  <c r="AC1666" i="3" s="1"/>
  <c r="M1659" i="3"/>
  <c r="AA1671" i="3"/>
  <c r="AC1671" i="3" s="1"/>
  <c r="AA1675" i="3"/>
  <c r="AC1675" i="3" s="1"/>
  <c r="L1666" i="3"/>
  <c r="AA1678" i="3"/>
  <c r="AC1678" i="3" s="1"/>
  <c r="AA1683" i="3"/>
  <c r="AC1683" i="3" s="1"/>
  <c r="M1675" i="3"/>
  <c r="AA1687" i="3"/>
  <c r="AC1687" i="3" s="1"/>
  <c r="M1678" i="3"/>
  <c r="AA1690" i="3"/>
  <c r="AC1690" i="3" s="1"/>
  <c r="L1683" i="3"/>
  <c r="AA1695" i="3"/>
  <c r="AC1695" i="3" s="1"/>
  <c r="M1687" i="3"/>
  <c r="L1690" i="3"/>
  <c r="AA1708" i="3"/>
  <c r="AC1708" i="3" s="1"/>
  <c r="AA1713" i="3"/>
  <c r="AC1713" i="3" s="1"/>
  <c r="L1705" i="3"/>
  <c r="AA1717" i="3"/>
  <c r="AC1717" i="3" s="1"/>
  <c r="M1708" i="3"/>
  <c r="AA1720" i="3"/>
  <c r="AC1720" i="3" s="1"/>
  <c r="M1713" i="3"/>
  <c r="AA1725" i="3"/>
  <c r="AC1725" i="3" s="1"/>
  <c r="L1717" i="3"/>
  <c r="AA1729" i="3"/>
  <c r="AC1729" i="3" s="1"/>
  <c r="AA1732" i="3"/>
  <c r="AC1732" i="3" s="1"/>
  <c r="L1731" i="3"/>
  <c r="AA1737" i="3"/>
  <c r="AC1737" i="3" s="1"/>
  <c r="L1735" i="3"/>
  <c r="AA1741" i="3"/>
  <c r="AC1741" i="3" s="1"/>
  <c r="L1738" i="3"/>
  <c r="AA1744" i="3"/>
  <c r="AC1744" i="3" s="1"/>
  <c r="AA1749" i="3"/>
  <c r="AC1749" i="3" s="1"/>
  <c r="AA1753" i="3"/>
  <c r="AC1753" i="3" s="1"/>
  <c r="M1756" i="3"/>
  <c r="AA1756" i="3"/>
  <c r="AC1756" i="3" s="1"/>
  <c r="AA1761" i="3"/>
  <c r="AC1761" i="3" s="1"/>
  <c r="M1765" i="3"/>
  <c r="AA1765" i="3"/>
  <c r="AC1765" i="3" s="1"/>
  <c r="AA1768" i="3"/>
  <c r="AC1768" i="3" s="1"/>
  <c r="M1773" i="3"/>
  <c r="AA1773" i="3"/>
  <c r="AC1773" i="3" s="1"/>
  <c r="L791" i="3"/>
  <c r="AA795" i="3"/>
  <c r="AC795" i="3" s="1"/>
  <c r="M795" i="3"/>
  <c r="AA799" i="3"/>
  <c r="AC799" i="3" s="1"/>
  <c r="M799" i="3"/>
  <c r="AA803" i="3"/>
  <c r="AC803" i="3" s="1"/>
  <c r="M803" i="3"/>
  <c r="AA807" i="3"/>
  <c r="AC807" i="3" s="1"/>
  <c r="AA811" i="3"/>
  <c r="AC811" i="3" s="1"/>
  <c r="AA815" i="3"/>
  <c r="AC815" i="3" s="1"/>
  <c r="M815" i="3"/>
  <c r="AA819" i="3"/>
  <c r="AC819" i="3" s="1"/>
  <c r="L823" i="3"/>
  <c r="AA823" i="3"/>
  <c r="AC823" i="3" s="1"/>
  <c r="AA827" i="3"/>
  <c r="AC827" i="3" s="1"/>
  <c r="AA831" i="3"/>
  <c r="AC831" i="3" s="1"/>
  <c r="L835" i="3"/>
  <c r="AA835" i="3"/>
  <c r="AC835" i="3" s="1"/>
  <c r="L839" i="3"/>
  <c r="AA839" i="3"/>
  <c r="AC839" i="3" s="1"/>
  <c r="M1777" i="3"/>
  <c r="AA1777" i="3"/>
  <c r="AC1777" i="3" s="1"/>
  <c r="AA1781" i="3"/>
  <c r="AC1781" i="3" s="1"/>
  <c r="AA1784" i="3"/>
  <c r="AC1784" i="3" s="1"/>
  <c r="L1790" i="3"/>
  <c r="AA1790" i="3"/>
  <c r="AC1790" i="3" s="1"/>
  <c r="L1793" i="3"/>
  <c r="AA1793" i="3"/>
  <c r="AC1793" i="3" s="1"/>
  <c r="M1797" i="3"/>
  <c r="AA1797" i="3"/>
  <c r="AC1797" i="3" s="1"/>
  <c r="AA1801" i="3"/>
  <c r="AC1801" i="3" s="1"/>
  <c r="AA1804" i="3"/>
  <c r="AC1804" i="3" s="1"/>
  <c r="AA1810" i="3"/>
  <c r="AC1810" i="3" s="1"/>
  <c r="AA1813" i="3"/>
  <c r="AC1813" i="3" s="1"/>
  <c r="AA1822" i="3"/>
  <c r="AC1822" i="3" s="1"/>
  <c r="M1826" i="3"/>
  <c r="AA1826" i="3"/>
  <c r="AC1826" i="3" s="1"/>
  <c r="L1829" i="3"/>
  <c r="AA1829" i="3"/>
  <c r="AC1829" i="3" s="1"/>
  <c r="L1835" i="3"/>
  <c r="AA1835" i="3"/>
  <c r="AC1835" i="3" s="1"/>
  <c r="M1838" i="3"/>
  <c r="AA1838" i="3"/>
  <c r="AC1838" i="3" s="1"/>
  <c r="AA1041" i="3"/>
  <c r="AC1041" i="3" s="1"/>
  <c r="AA1126" i="3"/>
  <c r="AC1126" i="3" s="1"/>
  <c r="AA74" i="3"/>
  <c r="AC74" i="3" s="1"/>
  <c r="M74" i="3"/>
  <c r="L74" i="3"/>
  <c r="AA66" i="3"/>
  <c r="AC66" i="3" s="1"/>
  <c r="M66" i="3"/>
  <c r="L66" i="3"/>
  <c r="AA58" i="3"/>
  <c r="AC58" i="3" s="1"/>
  <c r="M58" i="3"/>
  <c r="L58" i="3"/>
  <c r="M1041" i="3"/>
  <c r="L1041" i="3"/>
  <c r="L218" i="3"/>
  <c r="M709" i="3"/>
  <c r="J169" i="6"/>
  <c r="M1715" i="3"/>
  <c r="M186" i="3"/>
  <c r="L1154" i="3"/>
  <c r="M460" i="3"/>
  <c r="M218" i="3"/>
  <c r="L1060" i="3"/>
  <c r="L466" i="3"/>
  <c r="M1154" i="3"/>
  <c r="M193" i="3"/>
  <c r="M549" i="3"/>
  <c r="M1148" i="3"/>
  <c r="L443" i="3"/>
  <c r="L451" i="3"/>
  <c r="L612" i="3"/>
  <c r="M1135" i="3"/>
  <c r="L1141" i="3"/>
  <c r="M237" i="3"/>
  <c r="M1172" i="3"/>
  <c r="M1349" i="3"/>
  <c r="M1191" i="3"/>
  <c r="M1183" i="3"/>
  <c r="L929" i="3"/>
  <c r="M578" i="3"/>
  <c r="M1155" i="3"/>
  <c r="L1273" i="3"/>
  <c r="M1983" i="3"/>
  <c r="M1479" i="3"/>
  <c r="M128" i="3"/>
  <c r="M1597" i="3"/>
  <c r="L796" i="3"/>
  <c r="L1271" i="3"/>
  <c r="L489" i="3"/>
  <c r="L1025" i="3"/>
  <c r="M533" i="3"/>
  <c r="M517" i="3"/>
  <c r="M235" i="3"/>
  <c r="M525" i="3"/>
  <c r="M509" i="3"/>
  <c r="L190" i="3"/>
  <c r="L480" i="3"/>
  <c r="L1308" i="3"/>
  <c r="M1559" i="3"/>
  <c r="M238" i="3"/>
  <c r="L210" i="3"/>
  <c r="M531" i="3"/>
  <c r="L238" i="3"/>
  <c r="M1566" i="3"/>
  <c r="L567" i="3"/>
  <c r="L1184" i="3"/>
  <c r="L1121" i="3"/>
  <c r="M1239" i="3"/>
  <c r="M1249" i="3"/>
  <c r="L505" i="3"/>
  <c r="L283" i="3"/>
  <c r="L460" i="3"/>
  <c r="M1575" i="3"/>
  <c r="L1221" i="3"/>
  <c r="T28" i="6"/>
  <c r="M1794" i="3"/>
  <c r="L598" i="3"/>
  <c r="T169" i="6"/>
  <c r="M1025" i="3"/>
  <c r="L1575" i="3"/>
  <c r="L1497" i="3"/>
  <c r="L725" i="3"/>
  <c r="M311" i="3"/>
  <c r="M1968" i="3"/>
  <c r="L1616" i="3"/>
  <c r="L817" i="3"/>
  <c r="L1559" i="3"/>
  <c r="L1960" i="3"/>
  <c r="L1592" i="3"/>
  <c r="M1664" i="3"/>
  <c r="L756" i="3"/>
  <c r="M302" i="3"/>
  <c r="M734" i="3"/>
  <c r="M708" i="3"/>
  <c r="L788" i="3"/>
  <c r="M737" i="3"/>
  <c r="L280" i="3"/>
  <c r="M271" i="3"/>
  <c r="L1002" i="3"/>
  <c r="L1445" i="3"/>
  <c r="L1526" i="3"/>
  <c r="M788" i="3"/>
  <c r="L998" i="3"/>
  <c r="L369" i="3"/>
  <c r="L765" i="3"/>
  <c r="M1497" i="3"/>
  <c r="M817" i="3"/>
  <c r="L1566" i="3"/>
  <c r="M1488" i="3"/>
  <c r="L923" i="3"/>
  <c r="L326" i="3"/>
  <c r="L15" i="3"/>
  <c r="L137" i="3"/>
  <c r="M1967" i="3"/>
  <c r="M15" i="3"/>
  <c r="I144" i="6"/>
  <c r="M675" i="3"/>
  <c r="M796" i="3"/>
  <c r="L128" i="3"/>
  <c r="M22" i="3"/>
  <c r="M1774" i="3"/>
  <c r="L325" i="3"/>
  <c r="M109" i="3"/>
  <c r="L1774" i="3"/>
  <c r="M1434" i="3"/>
  <c r="M952" i="3"/>
  <c r="L152" i="3"/>
  <c r="M713" i="3"/>
  <c r="M285" i="3"/>
  <c r="L675" i="3"/>
  <c r="M276" i="3"/>
  <c r="M684" i="3"/>
  <c r="M1571" i="3"/>
  <c r="L702" i="3"/>
  <c r="L1417" i="3"/>
  <c r="L276" i="3"/>
  <c r="M1548" i="3"/>
  <c r="M6" i="3"/>
  <c r="M259" i="3"/>
  <c r="G83" i="6"/>
  <c r="I102" i="6"/>
  <c r="S197" i="6"/>
  <c r="J43" i="6"/>
  <c r="M1091" i="3"/>
  <c r="L1062" i="3"/>
  <c r="L1085" i="3"/>
  <c r="L1082" i="3"/>
  <c r="M1039" i="3"/>
  <c r="M1078" i="3"/>
  <c r="L1039" i="3"/>
  <c r="L1124" i="3"/>
  <c r="L1782" i="3"/>
  <c r="L1196" i="3"/>
  <c r="L1375" i="3"/>
  <c r="L611" i="3"/>
  <c r="M1419" i="3"/>
  <c r="M1071" i="3"/>
  <c r="M1268" i="3"/>
  <c r="L833" i="3"/>
  <c r="L501" i="3"/>
  <c r="M1033" i="3"/>
  <c r="M185" i="3"/>
  <c r="L1113" i="3"/>
  <c r="L1040" i="3"/>
  <c r="L928" i="3"/>
  <c r="M604" i="3"/>
  <c r="L1235" i="3"/>
  <c r="M158" i="3"/>
  <c r="L1512" i="3"/>
  <c r="L1094" i="3"/>
  <c r="L227" i="3"/>
  <c r="M841" i="3"/>
  <c r="L1801" i="3"/>
  <c r="M696" i="3"/>
  <c r="I197" i="6"/>
  <c r="I65" i="6"/>
  <c r="I226" i="6"/>
  <c r="I158" i="6"/>
  <c r="M1463" i="3"/>
  <c r="L12" i="3"/>
  <c r="M1793" i="3"/>
  <c r="M1833" i="3"/>
  <c r="M590" i="3"/>
  <c r="L195" i="3"/>
  <c r="M223" i="3"/>
  <c r="L1052" i="3"/>
  <c r="M1052" i="3"/>
  <c r="M562" i="3"/>
  <c r="L562" i="3"/>
  <c r="M1324" i="3"/>
  <c r="L1324" i="3"/>
  <c r="M234" i="3"/>
  <c r="L234" i="3"/>
  <c r="M1195" i="3"/>
  <c r="L1288" i="3"/>
  <c r="M1288" i="3"/>
  <c r="M1554" i="3"/>
  <c r="L1554" i="3"/>
  <c r="M1987" i="3"/>
  <c r="M1178" i="3"/>
  <c r="L1178" i="3"/>
  <c r="M1257" i="3"/>
  <c r="L1257" i="3"/>
  <c r="L165" i="3"/>
  <c r="L220" i="3"/>
  <c r="L1092" i="3"/>
  <c r="M365" i="3"/>
  <c r="M1046" i="3"/>
  <c r="M835" i="3"/>
  <c r="L1841" i="3"/>
  <c r="L595" i="3"/>
  <c r="M602" i="3"/>
  <c r="L602" i="3"/>
  <c r="M1055" i="3"/>
  <c r="L1187" i="3"/>
  <c r="L483" i="3"/>
  <c r="L1304" i="3"/>
  <c r="M266" i="3"/>
  <c r="L266" i="3"/>
  <c r="L999" i="3"/>
  <c r="M1801" i="3"/>
  <c r="M1455" i="3"/>
  <c r="M1161" i="3"/>
  <c r="M1250" i="3"/>
  <c r="M1354" i="3"/>
  <c r="L1352" i="3"/>
  <c r="M1204" i="3"/>
  <c r="M450" i="3"/>
  <c r="M1115" i="3"/>
  <c r="L568" i="3"/>
  <c r="M1097" i="3"/>
  <c r="M1570" i="3"/>
  <c r="M665" i="3"/>
  <c r="M987" i="3"/>
  <c r="L987" i="3"/>
  <c r="L214" i="3"/>
  <c r="L1144" i="3"/>
  <c r="M1144" i="3"/>
  <c r="M1971" i="3"/>
  <c r="L1971" i="3"/>
  <c r="M141" i="3"/>
  <c r="L141" i="3"/>
  <c r="M1627" i="3"/>
  <c r="M1810" i="3"/>
  <c r="L696" i="3"/>
  <c r="M1292" i="3"/>
  <c r="M149" i="3"/>
  <c r="M1080" i="3"/>
  <c r="M12" i="3"/>
  <c r="L1561" i="3"/>
  <c r="L1106" i="3"/>
  <c r="L703" i="3"/>
  <c r="L1097" i="3"/>
  <c r="M1521" i="3"/>
  <c r="L231" i="3"/>
  <c r="L240" i="3"/>
  <c r="L1259" i="3"/>
  <c r="M1259" i="3"/>
  <c r="M674" i="3"/>
  <c r="L674" i="3"/>
  <c r="M1186" i="3"/>
  <c r="L560" i="3"/>
  <c r="M628" i="3"/>
  <c r="M4" i="3"/>
  <c r="M1100" i="3"/>
  <c r="AA1841" i="3"/>
  <c r="AC1841" i="3" s="1"/>
  <c r="L1521" i="3"/>
  <c r="M606" i="3"/>
  <c r="L606" i="3"/>
  <c r="L540" i="3"/>
  <c r="M540" i="3"/>
  <c r="M1276" i="3"/>
  <c r="M1320" i="3"/>
  <c r="L1320" i="3"/>
  <c r="L1426" i="3"/>
  <c r="M1426" i="3"/>
  <c r="M662" i="3"/>
  <c r="L662" i="3"/>
  <c r="L700" i="3"/>
  <c r="M700" i="3"/>
  <c r="M592" i="3"/>
  <c r="L592" i="3"/>
  <c r="M553" i="3"/>
  <c r="M1281" i="3"/>
  <c r="L98" i="3"/>
  <c r="M98" i="3"/>
  <c r="L1186" i="3"/>
  <c r="L1463" i="3"/>
  <c r="L945" i="3"/>
  <c r="L1195" i="3"/>
  <c r="M1274" i="3"/>
  <c r="L607" i="3"/>
  <c r="M106" i="3"/>
  <c r="L1618" i="3"/>
  <c r="M1824" i="3"/>
  <c r="L1810" i="3"/>
  <c r="L590" i="3"/>
  <c r="L1756" i="3"/>
  <c r="L377" i="3"/>
  <c r="M377" i="3"/>
  <c r="L1053" i="3"/>
  <c r="M1057" i="3"/>
  <c r="M1093" i="3"/>
  <c r="L449" i="3"/>
  <c r="L469" i="3"/>
  <c r="M469" i="3"/>
  <c r="L1209" i="3"/>
  <c r="M1209" i="3"/>
  <c r="L546" i="3"/>
  <c r="L1425" i="3"/>
  <c r="L656" i="3"/>
  <c r="L1510" i="3"/>
  <c r="M1510" i="3"/>
  <c r="M1531" i="3"/>
  <c r="L1531" i="3"/>
  <c r="L1973" i="3"/>
  <c r="M1973" i="3"/>
  <c r="L1989" i="3"/>
  <c r="M1989" i="3"/>
  <c r="M136" i="3"/>
  <c r="L136" i="3"/>
  <c r="L144" i="3"/>
  <c r="M144" i="3"/>
  <c r="M168" i="3"/>
  <c r="L168" i="3"/>
  <c r="M267" i="3"/>
  <c r="L267" i="3"/>
  <c r="M299" i="3"/>
  <c r="L770" i="3"/>
  <c r="M1266" i="3"/>
  <c r="L1456" i="3"/>
  <c r="M677" i="3"/>
  <c r="L677" i="3"/>
  <c r="M117" i="3"/>
  <c r="L1037" i="3"/>
  <c r="L90" i="3"/>
  <c r="M90" i="3"/>
  <c r="L206" i="3"/>
  <c r="L553" i="3"/>
  <c r="L1266" i="3"/>
  <c r="L223" i="3"/>
  <c r="L626" i="3"/>
  <c r="M197" i="3"/>
  <c r="L1224" i="3"/>
  <c r="L1833" i="3"/>
  <c r="L318" i="3"/>
  <c r="L1281" i="3"/>
  <c r="M1109" i="3"/>
  <c r="L1109" i="3"/>
  <c r="M1137" i="3"/>
  <c r="L1137" i="3"/>
  <c r="L1146" i="3"/>
  <c r="M1146" i="3"/>
  <c r="M825" i="3"/>
  <c r="L215" i="3"/>
  <c r="L1597" i="3"/>
  <c r="L246" i="3"/>
  <c r="L1070" i="3"/>
  <c r="L101" i="3"/>
  <c r="M1050" i="3"/>
  <c r="L549" i="3"/>
  <c r="M556" i="3"/>
  <c r="M210" i="3"/>
  <c r="L1803" i="3"/>
  <c r="M184" i="3"/>
  <c r="M1780" i="3"/>
  <c r="M455" i="3"/>
  <c r="L174" i="3"/>
  <c r="M174" i="3"/>
  <c r="M785" i="3"/>
  <c r="L785" i="3"/>
  <c r="L520" i="3"/>
  <c r="M520" i="3"/>
  <c r="L1637" i="3"/>
  <c r="L1661" i="3"/>
  <c r="M1661" i="3"/>
  <c r="L1668" i="3"/>
  <c r="M1668" i="3"/>
  <c r="L616" i="3"/>
  <c r="L375" i="3"/>
  <c r="L1464" i="3"/>
  <c r="L103" i="3"/>
  <c r="M314" i="3"/>
  <c r="M454" i="3"/>
  <c r="M1637" i="3"/>
  <c r="L768" i="3"/>
  <c r="M1187" i="3"/>
  <c r="M1275" i="3"/>
  <c r="L1275" i="3"/>
  <c r="M673" i="3"/>
  <c r="L242" i="3"/>
  <c r="M242" i="3"/>
  <c r="M251" i="3"/>
  <c r="L251" i="3"/>
  <c r="L282" i="3"/>
  <c r="L754" i="3"/>
  <c r="L1676" i="3"/>
  <c r="M1685" i="3"/>
  <c r="M510" i="3"/>
  <c r="L510" i="3"/>
  <c r="M1371" i="3"/>
  <c r="L1371" i="3"/>
  <c r="M1494" i="3"/>
  <c r="L1448" i="3"/>
  <c r="L1644" i="3"/>
  <c r="M1644" i="3"/>
  <c r="L1258" i="3"/>
  <c r="L1280" i="3"/>
  <c r="M467" i="3"/>
  <c r="M353" i="3"/>
  <c r="M150" i="3"/>
  <c r="L1152" i="3"/>
  <c r="M360" i="3"/>
  <c r="L1736" i="3"/>
  <c r="M1094" i="3"/>
  <c r="L1068" i="3"/>
  <c r="M1092" i="3"/>
  <c r="L1319" i="3"/>
  <c r="L537" i="3"/>
  <c r="L1188" i="3"/>
  <c r="L477" i="3"/>
  <c r="M714" i="3"/>
  <c r="M955" i="3"/>
  <c r="L188" i="3"/>
  <c r="M1074" i="3"/>
  <c r="L1074" i="3"/>
  <c r="M1193" i="3"/>
  <c r="L1202" i="3"/>
  <c r="M507" i="3"/>
  <c r="L1230" i="3"/>
  <c r="M303" i="3"/>
  <c r="L303" i="3"/>
  <c r="M322" i="3"/>
  <c r="L322" i="3"/>
  <c r="L1572" i="3"/>
  <c r="M1332" i="3"/>
  <c r="M1130" i="3"/>
  <c r="M524" i="3"/>
  <c r="L524" i="3"/>
  <c r="M1311" i="3"/>
  <c r="L581" i="3"/>
  <c r="M581" i="3"/>
  <c r="L1474" i="3"/>
  <c r="L1454" i="3"/>
  <c r="M1984" i="3"/>
  <c r="L1984" i="3"/>
  <c r="M716" i="3"/>
  <c r="M748" i="3"/>
  <c r="L774" i="3"/>
  <c r="L777" i="3"/>
  <c r="L1608" i="3"/>
  <c r="M1608" i="3"/>
  <c r="M1632" i="3"/>
  <c r="M1770" i="3"/>
  <c r="L1770" i="3"/>
  <c r="L793" i="3"/>
  <c r="M793" i="3"/>
  <c r="L1806" i="3"/>
  <c r="L1127" i="3"/>
  <c r="L1988" i="3"/>
  <c r="M705" i="3"/>
  <c r="M1758" i="3"/>
  <c r="M1766" i="3"/>
  <c r="L1766" i="3"/>
  <c r="M1778" i="3"/>
  <c r="L353" i="3"/>
  <c r="M1596" i="3"/>
  <c r="M166" i="3"/>
  <c r="L1413" i="3"/>
  <c r="M1413" i="3"/>
  <c r="L300" i="3"/>
  <c r="L1098" i="3"/>
  <c r="M442" i="3"/>
  <c r="L374" i="3"/>
  <c r="L1326" i="3"/>
  <c r="M1265" i="3"/>
  <c r="M544" i="3"/>
  <c r="M370" i="3"/>
  <c r="M240" i="3"/>
  <c r="L1338" i="3"/>
  <c r="L1944" i="3"/>
  <c r="L981" i="3"/>
  <c r="L183" i="3"/>
  <c r="L202" i="3"/>
  <c r="M1049" i="3"/>
  <c r="L1049" i="3"/>
  <c r="L1089" i="3"/>
  <c r="M1489" i="3"/>
  <c r="L277" i="3"/>
  <c r="L286" i="3"/>
  <c r="M1837" i="3"/>
  <c r="M1125" i="3"/>
  <c r="L1125" i="3"/>
  <c r="M92" i="3"/>
  <c r="M1303" i="3"/>
  <c r="L291" i="3"/>
  <c r="M291" i="3"/>
  <c r="L1620" i="3"/>
  <c r="M1620" i="3"/>
  <c r="L776" i="3"/>
  <c r="L1248" i="3"/>
  <c r="M1248" i="3"/>
  <c r="L94" i="3"/>
  <c r="M94" i="3"/>
  <c r="L1299" i="3"/>
  <c r="M537" i="3"/>
  <c r="L1494" i="3"/>
  <c r="L1267" i="3"/>
  <c r="L825" i="3"/>
  <c r="M260" i="3"/>
  <c r="L376" i="3"/>
  <c r="M376" i="3"/>
  <c r="L1111" i="3"/>
  <c r="M1111" i="3"/>
  <c r="M999" i="3"/>
  <c r="M214" i="3"/>
  <c r="L1081" i="3"/>
  <c r="L358" i="3"/>
  <c r="L1130" i="3"/>
  <c r="M1319" i="3"/>
  <c r="M1448" i="3"/>
  <c r="L943" i="3"/>
  <c r="M960" i="3"/>
  <c r="L211" i="3"/>
  <c r="L216" i="3"/>
  <c r="M216" i="3"/>
  <c r="M1171" i="3"/>
  <c r="L441" i="3"/>
  <c r="M458" i="3"/>
  <c r="L1219" i="3"/>
  <c r="M1227" i="3"/>
  <c r="L1236" i="3"/>
  <c r="M1236" i="3"/>
  <c r="M1277" i="3"/>
  <c r="L1277" i="3"/>
  <c r="M129" i="3"/>
  <c r="L129" i="3"/>
  <c r="M712" i="3"/>
  <c r="M771" i="3"/>
  <c r="L771" i="3"/>
  <c r="L1695" i="3"/>
  <c r="L1118" i="3"/>
  <c r="L11" i="3"/>
  <c r="L1328" i="3"/>
  <c r="M95" i="3"/>
  <c r="M374" i="3"/>
  <c r="L1435" i="3"/>
  <c r="M1326" i="3"/>
  <c r="M236" i="3"/>
  <c r="M634" i="3"/>
  <c r="M1179" i="3"/>
  <c r="M369" i="3"/>
  <c r="L1552" i="3"/>
  <c r="L918" i="3"/>
  <c r="M1582" i="3"/>
  <c r="L1205" i="3"/>
  <c r="M195" i="3"/>
  <c r="L601" i="3"/>
  <c r="L239" i="3"/>
  <c r="M100" i="3"/>
  <c r="M946" i="3"/>
  <c r="L1706" i="3"/>
  <c r="L1193" i="3"/>
  <c r="L1132" i="3"/>
  <c r="M1652" i="3"/>
  <c r="M231" i="3"/>
  <c r="M1219" i="3"/>
  <c r="L734" i="3"/>
  <c r="M1580" i="3"/>
  <c r="L1775" i="3"/>
  <c r="M1630" i="3"/>
  <c r="L260" i="3"/>
  <c r="M1960" i="3"/>
  <c r="M1280" i="3"/>
  <c r="L1058" i="3"/>
  <c r="L1580" i="3"/>
  <c r="L1434" i="3"/>
  <c r="L263" i="3"/>
  <c r="M809" i="3"/>
  <c r="L1290" i="3"/>
  <c r="M805" i="3"/>
  <c r="L805" i="3"/>
  <c r="L813" i="3"/>
  <c r="M813" i="3"/>
  <c r="L1628" i="3"/>
  <c r="M274" i="3"/>
  <c r="M1328" i="3"/>
  <c r="M966" i="3"/>
  <c r="L355" i="3"/>
  <c r="L705" i="3"/>
  <c r="M1692" i="3"/>
  <c r="M1207" i="3"/>
  <c r="L575" i="3"/>
  <c r="M919" i="3"/>
  <c r="L922" i="3"/>
  <c r="M922" i="3"/>
  <c r="M996" i="3"/>
  <c r="L996" i="3"/>
  <c r="L189" i="3"/>
  <c r="M189" i="3"/>
  <c r="M198" i="3"/>
  <c r="L222" i="3"/>
  <c r="M222" i="3"/>
  <c r="M1048" i="3"/>
  <c r="M1084" i="3"/>
  <c r="L1084" i="3"/>
  <c r="L455" i="3"/>
  <c r="M468" i="3"/>
  <c r="L468" i="3"/>
  <c r="L579" i="3"/>
  <c r="L645" i="3"/>
  <c r="L1502" i="3"/>
  <c r="M1502" i="3"/>
  <c r="M1515" i="3"/>
  <c r="L1486" i="3"/>
  <c r="M1486" i="3"/>
  <c r="M1442" i="3"/>
  <c r="L1442" i="3"/>
  <c r="L1459" i="3"/>
  <c r="M1459" i="3"/>
  <c r="L1466" i="3"/>
  <c r="M1466" i="3"/>
  <c r="M698" i="3"/>
  <c r="M1524" i="3"/>
  <c r="L1524" i="3"/>
  <c r="L1564" i="3"/>
  <c r="M1564" i="3"/>
  <c r="M1957" i="3"/>
  <c r="L1965" i="3"/>
  <c r="M160" i="3"/>
  <c r="L160" i="3"/>
  <c r="L248" i="3"/>
  <c r="M248" i="3"/>
  <c r="M288" i="3"/>
  <c r="M307" i="3"/>
  <c r="L316" i="3"/>
  <c r="L721" i="3"/>
  <c r="M721" i="3"/>
  <c r="L779" i="3"/>
  <c r="L782" i="3"/>
  <c r="M782" i="3"/>
  <c r="M1581" i="3"/>
  <c r="L1588" i="3"/>
  <c r="M1588" i="3"/>
  <c r="L1605" i="3"/>
  <c r="M1605" i="3"/>
  <c r="L1612" i="3"/>
  <c r="L1767" i="3"/>
  <c r="M1767" i="3"/>
  <c r="M804" i="3"/>
  <c r="M1787" i="3"/>
  <c r="L1827" i="3"/>
  <c r="M1834" i="3"/>
  <c r="L18" i="3"/>
  <c r="M1128" i="3"/>
  <c r="L1128" i="3"/>
  <c r="L109" i="3"/>
  <c r="M1030" i="3"/>
  <c r="M439" i="3"/>
  <c r="M1453" i="3"/>
  <c r="L970" i="3"/>
  <c r="M346" i="3"/>
  <c r="M970" i="3"/>
  <c r="M974" i="3"/>
  <c r="L1499" i="3"/>
  <c r="L1421" i="3"/>
  <c r="M800" i="3"/>
  <c r="L657" i="3"/>
  <c r="M1503" i="3"/>
  <c r="L832" i="3"/>
  <c r="M1869" i="3"/>
  <c r="L1869" i="3"/>
  <c r="M1866" i="3"/>
  <c r="M1585" i="3"/>
  <c r="L633" i="3"/>
  <c r="M986" i="3"/>
  <c r="L1528" i="3"/>
  <c r="L1490" i="3"/>
  <c r="L1520" i="3"/>
  <c r="L997" i="3"/>
  <c r="M1783" i="3"/>
  <c r="L1681" i="3"/>
  <c r="L371" i="3"/>
  <c r="L1657" i="3"/>
  <c r="M1470" i="3"/>
  <c r="M110" i="3"/>
  <c r="M1823" i="3"/>
  <c r="L808" i="3"/>
  <c r="L993" i="3"/>
  <c r="M1499" i="3"/>
  <c r="L110" i="3"/>
  <c r="M840" i="3"/>
  <c r="L1428" i="3"/>
  <c r="M993" i="3"/>
  <c r="L621" i="3"/>
  <c r="M1374" i="3"/>
  <c r="L1470" i="3"/>
  <c r="M1337" i="3"/>
  <c r="M586" i="3"/>
  <c r="M989" i="3"/>
  <c r="M603" i="3"/>
  <c r="M621" i="3"/>
  <c r="M1437" i="3"/>
  <c r="M1446" i="3"/>
  <c r="M102" i="3"/>
  <c r="M816" i="3"/>
  <c r="L649" i="3"/>
  <c r="M383" i="3"/>
  <c r="L102" i="3"/>
  <c r="L800" i="3"/>
  <c r="M1000" i="3"/>
  <c r="M1340" i="3"/>
  <c r="L1551" i="3"/>
  <c r="M1771" i="3"/>
  <c r="M1719" i="3"/>
  <c r="L1482" i="3"/>
  <c r="L1462" i="3"/>
  <c r="L1689" i="3"/>
  <c r="M1435" i="3"/>
  <c r="M137" i="3"/>
  <c r="M1360" i="3"/>
  <c r="M1504" i="3"/>
  <c r="L1615" i="3"/>
  <c r="M1959" i="3"/>
  <c r="M981" i="3"/>
  <c r="M1427" i="3"/>
  <c r="L1379" i="3"/>
  <c r="L1345" i="3"/>
  <c r="L1024" i="3"/>
  <c r="L763" i="3"/>
  <c r="L1837" i="3"/>
  <c r="L712" i="3"/>
  <c r="M1599" i="3"/>
  <c r="M286" i="3"/>
  <c r="L1489" i="3"/>
  <c r="L666" i="3"/>
  <c r="L1967" i="3"/>
  <c r="M309" i="3"/>
  <c r="M594" i="3"/>
  <c r="M1768" i="3"/>
  <c r="M1695" i="3"/>
  <c r="M295" i="3"/>
  <c r="M1574" i="3"/>
  <c r="L378" i="3"/>
  <c r="M269" i="3"/>
  <c r="M177" i="3"/>
  <c r="L1349" i="3"/>
  <c r="L935" i="3"/>
  <c r="M121" i="3"/>
  <c r="L1797" i="3"/>
  <c r="M723" i="3"/>
  <c r="M740" i="3"/>
  <c r="M1991" i="3"/>
  <c r="M255" i="3"/>
  <c r="M277" i="3"/>
  <c r="L295" i="3"/>
  <c r="L298" i="3"/>
  <c r="L339" i="3"/>
  <c r="M378" i="3"/>
  <c r="L269" i="3"/>
  <c r="L440" i="3"/>
  <c r="L789" i="3"/>
  <c r="M1567" i="3"/>
  <c r="M627" i="3"/>
  <c r="L1639" i="3"/>
  <c r="L1687" i="3"/>
  <c r="L1591" i="3"/>
  <c r="M1717" i="3"/>
  <c r="L1708" i="3"/>
  <c r="L780" i="3"/>
  <c r="M666" i="3"/>
  <c r="L1509" i="3"/>
  <c r="L627" i="3"/>
  <c r="M1031" i="3"/>
  <c r="L1678" i="3"/>
  <c r="M1591" i="3"/>
  <c r="M1944" i="3"/>
  <c r="M1623" i="3"/>
  <c r="M1541" i="3"/>
  <c r="L969" i="3"/>
  <c r="L21" i="3"/>
  <c r="L1975" i="3"/>
  <c r="M1558" i="3"/>
  <c r="L640" i="3"/>
  <c r="L1630" i="3"/>
  <c r="M1830" i="3"/>
  <c r="L317" i="3"/>
  <c r="M935" i="3"/>
  <c r="L1558" i="3"/>
  <c r="L731" i="3"/>
  <c r="L628" i="3"/>
  <c r="M1321" i="3"/>
  <c r="L1694" i="3"/>
  <c r="M918" i="3"/>
  <c r="M948" i="3"/>
  <c r="L1433" i="3"/>
  <c r="L1716" i="3"/>
  <c r="L1655" i="3"/>
  <c r="L1505" i="3"/>
  <c r="M691" i="3"/>
  <c r="L1779" i="3"/>
  <c r="L655" i="3"/>
  <c r="L691" i="3"/>
  <c r="M950" i="3"/>
  <c r="L1377" i="3"/>
  <c r="L1631" i="3"/>
  <c r="M261" i="3"/>
  <c r="M1796" i="3"/>
  <c r="M838" i="3"/>
  <c r="L1321" i="3"/>
  <c r="L942" i="3"/>
  <c r="M1788" i="3"/>
  <c r="M942" i="3"/>
  <c r="M957" i="3"/>
  <c r="L1533" i="3"/>
  <c r="M630" i="3"/>
  <c r="M159" i="3"/>
  <c r="M655" i="3"/>
  <c r="L1638" i="3"/>
  <c r="L659" i="3"/>
  <c r="L1478" i="3"/>
  <c r="M1670" i="3"/>
  <c r="L1525" i="3"/>
  <c r="M639" i="3"/>
  <c r="M654" i="3"/>
  <c r="L367" i="3"/>
  <c r="L584" i="3"/>
  <c r="L630" i="3"/>
  <c r="M284" i="3"/>
  <c r="L647" i="3"/>
  <c r="M1662" i="3"/>
  <c r="L1828" i="3"/>
  <c r="M1686" i="3"/>
  <c r="M1487" i="3"/>
  <c r="M1377" i="3"/>
  <c r="L342" i="3"/>
  <c r="L941" i="3"/>
  <c r="M584" i="3"/>
  <c r="L1419" i="3"/>
  <c r="L951" i="3"/>
  <c r="M724" i="3"/>
  <c r="M659" i="3"/>
  <c r="L639" i="3"/>
  <c r="M342" i="3"/>
  <c r="M616" i="3"/>
  <c r="M943" i="3"/>
  <c r="L1836" i="3"/>
  <c r="L1686" i="3"/>
  <c r="L1670" i="3"/>
  <c r="L95" i="3"/>
  <c r="L17" i="3"/>
  <c r="L1343" i="3"/>
  <c r="L1103" i="3"/>
  <c r="L1120" i="3"/>
  <c r="M968" i="3"/>
  <c r="M1149" i="3"/>
  <c r="M103" i="3"/>
  <c r="L1110" i="3"/>
  <c r="L1522" i="3"/>
  <c r="M925" i="3"/>
  <c r="L1149" i="3"/>
  <c r="L1507" i="3"/>
  <c r="M1120" i="3"/>
  <c r="L689" i="3"/>
  <c r="M1103" i="3"/>
  <c r="M1430" i="3"/>
  <c r="M1133" i="3"/>
  <c r="L925" i="3"/>
  <c r="M1140" i="3"/>
  <c r="L1166" i="3"/>
  <c r="M1491" i="3"/>
  <c r="L1859" i="3"/>
  <c r="M599" i="3"/>
  <c r="L599" i="3"/>
  <c r="L1140" i="3"/>
  <c r="M1129" i="3"/>
  <c r="M775" i="3"/>
  <c r="M1978" i="3"/>
  <c r="M250" i="3"/>
  <c r="M671" i="3"/>
  <c r="L651" i="3"/>
  <c r="L1455" i="3"/>
  <c r="L163" i="3"/>
  <c r="L1107" i="3"/>
  <c r="L1808" i="3"/>
  <c r="M17" i="3"/>
  <c r="M1116" i="3"/>
  <c r="M139" i="3"/>
  <c r="M1439" i="3"/>
  <c r="L439" i="3"/>
  <c r="L16" i="3"/>
  <c r="L1856" i="3"/>
  <c r="M272" i="3"/>
  <c r="L107" i="3"/>
  <c r="L250" i="3"/>
  <c r="L139" i="3"/>
  <c r="M1626" i="3"/>
  <c r="M1044" i="3"/>
  <c r="L1792" i="3"/>
  <c r="M588" i="3"/>
  <c r="M976" i="3"/>
  <c r="L1734" i="3"/>
  <c r="M693" i="3"/>
  <c r="L1742" i="3"/>
  <c r="L947" i="3"/>
  <c r="L744" i="3"/>
  <c r="L663" i="3"/>
  <c r="M1511" i="3"/>
  <c r="L726" i="3"/>
  <c r="L1799" i="3"/>
  <c r="L264" i="3"/>
  <c r="M179" i="3"/>
  <c r="M155" i="3"/>
  <c r="M1378" i="3"/>
  <c r="M947" i="3"/>
  <c r="M1336" i="3"/>
  <c r="M1176" i="3"/>
  <c r="L924" i="3"/>
  <c r="M924" i="3"/>
  <c r="L384" i="3"/>
  <c r="L1511" i="3"/>
  <c r="M1785" i="3"/>
  <c r="M1682" i="3"/>
  <c r="M766" i="3"/>
  <c r="M758" i="3"/>
  <c r="M115" i="3"/>
  <c r="L747" i="3"/>
  <c r="L1539" i="3"/>
  <c r="M1540" i="3"/>
  <c r="L1336" i="3"/>
  <c r="L707" i="3"/>
  <c r="L1868" i="3"/>
  <c r="M1742" i="3"/>
  <c r="M1757" i="3"/>
  <c r="L253" i="3"/>
  <c r="M171" i="3"/>
  <c r="M1825" i="3"/>
  <c r="L1682" i="3"/>
  <c r="L766" i="3"/>
  <c r="M1586" i="3"/>
  <c r="M1619" i="3"/>
  <c r="L1101" i="3"/>
  <c r="M1839" i="3"/>
  <c r="L1423" i="3"/>
  <c r="M1150" i="3"/>
  <c r="L359" i="3"/>
  <c r="M343" i="3"/>
  <c r="L654" i="3"/>
  <c r="L1028" i="3"/>
  <c r="M1501" i="3"/>
  <c r="L357" i="3"/>
  <c r="L1095" i="3"/>
  <c r="L1757" i="3"/>
  <c r="M253" i="3"/>
  <c r="L171" i="3"/>
  <c r="M147" i="3"/>
  <c r="M1477" i="3"/>
  <c r="L638" i="3"/>
  <c r="M1832" i="3"/>
  <c r="L343" i="3"/>
  <c r="L955" i="3"/>
  <c r="M1863" i="3"/>
  <c r="L1785" i="3"/>
  <c r="M676" i="3"/>
  <c r="M722" i="3"/>
  <c r="M1786" i="3"/>
  <c r="L112" i="3"/>
  <c r="M1134" i="3"/>
  <c r="M589" i="3"/>
  <c r="L664" i="3"/>
  <c r="M1764" i="3"/>
  <c r="L1711" i="3"/>
  <c r="L1778" i="3"/>
  <c r="M1762" i="3"/>
  <c r="L1648" i="3"/>
  <c r="L795" i="3"/>
  <c r="M18" i="3"/>
  <c r="M116" i="3"/>
  <c r="M96" i="3"/>
  <c r="M1648" i="3"/>
  <c r="M296" i="3"/>
  <c r="M1795" i="3"/>
  <c r="L1617" i="3"/>
  <c r="L1325" i="3"/>
  <c r="L1777" i="3"/>
  <c r="M930" i="3"/>
  <c r="L1961" i="3"/>
  <c r="L1765" i="3"/>
  <c r="M1732" i="3"/>
  <c r="M10" i="3"/>
  <c r="L96" i="3"/>
  <c r="M1755" i="3"/>
  <c r="M620" i="3"/>
  <c r="M1495" i="3"/>
  <c r="M1961" i="3"/>
  <c r="L750" i="3"/>
  <c r="M1609" i="3"/>
  <c r="L1126" i="3"/>
  <c r="M104" i="3"/>
  <c r="L1624" i="3"/>
  <c r="M1741" i="3"/>
  <c r="M1527" i="3"/>
  <c r="M928" i="3"/>
  <c r="M963" i="3"/>
  <c r="M1126" i="3"/>
  <c r="M148" i="3"/>
  <c r="M1672" i="3"/>
  <c r="M1681" i="3"/>
  <c r="L1344" i="3"/>
  <c r="L587" i="3"/>
  <c r="L175" i="3"/>
  <c r="L292" i="3"/>
  <c r="M1060" i="3"/>
  <c r="L284" i="3"/>
  <c r="M1549" i="3"/>
  <c r="L1664" i="3"/>
  <c r="M1966" i="3"/>
  <c r="M1710" i="3"/>
  <c r="M1733" i="3"/>
  <c r="L1523" i="3"/>
  <c r="M1492" i="3"/>
  <c r="L1632" i="3"/>
  <c r="L1826" i="3"/>
  <c r="M1089" i="3"/>
  <c r="M1114" i="3"/>
  <c r="L1649" i="3"/>
  <c r="L1697" i="3"/>
  <c r="M1607" i="3"/>
  <c r="M1474" i="3"/>
  <c r="L1080" i="3"/>
  <c r="M971" i="3"/>
  <c r="L1163" i="3"/>
  <c r="L727" i="3"/>
  <c r="M1481" i="3"/>
  <c r="L967" i="3"/>
  <c r="L938" i="3"/>
  <c r="L1119" i="3"/>
  <c r="L608" i="3"/>
  <c r="L1974" i="3"/>
  <c r="L673" i="3"/>
  <c r="M755" i="3"/>
  <c r="M1784" i="3"/>
  <c r="M834" i="3"/>
  <c r="L159" i="3"/>
  <c r="L261" i="3"/>
  <c r="L1077" i="3"/>
  <c r="L1598" i="3"/>
  <c r="M715" i="3"/>
  <c r="M1990" i="3"/>
  <c r="L954" i="3"/>
  <c r="M1105" i="3"/>
  <c r="L1330" i="3"/>
  <c r="L971" i="3"/>
  <c r="L1565" i="3"/>
  <c r="M938" i="3"/>
  <c r="L1086" i="3"/>
  <c r="L1606" i="3"/>
  <c r="M347" i="3"/>
  <c r="L1170" i="3"/>
  <c r="M802" i="3"/>
  <c r="L1784" i="3"/>
  <c r="L690" i="3"/>
  <c r="L1795" i="3"/>
  <c r="L151" i="3"/>
  <c r="L1809" i="3"/>
  <c r="M324" i="3"/>
  <c r="L1449" i="3"/>
  <c r="L1038" i="3"/>
  <c r="M1465" i="3"/>
  <c r="M1038" i="3"/>
  <c r="L5" i="3"/>
  <c r="M244" i="3"/>
  <c r="L1573" i="3"/>
  <c r="M936" i="3"/>
  <c r="M252" i="3"/>
  <c r="M1598" i="3"/>
  <c r="M143" i="3"/>
  <c r="M167" i="3"/>
  <c r="L167" i="3"/>
  <c r="L1802" i="3"/>
  <c r="M1147" i="3"/>
  <c r="L1861" i="3"/>
  <c r="L1870" i="3"/>
  <c r="M1763" i="3"/>
  <c r="M1958" i="3"/>
  <c r="L810" i="3"/>
  <c r="M1974" i="3"/>
  <c r="L681" i="3"/>
  <c r="L1740" i="3"/>
  <c r="M1420" i="3"/>
  <c r="L1412" i="3"/>
  <c r="L1718" i="3"/>
  <c r="L706" i="3"/>
  <c r="M1688" i="3"/>
  <c r="M1640" i="3"/>
  <c r="M1139" i="3"/>
  <c r="M175" i="3"/>
  <c r="M1356" i="3"/>
  <c r="L310" i="3"/>
  <c r="M1069" i="3"/>
  <c r="M690" i="3"/>
  <c r="M270" i="3"/>
  <c r="L324" i="3"/>
  <c r="M1656" i="3"/>
  <c r="L650" i="3"/>
  <c r="M1673" i="3"/>
  <c r="L642" i="3"/>
  <c r="L1356" i="3"/>
  <c r="M273" i="3"/>
  <c r="L1513" i="3"/>
  <c r="L1966" i="3"/>
  <c r="M1835" i="3"/>
  <c r="M1802" i="3"/>
  <c r="L1656" i="3"/>
  <c r="M1583" i="3"/>
  <c r="M1376" i="3"/>
  <c r="M1861" i="3"/>
  <c r="L596" i="3"/>
  <c r="M1870" i="3"/>
  <c r="L815" i="3"/>
  <c r="M289" i="3"/>
  <c r="L594" i="3"/>
  <c r="L995" i="3"/>
  <c r="L1603" i="3"/>
  <c r="M1985" i="3"/>
  <c r="L711" i="3"/>
  <c r="L297" i="3"/>
  <c r="L249" i="3"/>
  <c r="L1544" i="3"/>
  <c r="M275" i="3"/>
  <c r="L289" i="3"/>
  <c r="L988" i="3"/>
  <c r="M988" i="3"/>
  <c r="M187" i="3"/>
  <c r="L1986" i="3"/>
  <c r="L1987" i="3"/>
  <c r="L966" i="3"/>
  <c r="L921" i="3"/>
  <c r="M157" i="3"/>
  <c r="M165" i="3"/>
  <c r="L1527" i="3"/>
  <c r="M831" i="3"/>
  <c r="L205" i="3"/>
  <c r="L117" i="3"/>
  <c r="L370" i="3"/>
  <c r="L1444" i="3"/>
  <c r="L1495" i="3"/>
  <c r="M1986" i="3"/>
  <c r="M1577" i="3"/>
  <c r="L1768" i="3"/>
  <c r="L1368" i="3"/>
  <c r="L743" i="3"/>
  <c r="M207" i="3"/>
  <c r="L1800" i="3"/>
  <c r="M807" i="3"/>
  <c r="L196" i="3"/>
  <c r="L1744" i="3"/>
  <c r="L1737" i="3"/>
  <c r="M622" i="3"/>
  <c r="M1791" i="3"/>
  <c r="L769" i="3"/>
  <c r="L1714" i="3"/>
  <c r="M697" i="3"/>
  <c r="L831" i="3"/>
  <c r="L1123" i="3"/>
  <c r="M345" i="3"/>
  <c r="L1131" i="3"/>
  <c r="L315" i="3"/>
  <c r="L732" i="3"/>
  <c r="L807" i="3"/>
  <c r="L1759" i="3"/>
  <c r="L1669" i="3"/>
  <c r="L772" i="3"/>
  <c r="L1684" i="3"/>
  <c r="L697" i="3"/>
  <c r="M1051" i="3"/>
  <c r="L1534" i="3"/>
  <c r="M1483" i="3"/>
  <c r="M1054" i="3"/>
  <c r="M1579" i="3"/>
  <c r="M1438" i="3"/>
  <c r="M992" i="3"/>
  <c r="M1123" i="3"/>
  <c r="L1568" i="3"/>
  <c r="L257" i="3"/>
  <c r="L1587" i="3"/>
  <c r="L1460" i="3"/>
  <c r="M1534" i="3"/>
  <c r="L241" i="3"/>
  <c r="L613" i="3"/>
  <c r="M720" i="3"/>
  <c r="L1831" i="3"/>
  <c r="M199" i="3"/>
  <c r="M188" i="3"/>
  <c r="M760" i="3"/>
  <c r="M751" i="3"/>
  <c r="L1807" i="3"/>
  <c r="M1677" i="3"/>
  <c r="M772" i="3"/>
  <c r="M1977" i="3"/>
  <c r="M839" i="3"/>
  <c r="M1587" i="3"/>
  <c r="M173" i="3"/>
  <c r="M791" i="3"/>
  <c r="M381" i="3"/>
  <c r="M600" i="3"/>
  <c r="L1865" i="3"/>
  <c r="M921" i="3"/>
  <c r="M1594" i="3"/>
  <c r="L1560" i="3"/>
  <c r="M617" i="3"/>
  <c r="L105" i="3"/>
  <c r="M366" i="3"/>
  <c r="M306" i="3"/>
  <c r="L306" i="3"/>
  <c r="M133" i="3"/>
  <c r="L275" i="3"/>
  <c r="L385" i="3"/>
  <c r="L1451" i="3"/>
  <c r="M363" i="3"/>
  <c r="L24" i="3"/>
  <c r="L617" i="3"/>
  <c r="M1759" i="3"/>
  <c r="M181" i="3"/>
  <c r="M297" i="3"/>
  <c r="L972" i="3"/>
  <c r="M703" i="3"/>
  <c r="M1621" i="3"/>
  <c r="M1165" i="3"/>
  <c r="L1051" i="3"/>
  <c r="L762" i="3"/>
  <c r="M341" i="3"/>
  <c r="M1174" i="3"/>
  <c r="L1563" i="3"/>
  <c r="L256" i="3"/>
  <c r="M790" i="3"/>
  <c r="M241" i="3"/>
  <c r="L973" i="3"/>
  <c r="M211" i="3"/>
  <c r="L438" i="3"/>
  <c r="M1972" i="3"/>
  <c r="L1627" i="3"/>
  <c r="M667" i="3"/>
  <c r="M692" i="3"/>
  <c r="L1438" i="3"/>
  <c r="M305" i="3"/>
  <c r="M1593" i="3"/>
  <c r="M1572" i="3"/>
  <c r="L838" i="3"/>
  <c r="L1122" i="3"/>
  <c r="L1452" i="3"/>
  <c r="L636" i="3"/>
  <c r="M1034" i="3"/>
  <c r="M1806" i="3"/>
  <c r="L977" i="3"/>
  <c r="L741" i="3"/>
  <c r="L1476" i="3"/>
  <c r="M973" i="3"/>
  <c r="L1099" i="3"/>
  <c r="M932" i="3"/>
  <c r="L349" i="3"/>
  <c r="L695" i="3"/>
  <c r="M1666" i="3"/>
  <c r="L279" i="3"/>
  <c r="L1529" i="3"/>
  <c r="L692" i="3"/>
  <c r="M172" i="3"/>
  <c r="M156" i="3"/>
  <c r="L1555" i="3"/>
  <c r="M111" i="3"/>
  <c r="L1713" i="3"/>
  <c r="M1735" i="3"/>
  <c r="M741" i="3"/>
  <c r="M1042" i="3"/>
  <c r="M618" i="3"/>
  <c r="M781" i="3"/>
  <c r="L247" i="3"/>
  <c r="M1151" i="3"/>
  <c r="M1476" i="3"/>
  <c r="L1981" i="3"/>
  <c r="M939" i="3"/>
  <c r="L1857" i="3"/>
  <c r="M1822" i="3"/>
  <c r="L116" i="3"/>
  <c r="L172" i="3"/>
  <c r="L308" i="3"/>
  <c r="L1516" i="3"/>
  <c r="L132" i="3"/>
  <c r="L1593" i="3"/>
  <c r="M1555" i="3"/>
  <c r="M97" i="3"/>
  <c r="M1452" i="3"/>
  <c r="L1034" i="3"/>
  <c r="M1705" i="3"/>
  <c r="L1443" i="3"/>
  <c r="M977" i="3"/>
  <c r="L1165" i="3"/>
  <c r="L624" i="3"/>
  <c r="L733" i="3"/>
  <c r="L1323" i="3"/>
  <c r="M1335" i="3"/>
  <c r="L939" i="3"/>
  <c r="M1769" i="3"/>
  <c r="L1822" i="3"/>
  <c r="M1536" i="3"/>
  <c r="M1158" i="3"/>
  <c r="L164" i="3"/>
  <c r="L124" i="3"/>
  <c r="L1972" i="3"/>
  <c r="M1743" i="3"/>
  <c r="L1485" i="3"/>
  <c r="M636" i="3"/>
  <c r="L1496" i="3"/>
  <c r="M287" i="3"/>
  <c r="L1600" i="3"/>
  <c r="M1871" i="3"/>
  <c r="M180" i="3"/>
  <c r="L1335" i="3"/>
  <c r="L13" i="3"/>
  <c r="L1142" i="3"/>
  <c r="M1618" i="3"/>
  <c r="L1758" i="3"/>
  <c r="L1651" i="3"/>
  <c r="L806" i="3"/>
  <c r="M798" i="3"/>
  <c r="M1642" i="3"/>
  <c r="L701" i="3"/>
  <c r="L652" i="3"/>
  <c r="M1496" i="3"/>
  <c r="M652" i="3"/>
  <c r="L1329" i="3"/>
  <c r="L140" i="3"/>
  <c r="L1871" i="3"/>
  <c r="M265" i="3"/>
  <c r="L1151" i="3"/>
  <c r="L759" i="3"/>
  <c r="M1142" i="3"/>
  <c r="M956" i="3"/>
  <c r="L830" i="3"/>
  <c r="M1635" i="3"/>
  <c r="M1508" i="3"/>
  <c r="M319" i="3"/>
  <c r="L1743" i="3"/>
  <c r="L1659" i="3"/>
  <c r="L1675" i="3"/>
  <c r="M1683" i="3"/>
  <c r="L1129" i="3"/>
  <c r="M830" i="3"/>
  <c r="L1854" i="3"/>
  <c r="M759" i="3"/>
  <c r="M826" i="3"/>
  <c r="L1096" i="3"/>
  <c r="L686" i="3"/>
  <c r="L790" i="3"/>
  <c r="L1838" i="3"/>
  <c r="L1776" i="3"/>
  <c r="M1431" i="3"/>
  <c r="M750" i="3"/>
  <c r="M1864" i="3"/>
  <c r="L99" i="3"/>
  <c r="L1650" i="3"/>
  <c r="M753" i="3"/>
  <c r="L1112" i="3"/>
  <c r="M601" i="3"/>
  <c r="M1028" i="3"/>
  <c r="L1346" i="3"/>
  <c r="M1467" i="3"/>
  <c r="M1366" i="3"/>
  <c r="M1350" i="3"/>
  <c r="L919" i="3"/>
  <c r="L1970" i="3"/>
  <c r="L1858" i="3"/>
  <c r="L804" i="3"/>
  <c r="M281" i="3"/>
  <c r="L1980" i="3"/>
  <c r="L1342" i="3"/>
  <c r="M764" i="3"/>
  <c r="M262" i="3"/>
  <c r="M1622" i="3"/>
  <c r="M304" i="3"/>
  <c r="M1714" i="3"/>
  <c r="L975" i="3"/>
  <c r="L625" i="3"/>
  <c r="L934" i="3"/>
  <c r="M1576" i="3"/>
  <c r="M1650" i="3"/>
  <c r="L1136" i="3"/>
  <c r="L585" i="3"/>
  <c r="M19" i="3"/>
  <c r="M8" i="3"/>
  <c r="M212" i="3"/>
  <c r="M931" i="3"/>
  <c r="L1083" i="3"/>
  <c r="L1027" i="3"/>
  <c r="L761" i="3"/>
  <c r="M824" i="3"/>
  <c r="L212" i="3"/>
  <c r="L1090" i="3"/>
  <c r="L1730" i="3"/>
  <c r="M1535" i="3"/>
  <c r="L1362" i="3"/>
  <c r="M202" i="3"/>
  <c r="M704" i="3"/>
  <c r="M1658" i="3"/>
  <c r="M975" i="3"/>
  <c r="M625" i="3"/>
  <c r="M1339" i="3"/>
  <c r="L113" i="3"/>
  <c r="M585" i="3"/>
  <c r="M372" i="3"/>
  <c r="L368" i="3"/>
  <c r="M1063" i="3"/>
  <c r="L138" i="3"/>
  <c r="M1143" i="3"/>
  <c r="L191" i="3"/>
  <c r="L931" i="3"/>
  <c r="L953" i="3"/>
  <c r="L597" i="3"/>
  <c r="M1693" i="3"/>
  <c r="M233" i="3"/>
  <c r="M1962" i="3"/>
  <c r="M1590" i="3"/>
  <c r="M797" i="3"/>
  <c r="L797" i="3"/>
  <c r="M637" i="3"/>
  <c r="L108" i="3"/>
  <c r="L304" i="3"/>
  <c r="M672" i="3"/>
  <c r="L130" i="3"/>
  <c r="L704" i="3"/>
  <c r="M1643" i="3"/>
  <c r="M1569" i="3"/>
  <c r="L694" i="3"/>
  <c r="M934" i="3"/>
  <c r="M605" i="3"/>
  <c r="M1159" i="3"/>
  <c r="M113" i="3"/>
  <c r="M1562" i="3"/>
  <c r="M25" i="3"/>
  <c r="L372" i="3"/>
  <c r="M1087" i="3"/>
  <c r="M953" i="3"/>
  <c r="L146" i="3"/>
  <c r="L233" i="3"/>
  <c r="L730" i="3"/>
  <c r="L1754" i="3"/>
  <c r="M213" i="3"/>
  <c r="M1411" i="3"/>
  <c r="M730" i="3"/>
  <c r="M361" i="3"/>
  <c r="L1359" i="3"/>
  <c r="M1738" i="3"/>
  <c r="L1436" i="3"/>
  <c r="M243" i="3"/>
  <c r="M1679" i="3"/>
  <c r="L1333" i="3"/>
  <c r="L1159" i="3"/>
  <c r="M200" i="3"/>
  <c r="M321" i="3"/>
  <c r="M232" i="3"/>
  <c r="M1076" i="3"/>
  <c r="L14" i="3"/>
  <c r="L1059" i="3"/>
  <c r="M230" i="3"/>
  <c r="L742" i="3"/>
  <c r="M739" i="3"/>
  <c r="L221" i="3"/>
  <c r="M1506" i="3"/>
  <c r="L1633" i="3"/>
  <c r="M1754" i="3"/>
  <c r="M194" i="3"/>
  <c r="M812" i="3"/>
  <c r="M1036" i="3"/>
  <c r="L949" i="3"/>
  <c r="M1980" i="3"/>
  <c r="M1729" i="3"/>
  <c r="M154" i="3"/>
  <c r="L1350" i="3"/>
  <c r="M1602" i="3"/>
  <c r="L1862" i="3"/>
  <c r="M1731" i="3"/>
  <c r="M1493" i="3"/>
  <c r="L764" i="3"/>
  <c r="M114" i="3"/>
  <c r="M1624" i="3"/>
  <c r="L2" i="3"/>
  <c r="M1167" i="3"/>
  <c r="M985" i="3"/>
  <c r="M694" i="3"/>
  <c r="M290" i="3"/>
  <c r="L230" i="3"/>
  <c r="M1790" i="3"/>
  <c r="M162" i="3"/>
  <c r="M629" i="3"/>
  <c r="M1633" i="3"/>
  <c r="M767" i="3"/>
  <c r="M836" i="3"/>
  <c r="M711" i="3"/>
  <c r="L1043" i="3"/>
  <c r="L1484" i="3"/>
  <c r="M1526" i="3"/>
  <c r="L203" i="3"/>
  <c r="M224" i="3"/>
  <c r="L254" i="3"/>
  <c r="M642" i="3"/>
  <c r="M1330" i="3"/>
  <c r="M1067" i="3"/>
  <c r="L25" i="3"/>
  <c r="M982" i="3"/>
  <c r="L364" i="3"/>
  <c r="L1079" i="3"/>
  <c r="M1418" i="3"/>
  <c r="L1429" i="3"/>
  <c r="L1411" i="3"/>
  <c r="M1545" i="3"/>
  <c r="M1473" i="3"/>
  <c r="M1553" i="3"/>
  <c r="L1674" i="3"/>
  <c r="L648" i="3"/>
  <c r="L1643" i="3"/>
  <c r="L717" i="3"/>
  <c r="M717" i="3"/>
  <c r="M945" i="3"/>
  <c r="M356" i="3"/>
  <c r="M1424" i="3"/>
  <c r="M1355" i="3"/>
  <c r="M663" i="3"/>
  <c r="M204" i="3"/>
  <c r="L350" i="3"/>
  <c r="M350" i="3"/>
  <c r="M1347" i="3"/>
  <c r="M984" i="3"/>
  <c r="L201" i="3"/>
  <c r="L1416" i="3"/>
  <c r="M1416" i="3"/>
  <c r="L176" i="3"/>
  <c r="M176" i="3"/>
  <c r="L245" i="3"/>
  <c r="M245" i="3"/>
  <c r="M1663" i="3"/>
  <c r="L1663" i="3"/>
  <c r="L1680" i="3"/>
  <c r="M1680" i="3"/>
  <c r="L1712" i="3"/>
  <c r="M1712" i="3"/>
  <c r="M1156" i="3"/>
  <c r="M134" i="3"/>
  <c r="L134" i="3"/>
  <c r="M142" i="3"/>
  <c r="L142" i="3"/>
  <c r="L615" i="3"/>
  <c r="L623" i="3"/>
  <c r="L1440" i="3"/>
  <c r="M340" i="3"/>
  <c r="L340" i="3"/>
  <c r="L593" i="3"/>
  <c r="L1867" i="3"/>
  <c r="M1867" i="3"/>
  <c r="M1138" i="3"/>
  <c r="L1138" i="3"/>
  <c r="M1145" i="3"/>
  <c r="L1145" i="3"/>
  <c r="M678" i="3"/>
  <c r="L678" i="3"/>
  <c r="M125" i="3"/>
  <c r="M1653" i="3"/>
  <c r="L1653" i="3"/>
  <c r="M615" i="3"/>
  <c r="M1440" i="3"/>
  <c r="M1322" i="3"/>
  <c r="L1322" i="3"/>
  <c r="M990" i="3"/>
  <c r="L990" i="3"/>
  <c r="L1072" i="3"/>
  <c r="M1072" i="3"/>
  <c r="M1088" i="3"/>
  <c r="L1088" i="3"/>
  <c r="M1160" i="3"/>
  <c r="M1169" i="3"/>
  <c r="L1169" i="3"/>
  <c r="L1414" i="3"/>
  <c r="L1461" i="3"/>
  <c r="M1461" i="3"/>
  <c r="M1956" i="3"/>
  <c r="L1956" i="3"/>
  <c r="L1964" i="3"/>
  <c r="M1982" i="3"/>
  <c r="L123" i="3"/>
  <c r="M123" i="3"/>
  <c r="M1584" i="3"/>
  <c r="L1604" i="3"/>
  <c r="M1604" i="3"/>
  <c r="L680" i="3"/>
  <c r="M680" i="3"/>
  <c r="L126" i="3"/>
  <c r="M126" i="3"/>
  <c r="L352" i="3"/>
  <c r="M1523" i="3"/>
  <c r="M619" i="3"/>
  <c r="M1351" i="3"/>
  <c r="L373" i="3"/>
  <c r="M373" i="3"/>
  <c r="M1334" i="3"/>
  <c r="L1334" i="3"/>
  <c r="M437" i="3"/>
  <c r="L437" i="3"/>
  <c r="M208" i="3"/>
  <c r="L208" i="3"/>
  <c r="L1168" i="3"/>
  <c r="L1517" i="3"/>
  <c r="M1517" i="3"/>
  <c r="L1475" i="3"/>
  <c r="M1475" i="3"/>
  <c r="L1578" i="3"/>
  <c r="L1035" i="3"/>
  <c r="M1035" i="3"/>
  <c r="M1327" i="3"/>
  <c r="L1358" i="3"/>
  <c r="M352" i="3"/>
  <c r="L1351" i="3"/>
  <c r="L344" i="3"/>
  <c r="M944" i="3"/>
  <c r="L944" i="3"/>
  <c r="L1348" i="3"/>
  <c r="M1361" i="3"/>
  <c r="L1361" i="3"/>
  <c r="L1514" i="3"/>
  <c r="M1514" i="3"/>
  <c r="M778" i="3"/>
  <c r="L786" i="3"/>
  <c r="M1829" i="3"/>
  <c r="L1840" i="3"/>
  <c r="M344" i="3"/>
  <c r="M965" i="3"/>
  <c r="L1860" i="3"/>
  <c r="M1860" i="3"/>
  <c r="L728" i="3"/>
  <c r="M728" i="3"/>
  <c r="L736" i="3"/>
  <c r="M736" i="3"/>
  <c r="L745" i="3"/>
  <c r="M745" i="3"/>
  <c r="L757" i="3"/>
  <c r="M757" i="3"/>
  <c r="M829" i="3"/>
  <c r="M1805" i="3"/>
  <c r="M699" i="3"/>
  <c r="L204" i="3"/>
  <c r="M1331" i="3"/>
  <c r="L1156" i="3"/>
  <c r="L382" i="3"/>
  <c r="L958" i="3"/>
  <c r="M958" i="3"/>
  <c r="L1369" i="3"/>
  <c r="M1369" i="3"/>
  <c r="L1372" i="3"/>
  <c r="M1372" i="3"/>
  <c r="L219" i="3"/>
  <c r="M225" i="3"/>
  <c r="L225" i="3"/>
  <c r="L228" i="3"/>
  <c r="M228" i="3"/>
  <c r="M1065" i="3"/>
  <c r="L1065" i="3"/>
  <c r="M294" i="3"/>
  <c r="L320" i="3"/>
  <c r="M320" i="3"/>
  <c r="L323" i="3"/>
  <c r="M323" i="3"/>
  <c r="M710" i="3"/>
  <c r="L718" i="3"/>
  <c r="M718" i="3"/>
  <c r="L729" i="3"/>
  <c r="M729" i="3"/>
  <c r="L1760" i="3"/>
  <c r="M1760" i="3"/>
  <c r="M1772" i="3"/>
  <c r="L803" i="3"/>
  <c r="M811" i="3"/>
  <c r="L811" i="3"/>
  <c r="M823" i="3"/>
  <c r="L827" i="3"/>
  <c r="M827" i="3"/>
  <c r="L1537" i="3"/>
  <c r="M1979" i="3"/>
  <c r="M685" i="3"/>
  <c r="L1431" i="3"/>
  <c r="M650" i="3"/>
  <c r="M1557" i="3"/>
  <c r="M1471" i="3"/>
  <c r="L1546" i="3"/>
  <c r="L1556" i="3"/>
  <c r="L1498" i="3"/>
  <c r="L980" i="3"/>
  <c r="M991" i="3"/>
  <c r="M1969" i="3"/>
  <c r="M1547" i="3"/>
  <c r="L1457" i="3"/>
  <c r="L1309" i="3"/>
  <c r="L964" i="3"/>
  <c r="L1367" i="3"/>
  <c r="M1367" i="3"/>
  <c r="L1023" i="3"/>
  <c r="M653" i="3"/>
  <c r="L653" i="3"/>
  <c r="L1518" i="3"/>
  <c r="L145" i="3"/>
  <c r="M145" i="3"/>
  <c r="L161" i="3"/>
  <c r="M161" i="3"/>
  <c r="L169" i="3"/>
  <c r="M169" i="3"/>
  <c r="L312" i="3"/>
  <c r="L738" i="3"/>
  <c r="M738" i="3"/>
  <c r="L746" i="3"/>
  <c r="M746" i="3"/>
  <c r="M1601" i="3"/>
  <c r="M937" i="3"/>
  <c r="L1665" i="3"/>
  <c r="M1153" i="3"/>
  <c r="L688" i="3"/>
  <c r="L127" i="3"/>
  <c r="M127" i="3"/>
  <c r="M135" i="3"/>
  <c r="M153" i="3"/>
  <c r="L153" i="3"/>
  <c r="M1550" i="3"/>
  <c r="L1773" i="3"/>
  <c r="L781" i="3"/>
  <c r="M9" i="3"/>
  <c r="M2" i="3"/>
  <c r="M1379" i="3"/>
  <c r="L1143" i="3"/>
  <c r="M1345" i="3"/>
  <c r="L962" i="3"/>
  <c r="M565" i="3"/>
  <c r="L135" i="3"/>
  <c r="L1055" i="3"/>
  <c r="L1365" i="3"/>
  <c r="L1117" i="3"/>
  <c r="M994" i="3"/>
  <c r="L646" i="3"/>
  <c r="M1667" i="3"/>
  <c r="L1667" i="3"/>
  <c r="M1707" i="3"/>
  <c r="L1707" i="3"/>
  <c r="L814" i="3"/>
  <c r="M814" i="3"/>
  <c r="L1045" i="3"/>
  <c r="M558" i="3"/>
  <c r="L558" i="3"/>
  <c r="L644" i="3"/>
  <c r="L1542" i="3"/>
  <c r="M1542" i="3"/>
  <c r="M515" i="3"/>
  <c r="L515" i="3"/>
  <c r="M1458" i="3"/>
  <c r="L1458" i="3"/>
  <c r="M1469" i="3"/>
  <c r="M679" i="3"/>
  <c r="M1538" i="3"/>
  <c r="M1646" i="3"/>
  <c r="L1646" i="3"/>
  <c r="M1739" i="3"/>
  <c r="M1804" i="3"/>
  <c r="L1804" i="3"/>
  <c r="M91" i="3"/>
  <c r="M7" i="3"/>
  <c r="L7" i="3"/>
  <c r="L1203" i="3"/>
  <c r="M1104" i="3"/>
  <c r="L1104" i="3"/>
  <c r="L1253" i="3"/>
  <c r="L632" i="3"/>
  <c r="M773" i="3"/>
  <c r="L9" i="3"/>
  <c r="M354" i="3"/>
  <c r="L614" i="3"/>
  <c r="M926" i="3"/>
  <c r="M1654" i="3"/>
  <c r="M668" i="3"/>
  <c r="L348" i="3"/>
  <c r="L660" i="3"/>
  <c r="M1690" i="3"/>
  <c r="M312" i="3"/>
  <c r="M752" i="3"/>
  <c r="L1029" i="3"/>
  <c r="M1177" i="3"/>
  <c r="L1177" i="3"/>
  <c r="L1199" i="3"/>
  <c r="L1441" i="3"/>
  <c r="M1441" i="3"/>
  <c r="L122" i="3"/>
  <c r="M122" i="3"/>
  <c r="M131" i="3"/>
  <c r="M301" i="3"/>
  <c r="L313" i="3"/>
  <c r="L735" i="3"/>
  <c r="M1595" i="3"/>
  <c r="M1614" i="3"/>
  <c r="M1636" i="3"/>
  <c r="L1636" i="3"/>
  <c r="M1645" i="3"/>
  <c r="L1645" i="3"/>
  <c r="M1671" i="3"/>
  <c r="L1671" i="3"/>
  <c r="M1691" i="3"/>
  <c r="L794" i="3"/>
  <c r="M794" i="3"/>
  <c r="L837" i="3"/>
  <c r="M660" i="3"/>
  <c r="L1601" i="3"/>
  <c r="L503" i="3"/>
  <c r="M209" i="3"/>
  <c r="M1761" i="3"/>
  <c r="M268" i="3"/>
  <c r="L23" i="3"/>
  <c r="M20" i="3"/>
  <c r="L345" i="3"/>
  <c r="M1988" i="3"/>
  <c r="M669" i="3"/>
  <c r="M1173" i="3"/>
  <c r="M828" i="3"/>
  <c r="L1286" i="3"/>
  <c r="M1450" i="3"/>
  <c r="L1761" i="3"/>
  <c r="L293" i="3"/>
  <c r="L268" i="3"/>
  <c r="M14" i="3"/>
  <c r="L93" i="3"/>
  <c r="M1373" i="3"/>
  <c r="L1153" i="3"/>
  <c r="L118" i="3"/>
  <c r="L1641" i="3"/>
  <c r="L1589" i="3"/>
  <c r="L1543" i="3"/>
  <c r="L940" i="3"/>
  <c r="L679" i="3"/>
  <c r="L687" i="3"/>
  <c r="L1538" i="3"/>
  <c r="M983" i="3"/>
  <c r="L1001" i="3"/>
  <c r="M1422" i="3"/>
  <c r="L1422" i="3"/>
  <c r="L1745" i="3"/>
  <c r="M1162" i="3"/>
  <c r="L1279" i="3"/>
  <c r="M1279" i="3"/>
  <c r="M1647" i="3"/>
  <c r="M1507" i="3"/>
  <c r="L937" i="3"/>
  <c r="M1108" i="3"/>
  <c r="L1243" i="3"/>
  <c r="M1243" i="3"/>
  <c r="L1380" i="3"/>
  <c r="M1753" i="3"/>
  <c r="M1164" i="3"/>
  <c r="M23" i="3"/>
  <c r="M93" i="3"/>
  <c r="M964" i="3"/>
  <c r="L1976" i="3"/>
  <c r="L961" i="3"/>
  <c r="M573" i="3"/>
  <c r="L578" i="3"/>
  <c r="M1309" i="3"/>
  <c r="L91" i="3"/>
  <c r="L643" i="3"/>
  <c r="L668" i="3"/>
  <c r="L609" i="3"/>
  <c r="M217" i="3"/>
  <c r="L217" i="3"/>
  <c r="L226" i="3"/>
  <c r="M226" i="3"/>
  <c r="L229" i="3"/>
  <c r="M1102" i="3"/>
  <c r="M1157" i="3"/>
  <c r="L1157" i="3"/>
  <c r="L661" i="3"/>
  <c r="L1480" i="3"/>
  <c r="M1480" i="3"/>
  <c r="M1447" i="3"/>
  <c r="L1447" i="3"/>
  <c r="L119" i="3"/>
  <c r="M783" i="3"/>
  <c r="L783" i="3"/>
  <c r="M1613" i="3"/>
  <c r="L1613" i="3"/>
  <c r="L1634" i="3"/>
  <c r="M1634" i="3"/>
  <c r="M1660" i="3"/>
  <c r="L1660" i="3"/>
  <c r="M765" i="3"/>
  <c r="L755" i="3"/>
  <c r="M472" i="3"/>
  <c r="L472" i="3"/>
  <c r="L1210" i="3"/>
  <c r="L1753" i="3"/>
  <c r="M591" i="3"/>
  <c r="L258" i="3"/>
  <c r="M641" i="3"/>
  <c r="L182" i="3"/>
  <c r="M1665" i="3"/>
  <c r="L573" i="3"/>
  <c r="M1532" i="3"/>
  <c r="M1286" i="3"/>
  <c r="M688" i="3"/>
  <c r="M1530" i="3"/>
  <c r="M1518" i="3"/>
  <c r="M1023" i="3"/>
  <c r="M192" i="3"/>
  <c r="L1061" i="3"/>
  <c r="L1064" i="3"/>
  <c r="M1075" i="3"/>
  <c r="L1075" i="3"/>
  <c r="M670" i="3"/>
  <c r="L670" i="3"/>
  <c r="L120" i="3"/>
  <c r="M170" i="3"/>
  <c r="M178" i="3"/>
  <c r="L178" i="3"/>
  <c r="M278" i="3"/>
  <c r="L278" i="3"/>
  <c r="M749" i="3"/>
  <c r="L749" i="3"/>
  <c r="L752" i="3"/>
  <c r="L784" i="3"/>
  <c r="L787" i="3"/>
  <c r="M787" i="3"/>
  <c r="M1589" i="3"/>
  <c r="M1610" i="3"/>
  <c r="L1610" i="3"/>
  <c r="L1611" i="3"/>
  <c r="L1026" i="3"/>
  <c r="L1073" i="3"/>
  <c r="M1073" i="3"/>
  <c r="M464" i="3"/>
  <c r="L635" i="3"/>
  <c r="L1472" i="3"/>
  <c r="L1500" i="3"/>
  <c r="M1500" i="3"/>
  <c r="M1625" i="3"/>
  <c r="M1781" i="3"/>
  <c r="L1781" i="3"/>
  <c r="L1789" i="3"/>
  <c r="M1789" i="3"/>
  <c r="M1798" i="3"/>
  <c r="M1127" i="3"/>
  <c r="M959" i="3"/>
  <c r="L1175" i="3"/>
  <c r="M1175" i="3"/>
  <c r="L1306" i="3"/>
  <c r="M658" i="3"/>
  <c r="L1963" i="3"/>
  <c r="L380" i="3"/>
  <c r="M380" i="3"/>
  <c r="M547" i="3"/>
  <c r="M1519" i="3"/>
  <c r="L1519" i="3"/>
  <c r="M1629" i="3"/>
  <c r="M801" i="3"/>
  <c r="M1353" i="3"/>
  <c r="L1353" i="3"/>
  <c r="M1432" i="3"/>
  <c r="M1468" i="3"/>
  <c r="L1468" i="3"/>
  <c r="M719" i="3"/>
  <c r="L1709" i="3"/>
  <c r="M1709" i="3"/>
  <c r="L799" i="3"/>
  <c r="M1047" i="3"/>
  <c r="L1047" i="3"/>
  <c r="M1056" i="3"/>
  <c r="L1056" i="3"/>
  <c r="L682" i="3"/>
  <c r="M792" i="3"/>
  <c r="L1310" i="3"/>
  <c r="M1415" i="3"/>
  <c r="M683" i="3"/>
  <c r="L1204" i="3"/>
  <c r="L461" i="3"/>
  <c r="L535" i="3"/>
  <c r="L1250" i="3"/>
  <c r="L1185" i="3"/>
  <c r="M545" i="3"/>
  <c r="M1273" i="3"/>
  <c r="M1242" i="3"/>
  <c r="M1290" i="3"/>
  <c r="L444" i="3"/>
  <c r="M1307" i="3"/>
  <c r="M521" i="3"/>
  <c r="M569" i="3"/>
  <c r="M514" i="3"/>
  <c r="L1294" i="3"/>
  <c r="L1233" i="3"/>
  <c r="M502" i="3"/>
  <c r="M527" i="3"/>
  <c r="L465" i="3"/>
  <c r="L1285" i="3"/>
  <c r="M471" i="3"/>
  <c r="M1194" i="3"/>
  <c r="L556" i="3"/>
  <c r="L471" i="3"/>
  <c r="L482" i="3"/>
  <c r="M1287" i="3"/>
  <c r="L548" i="3"/>
  <c r="M579" i="3"/>
  <c r="L536" i="3"/>
  <c r="M566" i="3"/>
  <c r="M548" i="3"/>
  <c r="M559" i="3"/>
  <c r="L577" i="3"/>
  <c r="M1289" i="3"/>
  <c r="M1305" i="3"/>
  <c r="M490" i="3"/>
  <c r="L1278" i="3"/>
  <c r="L559" i="3"/>
  <c r="L566" i="3"/>
  <c r="M1222" i="3"/>
  <c r="M1269" i="3"/>
  <c r="L1298" i="3"/>
  <c r="M539" i="3"/>
  <c r="M1318" i="3"/>
  <c r="L1291" i="3"/>
  <c r="M489" i="3"/>
  <c r="L448" i="3"/>
  <c r="L1247" i="3"/>
  <c r="L500" i="3"/>
  <c r="M1240" i="3"/>
  <c r="L1232" i="3"/>
  <c r="L511" i="3"/>
  <c r="L492" i="3"/>
  <c r="M465" i="3"/>
  <c r="L530" i="3"/>
  <c r="M1223" i="3"/>
  <c r="L1234" i="3"/>
  <c r="L1283" i="3"/>
  <c r="M511" i="3"/>
  <c r="M483" i="3"/>
  <c r="L1256" i="3"/>
  <c r="L1255" i="3"/>
  <c r="L1213" i="3"/>
  <c r="M492" i="3"/>
  <c r="M451" i="3"/>
  <c r="M441" i="3"/>
  <c r="L1276" i="3"/>
  <c r="M1283" i="3"/>
  <c r="M1302" i="3"/>
  <c r="M564" i="3"/>
  <c r="L481" i="3"/>
  <c r="M482" i="3"/>
  <c r="M522" i="3"/>
  <c r="M1234" i="3"/>
  <c r="M551" i="3"/>
  <c r="L1223" i="3"/>
  <c r="M1241" i="3"/>
  <c r="L513" i="3"/>
  <c r="M1296" i="3"/>
  <c r="M452" i="3"/>
  <c r="L499" i="3"/>
  <c r="L1300" i="3"/>
  <c r="M1215" i="3"/>
  <c r="M560" i="3"/>
  <c r="M1272" i="3"/>
  <c r="M1206" i="3"/>
  <c r="L1206" i="3"/>
  <c r="L491" i="3"/>
  <c r="M1263" i="3"/>
  <c r="M1197" i="3"/>
  <c r="M1224" i="3"/>
  <c r="M1284" i="3"/>
  <c r="L1215" i="3"/>
  <c r="L1207" i="3"/>
  <c r="M1256" i="3"/>
  <c r="L497" i="3"/>
  <c r="L1181" i="3"/>
  <c r="L532" i="3"/>
  <c r="M568" i="3"/>
  <c r="M473" i="3"/>
  <c r="L1264" i="3"/>
  <c r="L1183" i="3"/>
  <c r="L519" i="3"/>
  <c r="L1239" i="3"/>
  <c r="M1212" i="3"/>
  <c r="M1271" i="3"/>
  <c r="M1202" i="3"/>
  <c r="L498" i="3"/>
  <c r="M479" i="3"/>
  <c r="M1201" i="3"/>
  <c r="M1295" i="3"/>
  <c r="M498" i="3"/>
  <c r="M1253" i="3"/>
  <c r="L1220" i="3"/>
  <c r="L1246" i="3"/>
  <c r="L479" i="3"/>
  <c r="M486" i="3"/>
  <c r="M496" i="3"/>
  <c r="M1228" i="3"/>
  <c r="M1310" i="3"/>
  <c r="L478" i="3"/>
  <c r="L458" i="3"/>
  <c r="M505" i="3"/>
  <c r="M555" i="3"/>
  <c r="M1316" i="3"/>
  <c r="M508" i="3"/>
  <c r="M449" i="3"/>
  <c r="M1192" i="3"/>
  <c r="M541" i="3"/>
  <c r="M529" i="3"/>
  <c r="M1231" i="3"/>
  <c r="L1214" i="3"/>
  <c r="M447" i="3"/>
  <c r="M1238" i="3"/>
  <c r="M459" i="3"/>
  <c r="L552" i="3"/>
  <c r="L1316" i="3"/>
  <c r="M506" i="3"/>
  <c r="L496" i="3"/>
  <c r="L508" i="3"/>
  <c r="M488" i="3"/>
  <c r="M1221" i="3"/>
  <c r="L541" i="3"/>
  <c r="M570" i="3"/>
  <c r="L529" i="3"/>
  <c r="L447" i="3"/>
  <c r="L486" i="3"/>
  <c r="M519" i="3"/>
  <c r="M463" i="3"/>
  <c r="L583" i="3"/>
  <c r="M1220" i="3"/>
  <c r="M462" i="3"/>
  <c r="M1182" i="3"/>
  <c r="L1312" i="3"/>
  <c r="M563" i="3"/>
  <c r="L462" i="3"/>
  <c r="L1182" i="3"/>
  <c r="M538" i="3"/>
  <c r="M528" i="3"/>
  <c r="L570" i="3"/>
  <c r="M561" i="3"/>
  <c r="L1317" i="3"/>
  <c r="M518" i="3"/>
  <c r="M550" i="3"/>
  <c r="L518" i="3"/>
  <c r="L572" i="3"/>
  <c r="T55" i="9"/>
  <c r="M1301" i="3"/>
  <c r="M1199" i="3"/>
  <c r="L554" i="3"/>
  <c r="M445" i="3"/>
  <c r="M554" i="3"/>
  <c r="L495" i="3"/>
  <c r="M1293" i="3"/>
  <c r="L542" i="3"/>
  <c r="M495" i="3"/>
  <c r="M1282" i="3"/>
  <c r="L1254" i="3"/>
  <c r="L528" i="3"/>
  <c r="M516" i="3"/>
  <c r="M487" i="3"/>
  <c r="L1189" i="3"/>
  <c r="L1262" i="3"/>
  <c r="M446" i="3"/>
  <c r="M456" i="3"/>
  <c r="L442" i="3"/>
  <c r="M457" i="3"/>
  <c r="L457" i="3"/>
  <c r="L453" i="3"/>
  <c r="L446" i="3"/>
  <c r="M1180" i="3"/>
  <c r="M1190" i="3"/>
  <c r="M1198" i="3"/>
  <c r="M1237" i="3"/>
  <c r="L1229" i="3"/>
  <c r="M1218" i="3"/>
  <c r="M485" i="3"/>
  <c r="M475" i="3"/>
  <c r="L474" i="3"/>
  <c r="M503" i="3"/>
  <c r="L493" i="3"/>
  <c r="L484" i="3"/>
  <c r="M494" i="3"/>
  <c r="M493" i="3"/>
  <c r="L494" i="3"/>
  <c r="M476" i="3"/>
  <c r="T70" i="9"/>
  <c r="M1208" i="3"/>
  <c r="L1211" i="3"/>
  <c r="M1226" i="3"/>
  <c r="L1225" i="3"/>
  <c r="M1216" i="3"/>
  <c r="M1245" i="3"/>
  <c r="L1217" i="3"/>
  <c r="I70" i="9"/>
  <c r="L1244" i="3"/>
  <c r="L512" i="3"/>
  <c r="L533" i="3"/>
  <c r="M536" i="3"/>
  <c r="L517" i="3"/>
  <c r="M526" i="3"/>
  <c r="L514" i="3"/>
  <c r="M523" i="3"/>
  <c r="L1261" i="3"/>
  <c r="L1260" i="3"/>
  <c r="L1251" i="3"/>
  <c r="M1252" i="3"/>
  <c r="L1270" i="3"/>
  <c r="I55" i="9"/>
  <c r="L551" i="3"/>
  <c r="L543" i="3"/>
  <c r="L557" i="3"/>
  <c r="T42" i="9"/>
  <c r="I42" i="9"/>
  <c r="L1297" i="3"/>
  <c r="M1297" i="3"/>
  <c r="L571" i="3"/>
  <c r="T30" i="9"/>
  <c r="L1301" i="3"/>
  <c r="I30" i="9"/>
  <c r="L1302" i="3"/>
  <c r="M576" i="3"/>
  <c r="R1792" i="3"/>
  <c r="M574" i="3"/>
  <c r="L1311" i="3"/>
  <c r="M1314" i="3"/>
  <c r="M1313" i="3"/>
  <c r="L1313" i="3"/>
  <c r="T1792" i="3"/>
  <c r="S1792" i="3"/>
  <c r="L534" i="3"/>
  <c r="M534" i="3"/>
  <c r="L580" i="3"/>
  <c r="M580" i="3"/>
  <c r="M1341" i="3"/>
  <c r="L1341" i="3"/>
  <c r="M504" i="3"/>
  <c r="L504" i="3"/>
  <c r="M933" i="3"/>
  <c r="M1370" i="3"/>
  <c r="L1370" i="3"/>
  <c r="M1315" i="3"/>
  <c r="L1315" i="3"/>
  <c r="L582" i="3"/>
  <c r="M582" i="3"/>
  <c r="L842" i="3"/>
  <c r="M842" i="3"/>
  <c r="L933" i="3"/>
  <c r="M1364" i="3"/>
  <c r="M927" i="3"/>
  <c r="M1363" i="3"/>
  <c r="L1363" i="3"/>
  <c r="L470" i="3"/>
  <c r="M470" i="3"/>
  <c r="L927" i="3"/>
  <c r="M920" i="3"/>
  <c r="M362" i="3"/>
  <c r="L362" i="3"/>
  <c r="L1200" i="3"/>
  <c r="L1855" i="3"/>
  <c r="L1357" i="3"/>
  <c r="M1357" i="3"/>
  <c r="L386" i="3"/>
  <c r="M386" i="3"/>
  <c r="M610" i="3"/>
  <c r="L1032" i="3"/>
  <c r="M1032" i="3"/>
  <c r="L1946" i="3"/>
  <c r="M1946" i="3"/>
  <c r="L1066" i="3"/>
  <c r="M1066" i="3"/>
  <c r="L1945" i="3"/>
  <c r="M1945" i="3"/>
  <c r="L631" i="3"/>
  <c r="M1200" i="3"/>
  <c r="L351" i="3"/>
  <c r="M379" i="3"/>
  <c r="M3" i="3"/>
  <c r="L3" i="3"/>
  <c r="AB1816" i="3" l="1"/>
  <c r="AB1955" i="3"/>
  <c r="AB1953" i="3"/>
  <c r="AB1703" i="3"/>
  <c r="AB1696" i="3"/>
  <c r="AB1705" i="3"/>
  <c r="AB1701" i="3"/>
  <c r="AB1698" i="3"/>
  <c r="AB1706" i="3"/>
  <c r="AB1580" i="3"/>
  <c r="AB1700" i="3"/>
  <c r="AB1697" i="3"/>
  <c r="AB1704" i="3"/>
  <c r="AB1581" i="3"/>
  <c r="AB1590" i="3"/>
  <c r="AB1588" i="3"/>
  <c r="AB1589" i="3"/>
  <c r="AB1586" i="3"/>
  <c r="AB1587" i="3"/>
  <c r="AB1584" i="3"/>
  <c r="AB787" i="3"/>
  <c r="AB793" i="3"/>
  <c r="AB794" i="3"/>
  <c r="AB792" i="3"/>
  <c r="AB791" i="3"/>
  <c r="J2" i="6"/>
  <c r="B21" i="12" s="1"/>
  <c r="AB1868" i="3"/>
  <c r="AB1870" i="3"/>
  <c r="AB1862" i="3"/>
  <c r="AB1871" i="3"/>
  <c r="AB1875" i="3"/>
  <c r="AB1879" i="3"/>
  <c r="AB1865" i="3"/>
  <c r="AB1867" i="3"/>
  <c r="R1801" i="3"/>
  <c r="AB1873" i="3"/>
  <c r="AB1880" i="3"/>
  <c r="AC1880" i="3"/>
  <c r="AB1872" i="3"/>
  <c r="AC1872" i="3"/>
  <c r="AB1882" i="3"/>
  <c r="AB1877" i="3"/>
  <c r="AB1861" i="3"/>
  <c r="AB1874" i="3"/>
  <c r="AC1874" i="3"/>
  <c r="AB1881" i="3"/>
  <c r="AC1881" i="3"/>
  <c r="AB1869" i="3"/>
  <c r="AB1883" i="3"/>
  <c r="AB1876" i="3"/>
  <c r="AB1864" i="3"/>
  <c r="AB1860" i="3"/>
  <c r="AB1878" i="3"/>
  <c r="AB1854" i="3"/>
  <c r="AB1855" i="3"/>
  <c r="AB1858" i="3"/>
  <c r="AB1859" i="3"/>
  <c r="AB661" i="3"/>
  <c r="AB449" i="3"/>
  <c r="AB561" i="3"/>
  <c r="AB1726" i="3"/>
  <c r="AB1336" i="3"/>
  <c r="AB1811" i="3"/>
  <c r="AB547" i="3"/>
  <c r="AB520" i="3"/>
  <c r="AB484" i="3"/>
  <c r="AB1196" i="3"/>
  <c r="AB737" i="3"/>
  <c r="T1826" i="3"/>
  <c r="AB1527" i="3"/>
  <c r="AB550" i="3"/>
  <c r="T1825" i="3"/>
  <c r="AB351" i="3"/>
  <c r="R1826" i="3"/>
  <c r="AB485" i="3"/>
  <c r="AB457" i="3"/>
  <c r="AB1315" i="3"/>
  <c r="AB473" i="3"/>
  <c r="AB1627" i="3"/>
  <c r="AB1516" i="3"/>
  <c r="AB1228" i="3"/>
  <c r="AB1787" i="3"/>
  <c r="AB279" i="3"/>
  <c r="AB1663" i="3"/>
  <c r="AB537" i="3"/>
  <c r="AB1256" i="3"/>
  <c r="R1825" i="3"/>
  <c r="AB1310" i="3"/>
  <c r="AB1283" i="3"/>
  <c r="AB551" i="3"/>
  <c r="AB1975" i="3"/>
  <c r="AB1352" i="3"/>
  <c r="AB935" i="3"/>
  <c r="AB557" i="3"/>
  <c r="AB1217" i="3"/>
  <c r="AB245" i="3"/>
  <c r="AB1274" i="3"/>
  <c r="AB930" i="3"/>
  <c r="AB1560" i="3"/>
  <c r="AB1528" i="3"/>
  <c r="AB483" i="3"/>
  <c r="AB1239" i="3"/>
  <c r="AB499" i="3"/>
  <c r="AB945" i="3"/>
  <c r="AB1831" i="3"/>
  <c r="AB765" i="3"/>
  <c r="AB291" i="3"/>
  <c r="AB1566" i="3"/>
  <c r="AB1302" i="3"/>
  <c r="AB1749" i="3"/>
  <c r="AB1987" i="3"/>
  <c r="AB1521" i="3"/>
  <c r="AB1983" i="3"/>
  <c r="AB1828" i="3"/>
  <c r="AB1599" i="3"/>
  <c r="AB783" i="3"/>
  <c r="AB263" i="3"/>
  <c r="AB670" i="3"/>
  <c r="AB1756" i="3"/>
  <c r="AB1754" i="3"/>
  <c r="AB1980" i="3"/>
  <c r="AB1059" i="3"/>
  <c r="AB1044" i="3"/>
  <c r="AB1161" i="3"/>
  <c r="AB196" i="3"/>
  <c r="AB1145" i="3"/>
  <c r="AB1040" i="3"/>
  <c r="AB1043" i="3"/>
  <c r="AB1086" i="3"/>
  <c r="AB70" i="3"/>
  <c r="AB61" i="3"/>
  <c r="AB1121" i="3"/>
  <c r="AB56" i="3"/>
  <c r="AB190" i="3"/>
  <c r="AB497" i="3"/>
  <c r="AB1991" i="3"/>
  <c r="AB1979" i="3"/>
  <c r="AB674" i="3"/>
  <c r="AB1492" i="3"/>
  <c r="AB359" i="3"/>
  <c r="AB1798" i="3"/>
  <c r="AB1457" i="3"/>
  <c r="AB1113" i="3"/>
  <c r="AB1324" i="3"/>
  <c r="AB800" i="3"/>
  <c r="AB1762" i="3"/>
  <c r="AB1648" i="3"/>
  <c r="AB576" i="3"/>
  <c r="AB1224" i="3"/>
  <c r="AB470" i="3"/>
  <c r="AB458" i="3"/>
  <c r="AB1168" i="3"/>
  <c r="AB317" i="3"/>
  <c r="AB255" i="3"/>
  <c r="AB1241" i="3"/>
  <c r="AB1133" i="3"/>
  <c r="AB1952" i="3"/>
  <c r="AB1348" i="3"/>
  <c r="AB592" i="3"/>
  <c r="AB67" i="3"/>
  <c r="AB1127" i="3"/>
  <c r="AB1778" i="3"/>
  <c r="AB805" i="3"/>
  <c r="AB1770" i="3"/>
  <c r="AB1751" i="3"/>
  <c r="AB788" i="3"/>
  <c r="AB282" i="3"/>
  <c r="AB552" i="3"/>
  <c r="AB1563" i="3"/>
  <c r="AB693" i="3"/>
  <c r="AB1077" i="3"/>
  <c r="AB340" i="3"/>
  <c r="AB782" i="3"/>
  <c r="AB750" i="3"/>
  <c r="AB1320" i="3"/>
  <c r="AB572" i="3"/>
  <c r="AB1537" i="3"/>
  <c r="AB657" i="3"/>
  <c r="AB1619" i="3"/>
  <c r="AB281" i="3"/>
  <c r="AB447" i="3"/>
  <c r="AB342" i="3"/>
  <c r="AB799" i="3"/>
  <c r="AB1675" i="3"/>
  <c r="AB315" i="3"/>
  <c r="AB249" i="3"/>
  <c r="AB1290" i="3"/>
  <c r="AB1341" i="3"/>
  <c r="AB801" i="3"/>
  <c r="AB1539" i="3"/>
  <c r="AB1523" i="3"/>
  <c r="AB690" i="3"/>
  <c r="AB1073" i="3"/>
  <c r="AB227" i="3"/>
  <c r="AB1954" i="3"/>
  <c r="AB247" i="3"/>
  <c r="AB580" i="3"/>
  <c r="AB1257" i="3"/>
  <c r="AB530" i="3"/>
  <c r="AB656" i="3"/>
  <c r="AB1105" i="3"/>
  <c r="AB1091" i="3"/>
  <c r="AB230" i="3"/>
  <c r="AB738" i="3"/>
  <c r="AB1708" i="3"/>
  <c r="AB1639" i="3"/>
  <c r="AB1623" i="3"/>
  <c r="AB772" i="3"/>
  <c r="AB1275" i="3"/>
  <c r="AB1558" i="3"/>
  <c r="AB1360" i="3"/>
  <c r="AB1334" i="3"/>
  <c r="AB1119" i="3"/>
  <c r="AB1840" i="3"/>
  <c r="AB1827" i="3"/>
  <c r="AB776" i="3"/>
  <c r="AB555" i="3"/>
  <c r="AB469" i="3"/>
  <c r="AB1100" i="3"/>
  <c r="AB348" i="3"/>
  <c r="AB54" i="3"/>
  <c r="AB1735" i="3"/>
  <c r="AB1677" i="3"/>
  <c r="AB701" i="3"/>
  <c r="AB1198" i="3"/>
  <c r="AB446" i="3"/>
  <c r="AB1557" i="3"/>
  <c r="AB324" i="3"/>
  <c r="AB1288" i="3"/>
  <c r="AB1372" i="3"/>
  <c r="AB928" i="3"/>
  <c r="AB730" i="3"/>
  <c r="AB1667" i="3"/>
  <c r="AB1990" i="3"/>
  <c r="R1819" i="3"/>
  <c r="AB789" i="3"/>
  <c r="AB581" i="3"/>
  <c r="AB1234" i="3"/>
  <c r="AB1221" i="3"/>
  <c r="AB1208" i="3"/>
  <c r="AB1330" i="3"/>
  <c r="AB1125" i="3"/>
  <c r="AB1072" i="3"/>
  <c r="AB1055" i="3"/>
  <c r="AB223" i="3"/>
  <c r="AB1944" i="3"/>
  <c r="AB1802" i="3"/>
  <c r="AB1715" i="3"/>
  <c r="AB1673" i="3"/>
  <c r="AB745" i="3"/>
  <c r="AB725" i="3"/>
  <c r="AB1278" i="3"/>
  <c r="AB489" i="3"/>
  <c r="AB1329" i="3"/>
  <c r="AB77" i="3"/>
  <c r="AB1956" i="3"/>
  <c r="AB679" i="3"/>
  <c r="AB1441" i="3"/>
  <c r="AB203" i="3"/>
  <c r="AB191" i="3"/>
  <c r="AB1331" i="3"/>
  <c r="AB604" i="3"/>
  <c r="AB921" i="3"/>
  <c r="AB804" i="3"/>
  <c r="AB1750" i="3"/>
  <c r="AB1723" i="3"/>
  <c r="AB790" i="3"/>
  <c r="AB741" i="3"/>
  <c r="AB259" i="3"/>
  <c r="AB1292" i="3"/>
  <c r="AB1280" i="3"/>
  <c r="AB1215" i="3"/>
  <c r="AB1159" i="3"/>
  <c r="AB1051" i="3"/>
  <c r="AB212" i="3"/>
  <c r="AB1379" i="3"/>
  <c r="AB1724" i="3"/>
  <c r="AB1679" i="3"/>
  <c r="AB312" i="3"/>
  <c r="AB542" i="3"/>
  <c r="AB1323" i="3"/>
  <c r="AB692" i="3"/>
  <c r="AB803" i="3"/>
  <c r="AB318" i="3"/>
  <c r="AB295" i="3"/>
  <c r="AB266" i="3"/>
  <c r="AB1267" i="3"/>
  <c r="AB1369" i="3"/>
  <c r="AB1959" i="3"/>
  <c r="AB1530" i="3"/>
  <c r="AB1480" i="3"/>
  <c r="AB1364" i="3"/>
  <c r="AB924" i="3"/>
  <c r="AB1742" i="3"/>
  <c r="AB1260" i="3"/>
  <c r="AB1657" i="3"/>
  <c r="AB1600" i="3"/>
  <c r="AB753" i="3"/>
  <c r="AB702" i="3"/>
  <c r="AB1314" i="3"/>
  <c r="AB1306" i="3"/>
  <c r="AB566" i="3"/>
  <c r="AB548" i="3"/>
  <c r="AB1227" i="3"/>
  <c r="AB498" i="3"/>
  <c r="AB1985" i="3"/>
  <c r="AB1062" i="3"/>
  <c r="AB1328" i="3"/>
  <c r="AB1662" i="3"/>
  <c r="AB273" i="3"/>
  <c r="AB1376" i="3"/>
  <c r="R1824" i="3"/>
  <c r="AB1649" i="3"/>
  <c r="AB1080" i="3"/>
  <c r="AB816" i="3"/>
  <c r="AB1837" i="3"/>
  <c r="AB1622" i="3"/>
  <c r="AB1982" i="3"/>
  <c r="AB1573" i="3"/>
  <c r="AB1525" i="3"/>
  <c r="AB1451" i="3"/>
  <c r="AB456" i="3"/>
  <c r="AB76" i="3"/>
  <c r="AB688" i="3"/>
  <c r="AB664" i="3"/>
  <c r="AB1084" i="3"/>
  <c r="AB220" i="3"/>
  <c r="AB768" i="3"/>
  <c r="AB754" i="3"/>
  <c r="AB563" i="3"/>
  <c r="AB461" i="3"/>
  <c r="AB239" i="3"/>
  <c r="AB1380" i="3"/>
  <c r="AB1347" i="3"/>
  <c r="AB1653" i="3"/>
  <c r="AB285" i="3"/>
  <c r="AB267" i="3"/>
  <c r="AB256" i="3"/>
  <c r="AB1289" i="3"/>
  <c r="AB1037" i="3"/>
  <c r="AB1540" i="3"/>
  <c r="AB233" i="3"/>
  <c r="AB1367" i="3"/>
  <c r="AB596" i="3"/>
  <c r="AB443" i="3"/>
  <c r="AB1116" i="3"/>
  <c r="AB1099" i="3"/>
  <c r="AB184" i="3"/>
  <c r="AB1810" i="3"/>
  <c r="AB703" i="3"/>
  <c r="AB298" i="3"/>
  <c r="AB565" i="3"/>
  <c r="AB1237" i="3"/>
  <c r="AB1225" i="3"/>
  <c r="AB1214" i="3"/>
  <c r="AB1184" i="3"/>
  <c r="AB1378" i="3"/>
  <c r="AB1118" i="3"/>
  <c r="AB1489" i="3"/>
  <c r="AB1504" i="3"/>
  <c r="AB922" i="3"/>
  <c r="AB343" i="3"/>
  <c r="AB1795" i="3"/>
  <c r="AB1640" i="3"/>
  <c r="AB320" i="3"/>
  <c r="AB254" i="3"/>
  <c r="AB1298" i="3"/>
  <c r="AB525" i="3"/>
  <c r="AB496" i="3"/>
  <c r="AB482" i="3"/>
  <c r="AB623" i="3"/>
  <c r="AB595" i="3"/>
  <c r="AB1128" i="3"/>
  <c r="AB1546" i="3"/>
  <c r="AB1445" i="3"/>
  <c r="AB1089" i="3"/>
  <c r="AB1057" i="3"/>
  <c r="AB219" i="3"/>
  <c r="AB1120" i="3"/>
  <c r="AB824" i="3"/>
  <c r="AB1593" i="3"/>
  <c r="AB761" i="3"/>
  <c r="AB265" i="3"/>
  <c r="AB1296" i="3"/>
  <c r="AB1163" i="3"/>
  <c r="AB923" i="3"/>
  <c r="AB72" i="3"/>
  <c r="AB1524" i="3"/>
  <c r="AB687" i="3"/>
  <c r="AB668" i="3"/>
  <c r="AB213" i="3"/>
  <c r="AB1830" i="3"/>
  <c r="AB838" i="3"/>
  <c r="AB802" i="3"/>
  <c r="AB1769" i="3"/>
  <c r="AB726" i="3"/>
  <c r="AB1195" i="3"/>
  <c r="AB1332" i="3"/>
  <c r="AB1978" i="3"/>
  <c r="AC1989" i="3"/>
  <c r="AB1989" i="3"/>
  <c r="AC1577" i="3"/>
  <c r="AB1577" i="3"/>
  <c r="AB819" i="3"/>
  <c r="AB1725" i="3"/>
  <c r="AB1635" i="3"/>
  <c r="AB1594" i="3"/>
  <c r="AB771" i="3"/>
  <c r="AB760" i="3"/>
  <c r="AB749" i="3"/>
  <c r="AB732" i="3"/>
  <c r="AB723" i="3"/>
  <c r="AB711" i="3"/>
  <c r="AB278" i="3"/>
  <c r="AB258" i="3"/>
  <c r="AB1282" i="3"/>
  <c r="AB558" i="3"/>
  <c r="AB1251" i="3"/>
  <c r="AB531" i="3"/>
  <c r="AB517" i="3"/>
  <c r="AB504" i="3"/>
  <c r="AB1192" i="3"/>
  <c r="AB1149" i="3"/>
  <c r="AB598" i="3"/>
  <c r="AB68" i="3"/>
  <c r="AB1967" i="3"/>
  <c r="AB1578" i="3"/>
  <c r="AB697" i="3"/>
  <c r="AB1476" i="3"/>
  <c r="AB667" i="3"/>
  <c r="AC1806" i="3"/>
  <c r="AB1806" i="3"/>
  <c r="AC1656" i="3"/>
  <c r="AB1656" i="3"/>
  <c r="AC325" i="3"/>
  <c r="AB325" i="3"/>
  <c r="AC514" i="3"/>
  <c r="AB514" i="3"/>
  <c r="AC1337" i="3"/>
  <c r="AB1337" i="3"/>
  <c r="AB1838" i="3"/>
  <c r="AB1777" i="3"/>
  <c r="AB831" i="3"/>
  <c r="AB1773" i="3"/>
  <c r="AB1761" i="3"/>
  <c r="AB1732" i="3"/>
  <c r="AB1687" i="3"/>
  <c r="AB1659" i="3"/>
  <c r="AB1647" i="3"/>
  <c r="AB1618" i="3"/>
  <c r="AB1606" i="3"/>
  <c r="AB769" i="3"/>
  <c r="AB743" i="3"/>
  <c r="AB709" i="3"/>
  <c r="AB309" i="3"/>
  <c r="AB297" i="3"/>
  <c r="AB277" i="3"/>
  <c r="AB554" i="3"/>
  <c r="AB541" i="3"/>
  <c r="AB511" i="3"/>
  <c r="AB488" i="3"/>
  <c r="AB1146" i="3"/>
  <c r="AB357" i="3"/>
  <c r="AB1963" i="3"/>
  <c r="AB677" i="3"/>
  <c r="AB1508" i="3"/>
  <c r="AB1075" i="3"/>
  <c r="AB1061" i="3"/>
  <c r="AB206" i="3"/>
  <c r="AC186" i="3"/>
  <c r="AB186" i="3"/>
  <c r="AC813" i="3"/>
  <c r="AB813" i="3"/>
  <c r="AC243" i="3"/>
  <c r="AB243" i="3"/>
  <c r="AC1783" i="3"/>
  <c r="AB1783" i="3"/>
  <c r="AC1268" i="3"/>
  <c r="AB1268" i="3"/>
  <c r="AB815" i="3"/>
  <c r="AB1720" i="3"/>
  <c r="AB1591" i="3"/>
  <c r="AB780" i="3"/>
  <c r="AB752" i="3"/>
  <c r="AB731" i="3"/>
  <c r="AB720" i="3"/>
  <c r="AB257" i="3"/>
  <c r="AB1311" i="3"/>
  <c r="AB569" i="3"/>
  <c r="AB1279" i="3"/>
  <c r="AB1247" i="3"/>
  <c r="AB528" i="3"/>
  <c r="AB1188" i="3"/>
  <c r="AB1160" i="3"/>
  <c r="AB590" i="3"/>
  <c r="AB1033" i="3"/>
  <c r="AB1574" i="3"/>
  <c r="AB694" i="3"/>
  <c r="AB1483" i="3"/>
  <c r="AB234" i="3"/>
  <c r="AC1834" i="3"/>
  <c r="AB1834" i="3"/>
  <c r="AC1097" i="3"/>
  <c r="AB1097" i="3"/>
  <c r="AC1949" i="3"/>
  <c r="AB1949" i="3"/>
  <c r="AC527" i="3"/>
  <c r="AB527" i="3"/>
  <c r="AC64" i="3"/>
  <c r="AB64" i="3"/>
  <c r="AC231" i="3"/>
  <c r="AB231" i="3"/>
  <c r="AC274" i="3"/>
  <c r="AB274" i="3"/>
  <c r="AC577" i="3"/>
  <c r="AB577" i="3"/>
  <c r="AC299" i="3"/>
  <c r="AB299" i="3"/>
  <c r="AC544" i="3"/>
  <c r="AB544" i="3"/>
  <c r="AC345" i="3"/>
  <c r="AB345" i="3"/>
  <c r="AC1965" i="3"/>
  <c r="AB1965" i="3"/>
  <c r="AC934" i="3"/>
  <c r="T1795" i="3" s="1"/>
  <c r="AB934" i="3"/>
  <c r="AC628" i="3"/>
  <c r="AB628" i="3"/>
  <c r="AC522" i="3"/>
  <c r="AB522" i="3"/>
  <c r="AC759" i="3"/>
  <c r="AB759" i="3"/>
  <c r="AB1835" i="3"/>
  <c r="AB823" i="3"/>
  <c r="AB811" i="3"/>
  <c r="AB1768" i="3"/>
  <c r="AB1729" i="3"/>
  <c r="AB1683" i="3"/>
  <c r="AB1654" i="3"/>
  <c r="AB1615" i="3"/>
  <c r="AB763" i="3"/>
  <c r="AB751" i="3"/>
  <c r="AB740" i="3"/>
  <c r="AB306" i="3"/>
  <c r="AC1034" i="3"/>
  <c r="AB1034" i="3"/>
  <c r="AC829" i="3"/>
  <c r="AB829" i="3"/>
  <c r="AC1722" i="3"/>
  <c r="AB1722" i="3"/>
  <c r="AC1142" i="3"/>
  <c r="AB1142" i="3"/>
  <c r="AC346" i="3"/>
  <c r="AB346" i="3"/>
  <c r="AC1519" i="3"/>
  <c r="AB1519" i="3"/>
  <c r="AC1109" i="3"/>
  <c r="AB1109" i="3"/>
  <c r="AC200" i="3"/>
  <c r="AB200" i="3"/>
  <c r="AC1633" i="3"/>
  <c r="AB1633" i="3"/>
  <c r="AC538" i="3"/>
  <c r="AB538" i="3"/>
  <c r="AC1207" i="3"/>
  <c r="AB1207" i="3"/>
  <c r="AB729" i="3"/>
  <c r="AB712" i="3"/>
  <c r="AC605" i="3"/>
  <c r="AB605" i="3"/>
  <c r="AC546" i="3"/>
  <c r="AB546" i="3"/>
  <c r="AC1825" i="3"/>
  <c r="AB1825" i="3"/>
  <c r="AC812" i="3"/>
  <c r="AB812" i="3"/>
  <c r="AC1551" i="3"/>
  <c r="AB1551" i="3"/>
  <c r="AC1074" i="3"/>
  <c r="AB1074" i="3"/>
  <c r="AC187" i="3"/>
  <c r="AB187" i="3"/>
  <c r="AB835" i="3"/>
  <c r="AB795" i="3"/>
  <c r="AB1765" i="3"/>
  <c r="AB1753" i="3"/>
  <c r="AB1737" i="3"/>
  <c r="AB491" i="3"/>
  <c r="AB1357" i="3"/>
  <c r="AB1550" i="3"/>
  <c r="AB1534" i="3"/>
  <c r="AB685" i="3"/>
  <c r="AB1509" i="3"/>
  <c r="AB658" i="3"/>
  <c r="AB1081" i="3"/>
  <c r="AB209" i="3"/>
  <c r="AC583" i="3"/>
  <c r="T1824" i="3" s="1"/>
  <c r="AB583" i="3"/>
  <c r="AC559" i="3"/>
  <c r="AB559" i="3"/>
  <c r="AC1230" i="3"/>
  <c r="AB1230" i="3"/>
  <c r="AC1684" i="3"/>
  <c r="AB1684" i="3"/>
  <c r="AC248" i="3"/>
  <c r="AB248" i="3"/>
  <c r="AC1363" i="3"/>
  <c r="AB1363" i="3"/>
  <c r="AC1977" i="3"/>
  <c r="AB1977" i="3"/>
  <c r="AB1809" i="3"/>
  <c r="AB833" i="3"/>
  <c r="AB821" i="3"/>
  <c r="AB1727" i="3"/>
  <c r="AB1661" i="3"/>
  <c r="AB1628" i="3"/>
  <c r="AB714" i="3"/>
  <c r="AB322" i="3"/>
  <c r="AB303" i="3"/>
  <c r="AB280" i="3"/>
  <c r="AB1318" i="3"/>
  <c r="AB1312" i="3"/>
  <c r="AB944" i="3"/>
  <c r="AB354" i="3"/>
  <c r="AB1474" i="3"/>
  <c r="AB1178" i="3"/>
  <c r="AB1046" i="3"/>
  <c r="AB1981" i="3"/>
  <c r="AB1969" i="3"/>
  <c r="AB1957" i="3"/>
  <c r="AB1531" i="3"/>
  <c r="AB1470" i="3"/>
  <c r="AB1321" i="3"/>
  <c r="AB1788" i="3"/>
  <c r="AB842" i="3"/>
  <c r="AB1686" i="3"/>
  <c r="AB1602" i="3"/>
  <c r="AB755" i="3"/>
  <c r="AB715" i="3"/>
  <c r="AB301" i="3"/>
  <c r="AB244" i="3"/>
  <c r="AB1313" i="3"/>
  <c r="AB1304" i="3"/>
  <c r="AB564" i="3"/>
  <c r="AB472" i="3"/>
  <c r="AB1362" i="3"/>
  <c r="AB1340" i="3"/>
  <c r="AB606" i="3"/>
  <c r="AB929" i="3"/>
  <c r="AB1962" i="3"/>
  <c r="AB1549" i="3"/>
  <c r="AB1536" i="3"/>
  <c r="AB1458" i="3"/>
  <c r="AB1478" i="3"/>
  <c r="AB1517" i="3"/>
  <c r="AB1076" i="3"/>
  <c r="AB539" i="3"/>
  <c r="AB1249" i="3"/>
  <c r="AB1222" i="3"/>
  <c r="AB1210" i="3"/>
  <c r="AB840" i="3"/>
  <c r="AB316" i="3"/>
  <c r="AB288" i="3"/>
  <c r="AB1300" i="3"/>
  <c r="AB1276" i="3"/>
  <c r="AB1261" i="3"/>
  <c r="AB1248" i="3"/>
  <c r="AB518" i="3"/>
  <c r="AB1568" i="3"/>
  <c r="AB698" i="3"/>
  <c r="AB224" i="3"/>
  <c r="AB205" i="3"/>
  <c r="AB1345" i="3"/>
  <c r="AB1772" i="3"/>
  <c r="AB1670" i="3"/>
  <c r="AB1658" i="3"/>
  <c r="AB1626" i="3"/>
  <c r="AB1614" i="3"/>
  <c r="AB786" i="3"/>
  <c r="AB1270" i="3"/>
  <c r="AB1259" i="3"/>
  <c r="AB611" i="3"/>
  <c r="AB1796" i="3"/>
  <c r="AB747" i="3"/>
  <c r="AB272" i="3"/>
  <c r="AB578" i="3"/>
  <c r="AB545" i="3"/>
  <c r="AB519" i="3"/>
  <c r="AB1220" i="3"/>
  <c r="AB1209" i="3"/>
  <c r="AB1155" i="3"/>
  <c r="AB619" i="3"/>
  <c r="AB591" i="3"/>
  <c r="AB65" i="3"/>
  <c r="AB1986" i="3"/>
  <c r="AB1974" i="3"/>
  <c r="AB691" i="3"/>
  <c r="AB680" i="3"/>
  <c r="AB1467" i="3"/>
  <c r="AB1455" i="3"/>
  <c r="AB1487" i="3"/>
  <c r="AB1512" i="3"/>
  <c r="AB1083" i="3"/>
  <c r="AB237" i="3"/>
  <c r="AB1130" i="3"/>
  <c r="AB1785" i="3"/>
  <c r="AB1757" i="3"/>
  <c r="AB1655" i="3"/>
  <c r="AB1598" i="3"/>
  <c r="AB735" i="3"/>
  <c r="AB321" i="3"/>
  <c r="AB310" i="3"/>
  <c r="AB293" i="3"/>
  <c r="AB252" i="3"/>
  <c r="AB1317" i="3"/>
  <c r="AB571" i="3"/>
  <c r="AB1297" i="3"/>
  <c r="AB1253" i="3"/>
  <c r="AB479" i="3"/>
  <c r="AB1191" i="3"/>
  <c r="AB1358" i="3"/>
  <c r="AB352" i="3"/>
  <c r="AB1958" i="3"/>
  <c r="AB1545" i="3"/>
  <c r="AB1533" i="3"/>
  <c r="AB1498" i="3"/>
  <c r="AB1475" i="3"/>
  <c r="AB1110" i="3"/>
  <c r="AB1070" i="3"/>
  <c r="AB217" i="3"/>
  <c r="AB210" i="3"/>
  <c r="AB192" i="3"/>
  <c r="AB1327" i="3"/>
  <c r="AB1789" i="3"/>
  <c r="AB797" i="3"/>
  <c r="AB1746" i="3"/>
  <c r="AB1710" i="3"/>
  <c r="AB1668" i="3"/>
  <c r="AB1620" i="3"/>
  <c r="AB785" i="3"/>
  <c r="AB774" i="3"/>
  <c r="AB757" i="3"/>
  <c r="AB748" i="3"/>
  <c r="AB736" i="3"/>
  <c r="AB570" i="3"/>
  <c r="AB1295" i="3"/>
  <c r="AB536" i="3"/>
  <c r="AB1242" i="3"/>
  <c r="AB1219" i="3"/>
  <c r="AB1206" i="3"/>
  <c r="AB476" i="3"/>
  <c r="AB1202" i="3"/>
  <c r="AB1343" i="3"/>
  <c r="AB631" i="3"/>
  <c r="AB602" i="3"/>
  <c r="AB587" i="3"/>
  <c r="AB1988" i="3"/>
  <c r="AB1968" i="3"/>
  <c r="AB1575" i="3"/>
  <c r="AB1559" i="3"/>
  <c r="AB1497" i="3"/>
  <c r="AB216" i="3"/>
  <c r="AB1361" i="3"/>
  <c r="AB1338" i="3"/>
  <c r="AB625" i="3"/>
  <c r="AB589" i="3"/>
  <c r="AB356" i="3"/>
  <c r="AB344" i="3"/>
  <c r="AB62" i="3"/>
  <c r="AB1129" i="3"/>
  <c r="AB1807" i="3"/>
  <c r="AB1617" i="3"/>
  <c r="AB1597" i="3"/>
  <c r="AB308" i="3"/>
  <c r="AB287" i="3"/>
  <c r="AB1231" i="3"/>
  <c r="AB1218" i="3"/>
  <c r="AB490" i="3"/>
  <c r="AB1199" i="3"/>
  <c r="AB695" i="3"/>
  <c r="AB1510" i="3"/>
  <c r="AB665" i="3"/>
  <c r="AB232" i="3"/>
  <c r="AB221" i="3"/>
  <c r="AB208" i="3"/>
  <c r="AB199" i="3"/>
  <c r="AB1370" i="3"/>
  <c r="AB616" i="3"/>
  <c r="AB1266" i="3"/>
  <c r="AB526" i="3"/>
  <c r="AB515" i="3"/>
  <c r="AB1232" i="3"/>
  <c r="AB1216" i="3"/>
  <c r="AB506" i="3"/>
  <c r="AB495" i="3"/>
  <c r="AB466" i="3"/>
  <c r="AB1175" i="3"/>
  <c r="AB1164" i="3"/>
  <c r="AB1569" i="3"/>
  <c r="AB1522" i="3"/>
  <c r="AB689" i="3"/>
  <c r="AB672" i="3"/>
  <c r="AB716" i="3"/>
  <c r="AB1543" i="3"/>
  <c r="AB1532" i="3"/>
  <c r="AB1448" i="3"/>
  <c r="AB1477" i="3"/>
  <c r="AB1106" i="3"/>
  <c r="AB1093" i="3"/>
  <c r="AB1791" i="3"/>
  <c r="AB820" i="3"/>
  <c r="AB1731" i="3"/>
  <c r="AB1719" i="3"/>
  <c r="AB1681" i="3"/>
  <c r="AB762" i="3"/>
  <c r="AB474" i="3"/>
  <c r="AB588" i="3"/>
  <c r="AB925" i="3"/>
  <c r="AB339" i="3"/>
  <c r="AB63" i="3"/>
  <c r="AB1038" i="3"/>
  <c r="AB1792" i="3"/>
  <c r="AB1779" i="3"/>
  <c r="AB798" i="3"/>
  <c r="AB1716" i="3"/>
  <c r="AB1607" i="3"/>
  <c r="AB706" i="3"/>
  <c r="AB475" i="3"/>
  <c r="AB608" i="3"/>
  <c r="AB941" i="3"/>
  <c r="AB358" i="3"/>
  <c r="AB1047" i="3"/>
  <c r="AB1553" i="3"/>
  <c r="AB1464" i="3"/>
  <c r="AB1484" i="3"/>
  <c r="AB1471" i="3"/>
  <c r="AB1507" i="3"/>
  <c r="AB1079" i="3"/>
  <c r="AB215" i="3"/>
  <c r="AB204" i="3"/>
  <c r="AB1042" i="3"/>
  <c r="AB825" i="3"/>
  <c r="AB1775" i="3"/>
  <c r="AB1718" i="3"/>
  <c r="AB1616" i="3"/>
  <c r="AB1596" i="3"/>
  <c r="AB777" i="3"/>
  <c r="AB756" i="3"/>
  <c r="AB734" i="3"/>
  <c r="AB323" i="3"/>
  <c r="AB294" i="3"/>
  <c r="AB271" i="3"/>
  <c r="AB242" i="3"/>
  <c r="AB579" i="3"/>
  <c r="AB1308" i="3"/>
  <c r="AB567" i="3"/>
  <c r="AB543" i="3"/>
  <c r="AB1226" i="3"/>
  <c r="AB1213" i="3"/>
  <c r="AB505" i="3"/>
  <c r="AB597" i="3"/>
  <c r="AB1555" i="3"/>
  <c r="AB681" i="3"/>
  <c r="AB1506" i="3"/>
  <c r="AB660" i="3"/>
  <c r="AB1066" i="3"/>
  <c r="AB194" i="3"/>
  <c r="AB1945" i="3"/>
  <c r="AB1359" i="3"/>
  <c r="AB617" i="3"/>
  <c r="AB1814" i="3"/>
  <c r="AB1780" i="3"/>
  <c r="AB808" i="3"/>
  <c r="AB1738" i="3"/>
  <c r="AB1693" i="3"/>
  <c r="AB1660" i="3"/>
  <c r="AB319" i="3"/>
  <c r="AB296" i="3"/>
  <c r="AB268" i="3"/>
  <c r="AB540" i="3"/>
  <c r="AB1265" i="3"/>
  <c r="AB1254" i="3"/>
  <c r="AB534" i="3"/>
  <c r="AB521" i="3"/>
  <c r="AB450" i="3"/>
  <c r="AB622" i="3"/>
  <c r="AB586" i="3"/>
  <c r="AB1973" i="3"/>
  <c r="AB1961" i="3"/>
  <c r="AB1571" i="3"/>
  <c r="AB1503" i="3"/>
  <c r="AB207" i="3"/>
  <c r="AB185" i="3"/>
  <c r="AB1674" i="3"/>
  <c r="AB1631" i="3"/>
  <c r="AB744" i="3"/>
  <c r="AB727" i="3"/>
  <c r="AB718" i="3"/>
  <c r="AB313" i="3"/>
  <c r="AB304" i="3"/>
  <c r="AB292" i="3"/>
  <c r="AB250" i="3"/>
  <c r="AB582" i="3"/>
  <c r="AB568" i="3"/>
  <c r="AB556" i="3"/>
  <c r="AB1262" i="3"/>
  <c r="AB492" i="3"/>
  <c r="AB1187" i="3"/>
  <c r="AB1172" i="3"/>
  <c r="AB1349" i="3"/>
  <c r="AB1966" i="3"/>
  <c r="AB1576" i="3"/>
  <c r="AB1542" i="3"/>
  <c r="AB1529" i="3"/>
  <c r="AB1495" i="3"/>
  <c r="AB1067" i="3"/>
  <c r="AB1351" i="3"/>
  <c r="AB918" i="3"/>
  <c r="AB1764" i="3"/>
  <c r="AB1745" i="3"/>
  <c r="AB523" i="3"/>
  <c r="AB1212" i="3"/>
  <c r="AB503" i="3"/>
  <c r="AB462" i="3"/>
  <c r="AB1124" i="3"/>
  <c r="AB683" i="3"/>
  <c r="AB671" i="3"/>
  <c r="AB1447" i="3"/>
  <c r="AB58" i="3"/>
  <c r="AB74" i="3"/>
  <c r="AB1804" i="3"/>
  <c r="AB807" i="3"/>
  <c r="AB1741" i="3"/>
  <c r="AB1690" i="3"/>
  <c r="AB1678" i="3"/>
  <c r="AB1666" i="3"/>
  <c r="AB1630" i="3"/>
  <c r="AB326" i="3"/>
  <c r="AB289" i="3"/>
  <c r="AB275" i="3"/>
  <c r="AB1309" i="3"/>
  <c r="AB1293" i="3"/>
  <c r="AB1255" i="3"/>
  <c r="AB524" i="3"/>
  <c r="AB1245" i="3"/>
  <c r="AB500" i="3"/>
  <c r="AB463" i="3"/>
  <c r="AB1177" i="3"/>
  <c r="AB1339" i="3"/>
  <c r="AB603" i="3"/>
  <c r="AB938" i="3"/>
  <c r="AB1561" i="3"/>
  <c r="AB1538" i="3"/>
  <c r="AB676" i="3"/>
  <c r="AB1463" i="3"/>
  <c r="AB1452" i="3"/>
  <c r="AB1500" i="3"/>
  <c r="AB1472" i="3"/>
  <c r="AB1104" i="3"/>
  <c r="AB1092" i="3"/>
  <c r="AB1064" i="3"/>
  <c r="AB1052" i="3"/>
  <c r="AB195" i="3"/>
  <c r="AB1373" i="3"/>
  <c r="AB1325" i="3"/>
  <c r="AB610" i="3"/>
  <c r="AB584" i="3"/>
  <c r="AB1782" i="3"/>
  <c r="AB837" i="3"/>
  <c r="AB1766" i="3"/>
  <c r="AB1730" i="3"/>
  <c r="AB1692" i="3"/>
  <c r="AB1680" i="3"/>
  <c r="AB1664" i="3"/>
  <c r="AB1652" i="3"/>
  <c r="AB1613" i="3"/>
  <c r="AB1601" i="3"/>
  <c r="AB311" i="3"/>
  <c r="AB300" i="3"/>
  <c r="AB283" i="3"/>
  <c r="AB1284" i="3"/>
  <c r="AB1263" i="3"/>
  <c r="AB1252" i="3"/>
  <c r="AB533" i="3"/>
  <c r="AB509" i="3"/>
  <c r="AB1233" i="3"/>
  <c r="AB502" i="3"/>
  <c r="AB468" i="3"/>
  <c r="AB1193" i="3"/>
  <c r="AB1181" i="3"/>
  <c r="AB453" i="3"/>
  <c r="AB441" i="3"/>
  <c r="AB1165" i="3"/>
  <c r="AB1154" i="3"/>
  <c r="AB1138" i="3"/>
  <c r="AB1377" i="3"/>
  <c r="AB1355" i="3"/>
  <c r="AB933" i="3"/>
  <c r="AB1036" i="3"/>
  <c r="AB1984" i="3"/>
  <c r="AB1552" i="3"/>
  <c r="AB699" i="3"/>
  <c r="AB682" i="3"/>
  <c r="AB673" i="3"/>
  <c r="AB1494" i="3"/>
  <c r="AB1481" i="3"/>
  <c r="AB1518" i="3"/>
  <c r="AB663" i="3"/>
  <c r="AB1069" i="3"/>
  <c r="AB182" i="3"/>
  <c r="AB1832" i="3"/>
  <c r="AB1794" i="3"/>
  <c r="AB828" i="3"/>
  <c r="AB1774" i="3"/>
  <c r="AB1714" i="3"/>
  <c r="AB1672" i="3"/>
  <c r="AB1645" i="3"/>
  <c r="AB1621" i="3"/>
  <c r="AB1609" i="3"/>
  <c r="AB781" i="3"/>
  <c r="AB770" i="3"/>
  <c r="AB742" i="3"/>
  <c r="AB733" i="3"/>
  <c r="AB721" i="3"/>
  <c r="AB710" i="3"/>
  <c r="AB305" i="3"/>
  <c r="AB510" i="3"/>
  <c r="AB1235" i="3"/>
  <c r="AB1211" i="3"/>
  <c r="AB501" i="3"/>
  <c r="AB478" i="3"/>
  <c r="AB1203" i="3"/>
  <c r="AB1186" i="3"/>
  <c r="AB454" i="3"/>
  <c r="AB442" i="3"/>
  <c r="AB1167" i="3"/>
  <c r="AB1156" i="3"/>
  <c r="AB1143" i="3"/>
  <c r="AB1375" i="3"/>
  <c r="AB1350" i="3"/>
  <c r="AB1326" i="3"/>
  <c r="AB1131" i="3"/>
  <c r="AB1544" i="3"/>
  <c r="AB1520" i="3"/>
  <c r="AB1466" i="3"/>
  <c r="AB1442" i="3"/>
  <c r="AB1514" i="3"/>
  <c r="AB1078" i="3"/>
  <c r="AB1065" i="3"/>
  <c r="AB1054" i="3"/>
  <c r="AB1946" i="3"/>
  <c r="AB624" i="3"/>
  <c r="AB601" i="3"/>
  <c r="AB347" i="3"/>
  <c r="AB55" i="3"/>
  <c r="AB71" i="3"/>
  <c r="AB1045" i="3"/>
  <c r="AB1812" i="3"/>
  <c r="AB1799" i="3"/>
  <c r="AB830" i="3"/>
  <c r="AB818" i="3"/>
  <c r="AB806" i="3"/>
  <c r="AB1776" i="3"/>
  <c r="AB1752" i="3"/>
  <c r="AB1728" i="3"/>
  <c r="AB1646" i="3"/>
  <c r="AB1634" i="3"/>
  <c r="AB766" i="3"/>
  <c r="AB261" i="3"/>
  <c r="AB1307" i="3"/>
  <c r="AB1294" i="3"/>
  <c r="AB1281" i="3"/>
  <c r="AB553" i="3"/>
  <c r="AB1250" i="3"/>
  <c r="AB532" i="3"/>
  <c r="AB1243" i="3"/>
  <c r="AB1204" i="3"/>
  <c r="AB1183" i="3"/>
  <c r="AB455" i="3"/>
  <c r="AB1144" i="3"/>
  <c r="AB1374" i="3"/>
  <c r="AB1556" i="3"/>
  <c r="AB1444" i="3"/>
  <c r="AB1491" i="3"/>
  <c r="AB1505" i="3"/>
  <c r="AB1087" i="3"/>
  <c r="AB1056" i="3"/>
  <c r="AB226" i="3"/>
  <c r="AB193" i="3"/>
  <c r="AB1951" i="3"/>
  <c r="AB1771" i="3"/>
  <c r="AB1610" i="3"/>
  <c r="AB1344" i="3"/>
  <c r="AB629" i="3"/>
  <c r="AB600" i="3"/>
  <c r="AB1126" i="3"/>
  <c r="AB1822" i="3"/>
  <c r="AB1801" i="3"/>
  <c r="AB1790" i="3"/>
  <c r="AB1717" i="3"/>
  <c r="AB1642" i="3"/>
  <c r="AB286" i="3"/>
  <c r="AB269" i="3"/>
  <c r="AB246" i="3"/>
  <c r="AB1303" i="3"/>
  <c r="AB1264" i="3"/>
  <c r="AB477" i="3"/>
  <c r="AB1201" i="3"/>
  <c r="AB460" i="3"/>
  <c r="AB448" i="3"/>
  <c r="AB1173" i="3"/>
  <c r="AB618" i="3"/>
  <c r="AB936" i="3"/>
  <c r="AB932" i="3"/>
  <c r="AB1971" i="3"/>
  <c r="AB1570" i="3"/>
  <c r="AB1547" i="3"/>
  <c r="AB1460" i="3"/>
  <c r="AB1449" i="3"/>
  <c r="AB1496" i="3"/>
  <c r="AB666" i="3"/>
  <c r="AB1112" i="3"/>
  <c r="AB1101" i="3"/>
  <c r="AB1088" i="3"/>
  <c r="AB1048" i="3"/>
  <c r="AB214" i="3"/>
  <c r="AB198" i="3"/>
  <c r="AB189" i="3"/>
  <c r="AB1947" i="3"/>
  <c r="AB940" i="3"/>
  <c r="AB59" i="3"/>
  <c r="AB75" i="3"/>
  <c r="AB1823" i="3"/>
  <c r="AB809" i="3"/>
  <c r="AB1763" i="3"/>
  <c r="AB1739" i="3"/>
  <c r="AB1688" i="3"/>
  <c r="AB1676" i="3"/>
  <c r="AB1637" i="3"/>
  <c r="AB1625" i="3"/>
  <c r="AB1608" i="3"/>
  <c r="AB717" i="3"/>
  <c r="AB708" i="3"/>
  <c r="AB262" i="3"/>
  <c r="AB251" i="3"/>
  <c r="AB1305" i="3"/>
  <c r="AB1291" i="3"/>
  <c r="AB1272" i="3"/>
  <c r="AB529" i="3"/>
  <c r="AB516" i="3"/>
  <c r="AB464" i="3"/>
  <c r="AB1189" i="3"/>
  <c r="AB1174" i="3"/>
  <c r="AB1162" i="3"/>
  <c r="AB1151" i="3"/>
  <c r="AB1134" i="3"/>
  <c r="AB1368" i="3"/>
  <c r="AB947" i="3"/>
  <c r="AB926" i="3"/>
  <c r="AB1526" i="3"/>
  <c r="AB1468" i="3"/>
  <c r="AB1488" i="3"/>
  <c r="AB1513" i="3"/>
  <c r="AB1501" i="3"/>
  <c r="AB1053" i="3"/>
  <c r="AB236" i="3"/>
  <c r="AB225" i="3"/>
  <c r="AB202" i="3"/>
  <c r="AB1839" i="3"/>
  <c r="AB1803" i="3"/>
  <c r="AB836" i="3"/>
  <c r="AB1759" i="3"/>
  <c r="AB1747" i="3"/>
  <c r="AB1711" i="3"/>
  <c r="AB1669" i="3"/>
  <c r="AB1641" i="3"/>
  <c r="AB1629" i="3"/>
  <c r="AB1605" i="3"/>
  <c r="AB779" i="3"/>
  <c r="AB719" i="3"/>
  <c r="AB1244" i="3"/>
  <c r="AB487" i="3"/>
  <c r="AB1194" i="3"/>
  <c r="AB1182" i="3"/>
  <c r="AB1176" i="3"/>
  <c r="AB1150" i="3"/>
  <c r="AB1139" i="3"/>
  <c r="AB1342" i="3"/>
  <c r="AB630" i="3"/>
  <c r="AB607" i="3"/>
  <c r="AB942" i="3"/>
  <c r="AB361" i="3"/>
  <c r="AB1564" i="3"/>
  <c r="AB678" i="3"/>
  <c r="AB1462" i="3"/>
  <c r="AB1450" i="3"/>
  <c r="AB1499" i="3"/>
  <c r="AB1486" i="3"/>
  <c r="AB1473" i="3"/>
  <c r="AB1111" i="3"/>
  <c r="AB1098" i="3"/>
  <c r="AB1085" i="3"/>
  <c r="AB188" i="3"/>
  <c r="AB599" i="3"/>
  <c r="AB946" i="3"/>
  <c r="AB1123" i="3"/>
  <c r="AB1824" i="3"/>
  <c r="AB1808" i="3"/>
  <c r="AB826" i="3"/>
  <c r="AB814" i="3"/>
  <c r="AB1748" i="3"/>
  <c r="AB1736" i="3"/>
  <c r="AB1712" i="3"/>
  <c r="AB1694" i="3"/>
  <c r="AB1682" i="3"/>
  <c r="AB1643" i="3"/>
  <c r="AB775" i="3"/>
  <c r="AB764" i="3"/>
  <c r="AB704" i="3"/>
  <c r="AB270" i="3"/>
  <c r="AB253" i="3"/>
  <c r="AB1277" i="3"/>
  <c r="AB549" i="3"/>
  <c r="AB1273" i="3"/>
  <c r="AB1246" i="3"/>
  <c r="AB1240" i="3"/>
  <c r="AB1229" i="3"/>
  <c r="AB1200" i="3"/>
  <c r="AB1179" i="3"/>
  <c r="AB451" i="3"/>
  <c r="AB1152" i="3"/>
  <c r="AB1141" i="3"/>
  <c r="AB1132" i="3"/>
  <c r="AB1565" i="3"/>
  <c r="AB659" i="3"/>
  <c r="AB1107" i="3"/>
  <c r="AB1096" i="3"/>
  <c r="AB1063" i="3"/>
  <c r="AB1050" i="3"/>
  <c r="AB235" i="3"/>
  <c r="AB218" i="3"/>
  <c r="AB1948" i="3"/>
  <c r="AB1365" i="3"/>
  <c r="AB1755" i="3"/>
  <c r="AB66" i="3"/>
  <c r="AB1041" i="3"/>
  <c r="AB1829" i="3"/>
  <c r="AB1813" i="3"/>
  <c r="AB1797" i="3"/>
  <c r="AB839" i="3"/>
  <c r="AB827" i="3"/>
  <c r="AB1651" i="3"/>
  <c r="AB508" i="3"/>
  <c r="AB349" i="3"/>
  <c r="AB612" i="3"/>
  <c r="AB1976" i="3"/>
  <c r="AB1964" i="3"/>
  <c r="AB1535" i="3"/>
  <c r="AB1465" i="3"/>
  <c r="AB1454" i="3"/>
  <c r="AB686" i="3"/>
  <c r="AB675" i="3"/>
  <c r="AB1493" i="3"/>
  <c r="AB1482" i="3"/>
  <c r="AB1117" i="3"/>
  <c r="AB1760" i="3"/>
  <c r="AB1691" i="3"/>
  <c r="AB1595" i="3"/>
  <c r="AB784" i="3"/>
  <c r="AB758" i="3"/>
  <c r="AB746" i="3"/>
  <c r="AB724" i="3"/>
  <c r="AB707" i="3"/>
  <c r="AB290" i="3"/>
  <c r="AB562" i="3"/>
  <c r="AB627" i="3"/>
  <c r="AB1335" i="3"/>
  <c r="AB621" i="3"/>
  <c r="AB593" i="3"/>
  <c r="AB1784" i="3"/>
  <c r="AB1744" i="3"/>
  <c r="AB1713" i="3"/>
  <c r="AB1695" i="3"/>
  <c r="AB1671" i="3"/>
  <c r="AB1603" i="3"/>
  <c r="AB1319" i="3"/>
  <c r="AB575" i="3"/>
  <c r="AB573" i="3"/>
  <c r="AB1299" i="3"/>
  <c r="AB1286" i="3"/>
  <c r="AB1271" i="3"/>
  <c r="AB1258" i="3"/>
  <c r="AB471" i="3"/>
  <c r="AB467" i="3"/>
  <c r="AB444" i="3"/>
  <c r="AB1169" i="3"/>
  <c r="AB1157" i="3"/>
  <c r="AB1140" i="3"/>
  <c r="AB1346" i="3"/>
  <c r="AB1322" i="3"/>
  <c r="AB613" i="3"/>
  <c r="AB927" i="3"/>
  <c r="AB1567" i="3"/>
  <c r="AB1554" i="3"/>
  <c r="AB1541" i="3"/>
  <c r="AB696" i="3"/>
  <c r="AB1469" i="3"/>
  <c r="AB1456" i="3"/>
  <c r="AB1443" i="3"/>
  <c r="AB1108" i="3"/>
  <c r="AB1095" i="3"/>
  <c r="AB1068" i="3"/>
  <c r="AB240" i="3"/>
  <c r="AB222" i="3"/>
  <c r="AB197" i="3"/>
  <c r="AB620" i="3"/>
  <c r="AB931" i="3"/>
  <c r="AB360" i="3"/>
  <c r="AB1815" i="3"/>
  <c r="AB1786" i="3"/>
  <c r="AB841" i="3"/>
  <c r="AB817" i="3"/>
  <c r="AB1758" i="3"/>
  <c r="AB1734" i="3"/>
  <c r="AB1685" i="3"/>
  <c r="AB1644" i="3"/>
  <c r="AB1632" i="3"/>
  <c r="AB1604" i="3"/>
  <c r="AB1592" i="3"/>
  <c r="AB728" i="3"/>
  <c r="AB705" i="3"/>
  <c r="AB314" i="3"/>
  <c r="AB302" i="3"/>
  <c r="AB260" i="3"/>
  <c r="AB1301" i="3"/>
  <c r="AB1287" i="3"/>
  <c r="AB1269" i="3"/>
  <c r="AB513" i="3"/>
  <c r="AB493" i="3"/>
  <c r="AB1197" i="3"/>
  <c r="AB1185" i="3"/>
  <c r="AB445" i="3"/>
  <c r="AB1171" i="3"/>
  <c r="AB1158" i="3"/>
  <c r="AB1115" i="3"/>
  <c r="AB1366" i="3"/>
  <c r="AB362" i="3"/>
  <c r="AB943" i="3"/>
  <c r="AB69" i="3"/>
  <c r="AB1572" i="3"/>
  <c r="AB1485" i="3"/>
  <c r="AB1511" i="3"/>
  <c r="AB669" i="3"/>
  <c r="AB1060" i="3"/>
  <c r="AB1049" i="3"/>
  <c r="AB228" i="3"/>
  <c r="AB211" i="3"/>
  <c r="AB183" i="3"/>
  <c r="AB615" i="3"/>
  <c r="AB939" i="3"/>
  <c r="AB1035" i="3"/>
  <c r="AB1836" i="3"/>
  <c r="AB1800" i="3"/>
  <c r="AB832" i="3"/>
  <c r="AB796" i="3"/>
  <c r="AB1767" i="3"/>
  <c r="AB1743" i="3"/>
  <c r="AB1689" i="3"/>
  <c r="AB1665" i="3"/>
  <c r="AB1636" i="3"/>
  <c r="AB1624" i="3"/>
  <c r="AB1612" i="3"/>
  <c r="AB773" i="3"/>
  <c r="AB739" i="3"/>
  <c r="AB722" i="3"/>
  <c r="AB713" i="3"/>
  <c r="AB307" i="3"/>
  <c r="AB276" i="3"/>
  <c r="AB1316" i="3"/>
  <c r="AB560" i="3"/>
  <c r="AB1238" i="3"/>
  <c r="AB507" i="3"/>
  <c r="AB494" i="3"/>
  <c r="AB481" i="3"/>
  <c r="AB465" i="3"/>
  <c r="AB1190" i="3"/>
  <c r="AB1170" i="3"/>
  <c r="AB1147" i="3"/>
  <c r="AB1136" i="3"/>
  <c r="AB1354" i="3"/>
  <c r="AB1333" i="3"/>
  <c r="AB594" i="3"/>
  <c r="AB353" i="3"/>
  <c r="AB1122" i="3"/>
  <c r="AB1548" i="3"/>
  <c r="AB1459" i="3"/>
  <c r="AB1446" i="3"/>
  <c r="AB1515" i="3"/>
  <c r="AB1094" i="3"/>
  <c r="AB1082" i="3"/>
  <c r="AB1071" i="3"/>
  <c r="AB1058" i="3"/>
  <c r="AB241" i="3"/>
  <c r="AB1950" i="3"/>
  <c r="AB1356" i="3"/>
  <c r="AB614" i="3"/>
  <c r="AB937" i="3"/>
  <c r="AB355" i="3"/>
  <c r="AB1833" i="3"/>
  <c r="AB1805" i="3"/>
  <c r="AB834" i="3"/>
  <c r="AB822" i="3"/>
  <c r="AB810" i="3"/>
  <c r="AB1733" i="3"/>
  <c r="AB1721" i="3"/>
  <c r="AB1709" i="3"/>
  <c r="AB1650" i="3"/>
  <c r="AB1638" i="3"/>
  <c r="AB767" i="3"/>
  <c r="AB264" i="3"/>
  <c r="AB574" i="3"/>
  <c r="AB1285" i="3"/>
  <c r="AB535" i="3"/>
  <c r="AB512" i="3"/>
  <c r="AB1236" i="3"/>
  <c r="AB1223" i="3"/>
  <c r="AB486" i="3"/>
  <c r="AB459" i="3"/>
  <c r="AB1148" i="3"/>
  <c r="AB1135" i="3"/>
  <c r="AB350" i="3"/>
  <c r="AB57" i="3"/>
  <c r="AB73" i="3"/>
  <c r="AB1039" i="3"/>
  <c r="AB1970" i="3"/>
  <c r="AB1562" i="3"/>
  <c r="AB700" i="3"/>
  <c r="AB662" i="3"/>
  <c r="AB1103" i="3"/>
  <c r="AB1090" i="3"/>
  <c r="AB238" i="3"/>
  <c r="AB229" i="3"/>
  <c r="AB201" i="3"/>
  <c r="AB1353" i="3"/>
  <c r="AB1826" i="3"/>
  <c r="AB1793" i="3"/>
  <c r="AB1781" i="3"/>
  <c r="AB1611" i="3"/>
  <c r="AB480" i="3"/>
  <c r="AB1205" i="3"/>
  <c r="AB1180" i="3"/>
  <c r="AB452" i="3"/>
  <c r="AB1166" i="3"/>
  <c r="AB1153" i="3"/>
  <c r="AB1137" i="3"/>
  <c r="AB1371" i="3"/>
  <c r="AB626" i="3"/>
  <c r="AB919" i="3"/>
  <c r="AB341" i="3"/>
  <c r="AB60" i="3"/>
  <c r="AB1972" i="3"/>
  <c r="AB1960" i="3"/>
  <c r="AB1461" i="3"/>
  <c r="AB609" i="3"/>
  <c r="AB684" i="3"/>
  <c r="AB1453" i="3"/>
  <c r="AB1490" i="3"/>
  <c r="AB1479" i="3"/>
  <c r="AB1502" i="3"/>
  <c r="AB1114" i="3"/>
  <c r="AB1102" i="3"/>
  <c r="AB1740" i="3"/>
  <c r="AB778" i="3"/>
  <c r="AB284" i="3"/>
  <c r="AB920" i="3"/>
  <c r="AB585" i="3"/>
  <c r="J2" i="9"/>
  <c r="B24" i="12" s="1"/>
  <c r="AB1841" i="3"/>
  <c r="R1791" i="3"/>
  <c r="R1793" i="3"/>
  <c r="R1799" i="3"/>
  <c r="R1803" i="3"/>
  <c r="R1795" i="3"/>
  <c r="R1800" i="3"/>
  <c r="R1802" i="3"/>
  <c r="R1829" i="3"/>
  <c r="R1841" i="3"/>
  <c r="R1831" i="3"/>
  <c r="R1838" i="3"/>
  <c r="R1836" i="3"/>
  <c r="R1797" i="3"/>
  <c r="R1794" i="3"/>
  <c r="R1834" i="3"/>
  <c r="R1837" i="3"/>
  <c r="R1830" i="3"/>
  <c r="R1833" i="3"/>
  <c r="R1832" i="3"/>
  <c r="R1798" i="3"/>
  <c r="R1814" i="3"/>
  <c r="R1807" i="3"/>
  <c r="R1818" i="3"/>
  <c r="R1812" i="3"/>
  <c r="R1815" i="3"/>
  <c r="R1809" i="3"/>
  <c r="R1804" i="3"/>
  <c r="R1816" i="3"/>
  <c r="R1806" i="3"/>
  <c r="R1810" i="3"/>
  <c r="T1809" i="3"/>
  <c r="R1817" i="3"/>
  <c r="R1820" i="3"/>
  <c r="R1821" i="3"/>
  <c r="T1819" i="3"/>
  <c r="R1813" i="3"/>
  <c r="R1788" i="3"/>
  <c r="R1835" i="3"/>
  <c r="R1789" i="3"/>
  <c r="R1822" i="3"/>
  <c r="R1827" i="3"/>
  <c r="R1790" i="3"/>
  <c r="R1828" i="3"/>
  <c r="R1840" i="3"/>
  <c r="R1811" i="3"/>
  <c r="R1805" i="3"/>
  <c r="R1796" i="3"/>
  <c r="R1808" i="3"/>
  <c r="R1823" i="3"/>
  <c r="R1839" i="3"/>
  <c r="T1810" i="3" l="1"/>
  <c r="S1793" i="3"/>
  <c r="S1821" i="3"/>
  <c r="S1809" i="3"/>
  <c r="S1825" i="3"/>
  <c r="S1826" i="3"/>
  <c r="T1820" i="3"/>
  <c r="S1824" i="3"/>
  <c r="S1801" i="3"/>
  <c r="S1819" i="3"/>
  <c r="T1817" i="3"/>
  <c r="J15" i="12"/>
  <c r="S1818" i="3"/>
  <c r="T1806" i="3"/>
  <c r="T1807" i="3"/>
  <c r="S1800" i="3"/>
  <c r="S1804" i="3"/>
  <c r="T1808" i="3"/>
  <c r="T1805" i="3"/>
  <c r="S1808" i="3"/>
  <c r="T1816" i="3"/>
  <c r="S1817" i="3"/>
  <c r="T1803" i="3"/>
  <c r="S1807" i="3"/>
  <c r="T1799" i="3"/>
  <c r="T1789" i="3"/>
  <c r="T1818" i="3"/>
  <c r="S1799" i="3"/>
  <c r="S1795" i="3"/>
  <c r="S1796" i="3"/>
  <c r="S1791" i="3"/>
  <c r="T1791" i="3"/>
  <c r="S1788" i="3"/>
  <c r="S1794" i="3"/>
  <c r="T1827" i="3"/>
  <c r="T1813" i="3"/>
  <c r="T1797" i="3"/>
  <c r="S1831" i="3"/>
  <c r="T1790" i="3"/>
  <c r="S1814" i="3"/>
  <c r="T1804" i="3"/>
  <c r="S1841" i="3"/>
  <c r="T1796" i="3"/>
  <c r="S1806" i="3"/>
  <c r="T1800" i="3"/>
  <c r="T1802" i="3"/>
  <c r="T1828" i="3"/>
  <c r="S1802" i="3"/>
  <c r="T1832" i="3"/>
  <c r="T1794" i="3"/>
  <c r="T1798" i="3"/>
  <c r="S1834" i="3"/>
  <c r="T1793" i="3"/>
  <c r="T1830" i="3"/>
  <c r="T1788" i="3"/>
  <c r="T1833" i="3"/>
  <c r="S1837" i="3"/>
  <c r="T1834" i="3"/>
  <c r="S1836" i="3"/>
  <c r="S1829" i="3"/>
  <c r="S1828" i="3"/>
  <c r="T1823" i="3"/>
  <c r="S1827" i="3"/>
  <c r="S1805" i="3"/>
  <c r="S1816" i="3"/>
  <c r="S1797" i="3"/>
  <c r="T1801" i="3"/>
  <c r="T1835" i="3"/>
  <c r="S1838" i="3"/>
  <c r="T1829" i="3"/>
  <c r="T1841" i="3"/>
  <c r="T1836" i="3"/>
  <c r="T1838" i="3"/>
  <c r="T1839" i="3"/>
  <c r="S1830" i="3"/>
  <c r="S1832" i="3"/>
  <c r="S1835" i="3"/>
  <c r="T1831" i="3"/>
  <c r="S1833" i="3"/>
  <c r="T1840" i="3"/>
  <c r="S1803" i="3"/>
  <c r="S1798" i="3"/>
  <c r="S1839" i="3"/>
  <c r="T1837" i="3"/>
  <c r="T1814" i="3"/>
  <c r="T1812" i="3"/>
  <c r="S1812" i="3"/>
  <c r="S1810" i="3"/>
  <c r="T1815" i="3"/>
  <c r="S1813" i="3"/>
  <c r="T1811" i="3"/>
  <c r="S1820" i="3"/>
  <c r="T1821" i="3"/>
  <c r="S1840" i="3"/>
  <c r="S1815" i="3"/>
  <c r="S1790" i="3"/>
  <c r="S1811" i="3"/>
  <c r="S1822" i="3"/>
  <c r="S1823" i="3"/>
  <c r="T1822" i="3"/>
  <c r="S1789" i="3"/>
  <c r="R16" i="12" l="1"/>
  <c r="R1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MARTIANT</author>
    <author>Miguel Rincon</author>
  </authors>
  <commentList>
    <comment ref="D8" authorId="0" shapeId="0" xr:uid="{00000000-0006-0000-0000-000001000000}">
      <text>
        <r>
          <rPr>
            <b/>
            <sz val="8"/>
            <color indexed="81"/>
            <rFont val="Tahoma"/>
            <family val="2"/>
          </rPr>
          <t>INDICAR CANAL DE DISTRIBUCION
01  SUCURSAL
02 DISTRIBUIDORES
03 CENTRAL DE PEDIDOS
04 INTERNET</t>
        </r>
      </text>
    </comment>
    <comment ref="H8" authorId="0" shapeId="0" xr:uid="{00000000-0006-0000-0000-000002000000}">
      <text>
        <r>
          <rPr>
            <b/>
            <sz val="8"/>
            <color indexed="81"/>
            <rFont val="Tahoma"/>
            <family val="2"/>
          </rPr>
          <t>INDICAR VIA DE PAGO DEL PEDIDO
I      CREDITO
R    TARJETA
E      EFECTIVO
C     CHEQUE DIA
P     CHEQUE POSTFECHADO
D     DEPOSITO
T      TRANSFERENCIA</t>
        </r>
      </text>
    </comment>
    <comment ref="M8" authorId="1" shapeId="0" xr:uid="{2CEC9238-C0F9-4BBB-9437-5F6F8288AAA4}">
      <text>
        <r>
          <rPr>
            <b/>
            <sz val="9"/>
            <color indexed="81"/>
            <rFont val="Tahoma"/>
            <family val="2"/>
          </rPr>
          <t>INDICAR INICIALES DE PLANTA</t>
        </r>
        <r>
          <rPr>
            <sz val="9"/>
            <color indexed="81"/>
            <rFont val="Tahoma"/>
            <family val="2"/>
          </rPr>
          <t xml:space="preserve">
</t>
        </r>
        <r>
          <rPr>
            <b/>
            <sz val="9"/>
            <color indexed="81"/>
            <rFont val="Tahoma"/>
            <family val="2"/>
          </rPr>
          <t>DAGU   AGUASCALIENTES
DCAN   CANCUN
DDF      DISTRITO FEDERAL
DHER   HERMOSILLO
DMOR   MORELIA
DPAZ    LA PAZ B.C
DREY    REYNOSA
DSLP    SAN LUIS POTOSI
DTEP    TEPIC
DTOR    TORREÓN
DVER    VERACRUZ
DVIL     VILLAHERMOSA
PSJI      SAN JOSÉ ITUIBIDE</t>
        </r>
      </text>
    </comment>
    <comment ref="R8" authorId="1" shapeId="0" xr:uid="{78F031AA-55B2-417C-88FB-F584858F1901}">
      <text>
        <r>
          <rPr>
            <b/>
            <sz val="9"/>
            <color indexed="81"/>
            <rFont val="Tahoma"/>
            <family val="2"/>
          </rPr>
          <t xml:space="preserve">VENDEDORES:   
1 BRENDA AVILES PEGUER                  26 PAUL GEOVANI REYES                            51 GOMEZ MONTALVO BENJAMIN
2 CLARA J. LIRA LORENZ                     27 CAMACHO CORTEZ MIRIAM                 52 GRACIAN PRIEGO DAVID
3 OMAR C.CATALAN AVILA                  28 MARTINEZ AREVALO CLAUDIA            53 Luz Maria Bernal Ren
4 HUERTA MARQUEZ NOE I                  29 JESUS J. BARBOSA PEÑA                       55 Blanca Lizeth Martin
5 TINOCO GONZALEZ MIGU                  30 CONTRERAS GUTIERREZ                       56 Jorge Iván Iñiguez R
6 AGUIRRE MANDUJANO VE                 31 MAX DJEEM SAINT FORT                       57 MARTINEZ GARCIA LEON
7 CAAMAL CASTILLO LIGI                    32 CARLOS SANCHEZ G.                              58 CANO SINECIO OMAR NOE
8 SULUB MAY WILBERT                         33 ANGELICA MAGAÑA H.                           59 BAZA DE LA TORRE FRACISCO
9 KEB CANUL MARIA ISAB                    34 BERNAL MIRANDA SACNITE                 60 ACOSTA VALDÉS JIMENA
10 PECH BATUN MIRNA LET                  35 JORGE A MANZANO SALA                     61 ROMAN HERNANDEZ
11 CRUZ ARRIAGA MARIA T                36 LEONICIO MARTINEZ                                 64 ADAN CORTES GUARDADO
12 TRIGOTENCO HUITZIL M                  37 GARCIA HERNANDEZ ERICK                   65 MIRIAM RODRIGUEZ
13 HERNANDEZ LAURELES N                  38 XICO REYES SILVANO                             66 HECTOR MUÑOZ
14 FERNANDEZ RAMIREZ MI                  39 JIMENEZ LIRA SONIA                             67 JULIO C.FERNANDEZ
15 ESTRADA PICON ADRIAN                  40 LOPEZ MONTES MAYRA E                     68 BERENICE HERNANDEZ
16 ENRIQUEZ ACOSTA LUIS                    41 AVILA SALINAS SILVIA                             70 CHAVEZ HERNADEZ JUAN 
17 MARCELA YBARRA VALEN                  42 PEREZ FRAGOSO MARIA                     72 RICARDO RODRIGUEZ
18 LUIS MANUEL ACOSTA                       43 LOZADA TEQUEANES NELLY                  73 RODRIGO ADAN VALENZUELA    
19 ELIZABETH GAMA                                44 JUAN MANUEL BARCENAS                    74 FRANCIS DANNETH SILVA
20 CANUL UCAÑA CARMEN G                   45 RINCON HUERTA MIGUEL                     76 NUNEZ GARCIA MARVIN
21 JAIME ENRIQUE SULUB                       46 ZEPEDA FLORES AMERICA                    77 JOSE FLORENCIO VAZQUEZ
22 NANCY ARIAS                                        47 SERGIO A. RODRIGUEZ                          78 EDUARDO LOPEZ ZACARIAS
23 DAVID ROBLEDO                                   48 XIPATLY DELGADO                                 79 NAYELY MORENO DOMINGUEZ
24 HILDA ALCANTARA                              49 Jaqueline Lopez Lope  
25 ZUMAYA ESCALERA FRANCISCO        50 VAZQUEZ VAZQUEZ HECTOR  
</t>
        </r>
      </text>
    </comment>
    <comment ref="D10" authorId="0" shapeId="0" xr:uid="{00000000-0006-0000-0000-000005000000}">
      <text>
        <r>
          <rPr>
            <b/>
            <sz val="8"/>
            <color indexed="81"/>
            <rFont val="Tahoma"/>
            <family val="2"/>
          </rPr>
          <t xml:space="preserve">INDICAR CLASE DE PEDIDO
CORR   CORREO
FB        FACEBOOK
GOOG    GOOOGLE
IG           INSTAGRAM
INT        INTERNET
MRP       MRP
PISO     PISO
SMS      MENSAJE DE TEXTO
TEL       TELEFONICO
VEN      VENDEDOR 
ZCWA    CLIENTE WHATSAPP
</t>
        </r>
      </text>
    </comment>
    <comment ref="J10" authorId="0" shapeId="0" xr:uid="{00000000-0006-0000-0000-000006000000}">
      <text>
        <r>
          <rPr>
            <b/>
            <sz val="8"/>
            <color indexed="81"/>
            <rFont val="Tahoma"/>
            <family val="2"/>
          </rPr>
          <t>INDICAR SUCURSAL SAP</t>
        </r>
        <r>
          <rPr>
            <sz val="8"/>
            <color indexed="81"/>
            <rFont val="Tahoma"/>
            <family val="2"/>
          </rPr>
          <t xml:space="preserve">
</t>
        </r>
        <r>
          <rPr>
            <b/>
            <sz val="8"/>
            <color indexed="81"/>
            <rFont val="Tahoma"/>
            <family val="2"/>
          </rPr>
          <t>DAGU   AGUASCALIENTES
DCAN   CANCUN
DDF      DISTRITO FEDERAL
DHER    HERMOSILLO
DMOR   MORELIA
DPAZ    LA PAZ B.C
DREY     REYNOSA
DSLP    SAN LUIS POTOSI
DTEP    TEPIC
DTOR    TORREÓN
DVER     VERACRUZ
DVIL      VILLAHERMOSA
OCDF    OFICINA CENTRAL DF</t>
        </r>
      </text>
    </comment>
    <comment ref="N10" authorId="0" shapeId="0" xr:uid="{00000000-0006-0000-0000-000007000000}">
      <text>
        <r>
          <rPr>
            <b/>
            <sz val="8"/>
            <color rgb="FF000000"/>
            <rFont val="Tahoma"/>
            <family val="2"/>
          </rPr>
          <t>INDICAR REFERENCIA PEDIDO, ORDEN DE COMPRA, ETC</t>
        </r>
        <r>
          <rPr>
            <sz val="8"/>
            <color rgb="FF000000"/>
            <rFont val="Tahoma"/>
            <family val="2"/>
          </rPr>
          <t xml:space="preserve">
</t>
        </r>
      </text>
    </comment>
    <comment ref="D12" authorId="0" shapeId="0" xr:uid="{00000000-0006-0000-0000-000008000000}">
      <text>
        <r>
          <rPr>
            <b/>
            <sz val="8"/>
            <color rgb="FF000000"/>
            <rFont val="Tahoma"/>
            <family val="2"/>
          </rPr>
          <t>INDICAR NOMBRE O RAZON SOCIAL</t>
        </r>
      </text>
    </comment>
    <comment ref="N12" authorId="0" shapeId="0" xr:uid="{00000000-0006-0000-0000-000009000000}">
      <text>
        <r>
          <rPr>
            <sz val="8"/>
            <color indexed="81"/>
            <rFont val="Tahoma"/>
            <family val="2"/>
          </rPr>
          <t>INDICAR NUMERO CLIENTE SAP</t>
        </r>
      </text>
    </comment>
  </commentList>
</comments>
</file>

<file path=xl/sharedStrings.xml><?xml version="1.0" encoding="utf-8"?>
<sst xmlns="http://schemas.openxmlformats.org/spreadsheetml/2006/main" count="11310" uniqueCount="2443">
  <si>
    <t>Referencia</t>
  </si>
  <si>
    <t>Numero de cliente</t>
  </si>
  <si>
    <t xml:space="preserve">Fecha: </t>
  </si>
  <si>
    <t>Total por hoja</t>
  </si>
  <si>
    <t>Playeras</t>
  </si>
  <si>
    <t>C0300</t>
  </si>
  <si>
    <t>D0300</t>
  </si>
  <si>
    <t>C0200</t>
  </si>
  <si>
    <t>C0250</t>
  </si>
  <si>
    <t>D0250</t>
  </si>
  <si>
    <t>C0304</t>
  </si>
  <si>
    <t>D0304</t>
  </si>
  <si>
    <t>C0354</t>
  </si>
  <si>
    <t>C0306</t>
  </si>
  <si>
    <t>D0306</t>
  </si>
  <si>
    <t>C0356</t>
  </si>
  <si>
    <t>D0356</t>
  </si>
  <si>
    <t>C0310</t>
  </si>
  <si>
    <t>J0300</t>
  </si>
  <si>
    <t>N0300</t>
  </si>
  <si>
    <t>N0304</t>
  </si>
  <si>
    <t>B0300</t>
  </si>
  <si>
    <t>C1300</t>
  </si>
  <si>
    <t>D1300</t>
  </si>
  <si>
    <t>C1302</t>
  </si>
  <si>
    <t>D1302</t>
  </si>
  <si>
    <t>C1304</t>
  </si>
  <si>
    <t>D1304</t>
  </si>
  <si>
    <t>N1302</t>
  </si>
  <si>
    <t>C0600</t>
  </si>
  <si>
    <t>D0600</t>
  </si>
  <si>
    <t>C0601</t>
  </si>
  <si>
    <t>D0601</t>
  </si>
  <si>
    <t>C0604</t>
  </si>
  <si>
    <t>D0604</t>
  </si>
  <si>
    <t>C0605</t>
  </si>
  <si>
    <t>D0605</t>
  </si>
  <si>
    <t>C0606</t>
  </si>
  <si>
    <t>D0606</t>
  </si>
  <si>
    <t>C0607</t>
  </si>
  <si>
    <t>D0607</t>
  </si>
  <si>
    <t>C0651</t>
  </si>
  <si>
    <t>D0651</t>
  </si>
  <si>
    <t>C0652</t>
  </si>
  <si>
    <t>D0652</t>
  </si>
  <si>
    <t>Sudaderas</t>
  </si>
  <si>
    <t>C0700</t>
  </si>
  <si>
    <t>C0701</t>
  </si>
  <si>
    <t>C0702</t>
  </si>
  <si>
    <t>C0703</t>
  </si>
  <si>
    <t>J0700</t>
  </si>
  <si>
    <t>J0701</t>
  </si>
  <si>
    <t>J0702</t>
  </si>
  <si>
    <t>N0700</t>
  </si>
  <si>
    <t>C0550</t>
  </si>
  <si>
    <t>D0550</t>
  </si>
  <si>
    <t>C1502</t>
  </si>
  <si>
    <t>D1502</t>
  </si>
  <si>
    <t>N0501</t>
  </si>
  <si>
    <t>1.- Para posicionarse en la hoja del estilo, basta con presionar la descripción</t>
  </si>
  <si>
    <t>2.- Para regresar de la hoja del Menu, presione la celda "Q4"</t>
  </si>
  <si>
    <t>Regresar a menu</t>
  </si>
  <si>
    <t>I</t>
  </si>
  <si>
    <t>01</t>
  </si>
  <si>
    <t>CORR</t>
  </si>
  <si>
    <t>DAGU</t>
  </si>
  <si>
    <t>002</t>
  </si>
  <si>
    <t>CLARA J. LIRA LORENZ</t>
  </si>
  <si>
    <t>R</t>
  </si>
  <si>
    <t>02</t>
  </si>
  <si>
    <t>DCAN</t>
  </si>
  <si>
    <t>003</t>
  </si>
  <si>
    <t>OMAR C.CATALAN AVILA</t>
  </si>
  <si>
    <t>C  A  B  A  L  L  E  R  O</t>
  </si>
  <si>
    <t>D  A  M  A</t>
  </si>
  <si>
    <t>E</t>
  </si>
  <si>
    <t>03</t>
  </si>
  <si>
    <t>INT</t>
  </si>
  <si>
    <t>DDF</t>
  </si>
  <si>
    <t>004</t>
  </si>
  <si>
    <t>HUERTA MARQUEZ NOE I</t>
  </si>
  <si>
    <t>ESTILO</t>
  </si>
  <si>
    <t>COLOR</t>
  </si>
  <si>
    <t>CH</t>
  </si>
  <si>
    <t>M</t>
  </si>
  <si>
    <t>G</t>
  </si>
  <si>
    <t>EG</t>
  </si>
  <si>
    <t>EEG</t>
  </si>
  <si>
    <t>EEEG</t>
  </si>
  <si>
    <t>TOTAL</t>
  </si>
  <si>
    <t>ECH</t>
  </si>
  <si>
    <t>C</t>
  </si>
  <si>
    <t>04</t>
  </si>
  <si>
    <t>PISO</t>
  </si>
  <si>
    <t>DHER</t>
  </si>
  <si>
    <t>005</t>
  </si>
  <si>
    <t>TINOCO GONZALEZ MIGU</t>
  </si>
  <si>
    <t>(100) BLANCO</t>
  </si>
  <si>
    <t>P</t>
  </si>
  <si>
    <t>TEL</t>
  </si>
  <si>
    <t>DMOR</t>
  </si>
  <si>
    <t>006</t>
  </si>
  <si>
    <t>AGUIRRE MANDUJANO VE</t>
  </si>
  <si>
    <t>(102) GRIS JASPE</t>
  </si>
  <si>
    <t>D</t>
  </si>
  <si>
    <t>VEN</t>
  </si>
  <si>
    <t>DPAZ</t>
  </si>
  <si>
    <t>007</t>
  </si>
  <si>
    <t>CAAMAL CASTILLO LIGI</t>
  </si>
  <si>
    <t>(200) BEIGE</t>
  </si>
  <si>
    <t>T</t>
  </si>
  <si>
    <t>DREY</t>
  </si>
  <si>
    <t>008</t>
  </si>
  <si>
    <t>SULUB MAY WILBERT</t>
  </si>
  <si>
    <t>(228) ROSA PASTEL</t>
  </si>
  <si>
    <t>DSLP</t>
  </si>
  <si>
    <t>009</t>
  </si>
  <si>
    <t>KEB CANUL MARIA ISAB</t>
  </si>
  <si>
    <t>DTEP</t>
  </si>
  <si>
    <t>010</t>
  </si>
  <si>
    <t>PECH BATUN MIRNA LET</t>
  </si>
  <si>
    <t>DTOR</t>
  </si>
  <si>
    <t>011</t>
  </si>
  <si>
    <t>CRUZ ARRIAGA MARIA T</t>
  </si>
  <si>
    <t>DVER</t>
  </si>
  <si>
    <t>012</t>
  </si>
  <si>
    <t>TRIGOTENCO HUITZIL M</t>
  </si>
  <si>
    <t>(230) ARENA</t>
  </si>
  <si>
    <t>(314) LIMA</t>
  </si>
  <si>
    <t>DVIL</t>
  </si>
  <si>
    <t>013</t>
  </si>
  <si>
    <t>HERNANDEZ LAURELES N</t>
  </si>
  <si>
    <t>OCDF</t>
  </si>
  <si>
    <t>PSJI</t>
  </si>
  <si>
    <t>014</t>
  </si>
  <si>
    <t>FERNANDEZ RAMIREZ MI</t>
  </si>
  <si>
    <t>(322) FUCSIA</t>
  </si>
  <si>
    <t>015</t>
  </si>
  <si>
    <t>ESTRADA PICON ADRIAN</t>
  </si>
  <si>
    <t>(410) NARANJA</t>
  </si>
  <si>
    <t>016</t>
  </si>
  <si>
    <t>ENRIQUEZ ACOSTA LUIS</t>
  </si>
  <si>
    <t>(411) TURQUESA</t>
  </si>
  <si>
    <t>017</t>
  </si>
  <si>
    <t>MARCELA YBARRA VALEN</t>
  </si>
  <si>
    <t>(413) ROJO</t>
  </si>
  <si>
    <t>018</t>
  </si>
  <si>
    <t>LUIS MANUEL ACOSTA</t>
  </si>
  <si>
    <t>(414) MARINO</t>
  </si>
  <si>
    <t>019</t>
  </si>
  <si>
    <t>ELIZABETH GAMA</t>
  </si>
  <si>
    <t>(415) NEGRO</t>
  </si>
  <si>
    <t>020</t>
  </si>
  <si>
    <t>CANUL UCAÑA CARMEN G</t>
  </si>
  <si>
    <t>(420) JADE</t>
  </si>
  <si>
    <t>021</t>
  </si>
  <si>
    <t>JAIME ENRIQUE SULUB</t>
  </si>
  <si>
    <t>(421) ROYAL</t>
  </si>
  <si>
    <t>022</t>
  </si>
  <si>
    <t>NANCY ARIAS</t>
  </si>
  <si>
    <t>023</t>
  </si>
  <si>
    <t>DAVID ROBLEDO</t>
  </si>
  <si>
    <t>SUMA:</t>
  </si>
  <si>
    <t>024</t>
  </si>
  <si>
    <t>HILDA ALCANTARA</t>
  </si>
  <si>
    <t>025</t>
  </si>
  <si>
    <t>ZUMAYA ESCALERA FRANCISCO</t>
  </si>
  <si>
    <t>026</t>
  </si>
  <si>
    <t>PAUL GEOVANI REYES</t>
  </si>
  <si>
    <t>027</t>
  </si>
  <si>
    <t>CAMACHO CORTEZ MIRIAM</t>
  </si>
  <si>
    <t>028</t>
  </si>
  <si>
    <t>MARTINEZ AREVALO CLAUDIA</t>
  </si>
  <si>
    <t>029</t>
  </si>
  <si>
    <t>JESUS J. BARBOSA PEÑA</t>
  </si>
  <si>
    <t>030</t>
  </si>
  <si>
    <t>CONTRERAS GUTIERREZ</t>
  </si>
  <si>
    <t>031</t>
  </si>
  <si>
    <t>MAX DJEEM SAINT FORT</t>
  </si>
  <si>
    <t>032</t>
  </si>
  <si>
    <t>CARLOS SANCHEZ G.</t>
  </si>
  <si>
    <t>033</t>
  </si>
  <si>
    <t>ANGELICA MAGAÑA H.</t>
  </si>
  <si>
    <t>(424) MARRÓN</t>
  </si>
  <si>
    <t>034</t>
  </si>
  <si>
    <t>BERNAL MIRANDA SACNITE</t>
  </si>
  <si>
    <t>(427) VERDE BOSQUE</t>
  </si>
  <si>
    <t>035</t>
  </si>
  <si>
    <t>JORGE A MANZANO SALA</t>
  </si>
  <si>
    <t>036</t>
  </si>
  <si>
    <t>LEONICIO MARTINEZ</t>
  </si>
  <si>
    <t>037</t>
  </si>
  <si>
    <t>GARCIA HERNANDEZ ERICK</t>
  </si>
  <si>
    <t>041</t>
  </si>
  <si>
    <t>AVILA SALINAS SILVIA</t>
  </si>
  <si>
    <t>042</t>
  </si>
  <si>
    <t>PEREZ FRAGOSO MARIA</t>
  </si>
  <si>
    <t>043</t>
  </si>
  <si>
    <t>LOZADA TEQUEANES NELLY</t>
  </si>
  <si>
    <t>044</t>
  </si>
  <si>
    <t>JUAN MANUEL BARCENAS</t>
  </si>
  <si>
    <t>050</t>
  </si>
  <si>
    <t>VAZQUEZ VAZQUEZ HECTOR</t>
  </si>
  <si>
    <t>051</t>
  </si>
  <si>
    <t>GOMEZ MONTALVO BENJAMIN</t>
  </si>
  <si>
    <t>052</t>
  </si>
  <si>
    <t>GRACIAN PRIEGO DAVID</t>
  </si>
  <si>
    <t>053</t>
  </si>
  <si>
    <t>Luz Maria Bernal Ren</t>
  </si>
  <si>
    <t>054</t>
  </si>
  <si>
    <t>Juan Gabriel Camarena</t>
  </si>
  <si>
    <t>055</t>
  </si>
  <si>
    <t>Blanca Lizeth Martin</t>
  </si>
  <si>
    <t>Jorge Iván Iñiguez R</t>
  </si>
  <si>
    <t>057</t>
  </si>
  <si>
    <t>058</t>
  </si>
  <si>
    <t>059</t>
  </si>
  <si>
    <t>MARTINEZ GARCIA LEON</t>
  </si>
  <si>
    <t>060</t>
  </si>
  <si>
    <t>CANO SINECIO OMAR NOE</t>
  </si>
  <si>
    <t>061</t>
  </si>
  <si>
    <t>BAZA DE LA TORRE FRACISCO</t>
  </si>
  <si>
    <t>062</t>
  </si>
  <si>
    <t>ACOSTA VALDÉS JIMENA</t>
  </si>
  <si>
    <t>063</t>
  </si>
  <si>
    <t>ROMAN HERNANDEZ</t>
  </si>
  <si>
    <t>064</t>
  </si>
  <si>
    <t>ADAN CORTES GUARDADO</t>
  </si>
  <si>
    <t>065</t>
  </si>
  <si>
    <t>MIRIAM RODRIGUEZ</t>
  </si>
  <si>
    <t>066</t>
  </si>
  <si>
    <t>HECTOR MUÑOZ</t>
  </si>
  <si>
    <t>068</t>
  </si>
  <si>
    <t>BERENICE HERNANDEZ</t>
  </si>
  <si>
    <t>(2415) NEGRO JASPE</t>
  </si>
  <si>
    <t>(426) GRIS</t>
  </si>
  <si>
    <t>(652) INDIGO CLARO</t>
  </si>
  <si>
    <t>(700) BLANCO</t>
  </si>
  <si>
    <t>(701) CIELO</t>
  </si>
  <si>
    <t>(703) GRIS</t>
  </si>
  <si>
    <t>(704) COBALTO</t>
  </si>
  <si>
    <t>(705) ROSA</t>
  </si>
  <si>
    <t>(213) AZUL FRANCIA</t>
  </si>
  <si>
    <t>(425) VINO</t>
  </si>
  <si>
    <t>(426) GRIS OXFORD</t>
  </si>
  <si>
    <t>(670) INDIGO OSCURO</t>
  </si>
  <si>
    <t>(601) NEGRO</t>
  </si>
  <si>
    <t>(602) MARINO</t>
  </si>
  <si>
    <t>(603) KAKI</t>
  </si>
  <si>
    <t>(229) LAVANDA</t>
  </si>
  <si>
    <t>C A B A L L E R O</t>
  </si>
  <si>
    <t>clase pedido</t>
  </si>
  <si>
    <t>org. Vtas</t>
  </si>
  <si>
    <t>canal distr.</t>
  </si>
  <si>
    <t>sector</t>
  </si>
  <si>
    <t>oficina vtas</t>
  </si>
  <si>
    <t>grupo vendores</t>
  </si>
  <si>
    <t>cliente</t>
  </si>
  <si>
    <t>numero pedido cliente</t>
  </si>
  <si>
    <t>n. material p</t>
  </si>
  <si>
    <t>Centro</t>
  </si>
  <si>
    <t>cantidad</t>
  </si>
  <si>
    <t>via pago</t>
  </si>
  <si>
    <t>unidad</t>
  </si>
  <si>
    <t>Estilo</t>
  </si>
  <si>
    <t>Cajas-mult</t>
  </si>
  <si>
    <t>Piezas</t>
  </si>
  <si>
    <t>Cajas Cerr</t>
  </si>
  <si>
    <t>Multiplo</t>
  </si>
  <si>
    <t>Cajas M</t>
  </si>
  <si>
    <t>Cajas</t>
  </si>
  <si>
    <t>ZTA</t>
  </si>
  <si>
    <t>GCY1</t>
  </si>
  <si>
    <t>C0250P03500C</t>
  </si>
  <si>
    <t>PZ</t>
  </si>
  <si>
    <t>C0250P03500M</t>
  </si>
  <si>
    <t>C0250P03500G</t>
  </si>
  <si>
    <t>C0250P03501G</t>
  </si>
  <si>
    <t>C0250P03502G</t>
  </si>
  <si>
    <t>C0250P03510C</t>
  </si>
  <si>
    <t>C0250P03510M</t>
  </si>
  <si>
    <t>C0250P03510G</t>
  </si>
  <si>
    <t>C0250P03511G</t>
  </si>
  <si>
    <t>C0250P03512G</t>
  </si>
  <si>
    <t>C0250P03520C</t>
  </si>
  <si>
    <t>C0250P03520M</t>
  </si>
  <si>
    <t>C0250P03520G</t>
  </si>
  <si>
    <t>C0250P03521G</t>
  </si>
  <si>
    <t>C0250P03522G</t>
  </si>
  <si>
    <t>C0250P03530C</t>
  </si>
  <si>
    <t>C0250P03530M</t>
  </si>
  <si>
    <t>C0250P03530G</t>
  </si>
  <si>
    <t>C0250P03531G</t>
  </si>
  <si>
    <t>C0250P03532G</t>
  </si>
  <si>
    <t>C0250P24110C</t>
  </si>
  <si>
    <t>C0250P24110M</t>
  </si>
  <si>
    <t>C0250P24110G</t>
  </si>
  <si>
    <t>C0250P24111G</t>
  </si>
  <si>
    <t>C0250P24112G</t>
  </si>
  <si>
    <t>C0250P24130C</t>
  </si>
  <si>
    <t>C0250P24130M</t>
  </si>
  <si>
    <t>C0250P24130G</t>
  </si>
  <si>
    <t>C0250P24131G</t>
  </si>
  <si>
    <t>C0250P24132G</t>
  </si>
  <si>
    <t>C0250P24140C</t>
  </si>
  <si>
    <t>C0250P24140M</t>
  </si>
  <si>
    <t>C0250P24140G</t>
  </si>
  <si>
    <t>C0250P24141G</t>
  </si>
  <si>
    <t>C0250P24142G</t>
  </si>
  <si>
    <t>C0250P24150C</t>
  </si>
  <si>
    <t>C0250P24150M</t>
  </si>
  <si>
    <t>C0250P24150G</t>
  </si>
  <si>
    <t>C0250P24151G</t>
  </si>
  <si>
    <t>C0250P24152G</t>
  </si>
  <si>
    <t>C0250P24200C</t>
  </si>
  <si>
    <t>C0250P24200M</t>
  </si>
  <si>
    <t>C0250P24200G</t>
  </si>
  <si>
    <t>C0250P24201G</t>
  </si>
  <si>
    <t>C0250P24202G</t>
  </si>
  <si>
    <t>C0250P24210C</t>
  </si>
  <si>
    <t>C0250P24210M</t>
  </si>
  <si>
    <t>C0250P24210G</t>
  </si>
  <si>
    <t>C0250P24211G</t>
  </si>
  <si>
    <t>C0250P24212G</t>
  </si>
  <si>
    <t>C0250P24240C</t>
  </si>
  <si>
    <t>C0250P24240M</t>
  </si>
  <si>
    <t>C0250P24240G</t>
  </si>
  <si>
    <t>C0250P24241G</t>
  </si>
  <si>
    <t>C0250P24242G</t>
  </si>
  <si>
    <t>C0250P24270C</t>
  </si>
  <si>
    <t>C0250P24270M</t>
  </si>
  <si>
    <t>C0250P24270G</t>
  </si>
  <si>
    <t>C0250P24271G</t>
  </si>
  <si>
    <t>C0501</t>
  </si>
  <si>
    <t>C0250P24272G</t>
  </si>
  <si>
    <t>D0250P03500C</t>
  </si>
  <si>
    <t>D0250P03500M</t>
  </si>
  <si>
    <t>D0250P03500G</t>
  </si>
  <si>
    <t>D0250P03501G</t>
  </si>
  <si>
    <t>D0250P03510C</t>
  </si>
  <si>
    <t>D0250P03510M</t>
  </si>
  <si>
    <t>D0250P03510G</t>
  </si>
  <si>
    <t>D0250P03511G</t>
  </si>
  <si>
    <t>D0250P03520C</t>
  </si>
  <si>
    <t>D0250P03520M</t>
  </si>
  <si>
    <t>D0250P03520G</t>
  </si>
  <si>
    <t>D0250P03521G</t>
  </si>
  <si>
    <t>D0250P03530C</t>
  </si>
  <si>
    <t>D0250P03530M</t>
  </si>
  <si>
    <t>D0250P03530G</t>
  </si>
  <si>
    <t>D0250P03531G</t>
  </si>
  <si>
    <t>D0250P23160C</t>
  </si>
  <si>
    <t>D0250P23160M</t>
  </si>
  <si>
    <t>D0250P23160G</t>
  </si>
  <si>
    <t>D0250P23161G</t>
  </si>
  <si>
    <t>D0250P24110C</t>
  </si>
  <si>
    <t>D0250P24110M</t>
  </si>
  <si>
    <t>D0250P24110G</t>
  </si>
  <si>
    <t>D0250P24111G</t>
  </si>
  <si>
    <t>D0250P24130C</t>
  </si>
  <si>
    <t>D0250P24130M</t>
  </si>
  <si>
    <t>D0250P24130G</t>
  </si>
  <si>
    <t>D0250P24131G</t>
  </si>
  <si>
    <t>D0250P24140C</t>
  </si>
  <si>
    <t>D0250P24140M</t>
  </si>
  <si>
    <t>D0250P24140G</t>
  </si>
  <si>
    <t>D0250P24141G</t>
  </si>
  <si>
    <t>D0250P24150C</t>
  </si>
  <si>
    <t>D0250P24150M</t>
  </si>
  <si>
    <t>D0250P24150G</t>
  </si>
  <si>
    <t>D0250P24151G</t>
  </si>
  <si>
    <t>D0250P24210C</t>
  </si>
  <si>
    <t>D0250P24210M</t>
  </si>
  <si>
    <t>D0250P24210G</t>
  </si>
  <si>
    <t>D0250P24211G</t>
  </si>
  <si>
    <t>D0250P24240C</t>
  </si>
  <si>
    <t>D0250P24240M</t>
  </si>
  <si>
    <t>D0250P24240G</t>
  </si>
  <si>
    <t>D0250P24241G</t>
  </si>
  <si>
    <t>D0250P24270C</t>
  </si>
  <si>
    <t>D0250P24270M</t>
  </si>
  <si>
    <t>D0250P24270G</t>
  </si>
  <si>
    <t>D0250P24271G</t>
  </si>
  <si>
    <t>C0300P01000C</t>
  </si>
  <si>
    <t>C0300P01000M</t>
  </si>
  <si>
    <t>C0300P01000G</t>
  </si>
  <si>
    <t>C0300P01001G</t>
  </si>
  <si>
    <t>C0300P01002G</t>
  </si>
  <si>
    <t>C0300P01003G</t>
  </si>
  <si>
    <t>C0300P01020C</t>
  </si>
  <si>
    <t>C0300P01020M</t>
  </si>
  <si>
    <t>C0300P01020G</t>
  </si>
  <si>
    <t>C0300P01021G</t>
  </si>
  <si>
    <t>C0300P01022G</t>
  </si>
  <si>
    <t>C0300P01023G</t>
  </si>
  <si>
    <t>C0300P02000C</t>
  </si>
  <si>
    <t>C0300P02000M</t>
  </si>
  <si>
    <t>C0300P02000G</t>
  </si>
  <si>
    <t>C0300P02001G</t>
  </si>
  <si>
    <t>C0300P02002G</t>
  </si>
  <si>
    <t>C0300P02003G</t>
  </si>
  <si>
    <t>C0300P02120C</t>
  </si>
  <si>
    <t>C0300P02120M</t>
  </si>
  <si>
    <t>C0300P02120G</t>
  </si>
  <si>
    <t>C0300P02121G</t>
  </si>
  <si>
    <t>C0300P02122G</t>
  </si>
  <si>
    <t>C0300P02123G</t>
  </si>
  <si>
    <t>C0300P02220C</t>
  </si>
  <si>
    <t>C0300P02220M</t>
  </si>
  <si>
    <t>C0300P02220G</t>
  </si>
  <si>
    <t>C0300P02221G</t>
  </si>
  <si>
    <t>C0300P02222G</t>
  </si>
  <si>
    <t>C0300P02223G</t>
  </si>
  <si>
    <t>C0300P02250C</t>
  </si>
  <si>
    <t>C0300P02250M</t>
  </si>
  <si>
    <t>C0300P02250G</t>
  </si>
  <si>
    <t>C0300P02251G</t>
  </si>
  <si>
    <t>C0300P02252G</t>
  </si>
  <si>
    <t>C0300P02253G</t>
  </si>
  <si>
    <t>C0300P02280C</t>
  </si>
  <si>
    <t>C0300P02280M</t>
  </si>
  <si>
    <t>C0300P02280G</t>
  </si>
  <si>
    <t>C0300P02281G</t>
  </si>
  <si>
    <t>C0300P02282G</t>
  </si>
  <si>
    <t>C0300P02283G</t>
  </si>
  <si>
    <t>C0300P02300C</t>
  </si>
  <si>
    <t>C0300P02300M</t>
  </si>
  <si>
    <t>C0300P02300G</t>
  </si>
  <si>
    <t>C0300P02301G</t>
  </si>
  <si>
    <t>C0300P02302G</t>
  </si>
  <si>
    <t>C0300P02303G</t>
  </si>
  <si>
    <t>C0300P02310C</t>
  </si>
  <si>
    <t>C0300P02310M</t>
  </si>
  <si>
    <t>C0300P02310G</t>
  </si>
  <si>
    <t>C0300P02311G</t>
  </si>
  <si>
    <t>C0300P02312G</t>
  </si>
  <si>
    <t>C0300P02313G</t>
  </si>
  <si>
    <t>C0300P02340C</t>
  </si>
  <si>
    <t>C0300P02340M</t>
  </si>
  <si>
    <t>C0300P02340G</t>
  </si>
  <si>
    <t>C0300P02341G</t>
  </si>
  <si>
    <t>C0300P02342G</t>
  </si>
  <si>
    <t>C0300P02343G</t>
  </si>
  <si>
    <t>C0300P03000C</t>
  </si>
  <si>
    <t>C0300P03000M</t>
  </si>
  <si>
    <t>C0300P03000G</t>
  </si>
  <si>
    <t>C0300P03001G</t>
  </si>
  <si>
    <t>C0300P03002G</t>
  </si>
  <si>
    <t>C0300P03003G</t>
  </si>
  <si>
    <t>C0300P03110C</t>
  </si>
  <si>
    <t>C0300P03110M</t>
  </si>
  <si>
    <t>C0300P03110G</t>
  </si>
  <si>
    <t>C0300P03111G</t>
  </si>
  <si>
    <t>C0300P03112G</t>
  </si>
  <si>
    <t>C0300P03113G</t>
  </si>
  <si>
    <t>C0300P03120C</t>
  </si>
  <si>
    <t>C0300P03120M</t>
  </si>
  <si>
    <t>C0300P03120G</t>
  </si>
  <si>
    <t>C0300P03121G</t>
  </si>
  <si>
    <t>C0300P03122G</t>
  </si>
  <si>
    <t>C0300P03123G</t>
  </si>
  <si>
    <t>C0300P03140C</t>
  </si>
  <si>
    <t>C0300P03140M</t>
  </si>
  <si>
    <t>C0300P03140G</t>
  </si>
  <si>
    <t>C0300P03141G</t>
  </si>
  <si>
    <t>C0300P03142G</t>
  </si>
  <si>
    <t>C0300P03143G</t>
  </si>
  <si>
    <t>C0300P03160C</t>
  </si>
  <si>
    <t>C0300P03160M</t>
  </si>
  <si>
    <t>C0300P03160G</t>
  </si>
  <si>
    <t>C0300P03161G</t>
  </si>
  <si>
    <t>C0300P03162G</t>
  </si>
  <si>
    <t>C0300P03163G</t>
  </si>
  <si>
    <t>C0300P03180C</t>
  </si>
  <si>
    <t>C0300P03180M</t>
  </si>
  <si>
    <t>C0300P03180G</t>
  </si>
  <si>
    <t>C0300P03181G</t>
  </si>
  <si>
    <t>C0300P03182G</t>
  </si>
  <si>
    <t>C0300P03183G</t>
  </si>
  <si>
    <t>C0300P03220C</t>
  </si>
  <si>
    <t>C0300P03220M</t>
  </si>
  <si>
    <t>C0300P03220G</t>
  </si>
  <si>
    <t>C0300P03221G</t>
  </si>
  <si>
    <t>C0300P03222G</t>
  </si>
  <si>
    <t>C0300P03223G</t>
  </si>
  <si>
    <t>C0300P04100C</t>
  </si>
  <si>
    <t>C0300P04100M</t>
  </si>
  <si>
    <t>C0300P04100G</t>
  </si>
  <si>
    <t>C0300P04101G</t>
  </si>
  <si>
    <t>C0300P04102G</t>
  </si>
  <si>
    <t>C0300P04103G</t>
  </si>
  <si>
    <t>C0300P04110C</t>
  </si>
  <si>
    <t>C0300P04110M</t>
  </si>
  <si>
    <t>C0300P04110G</t>
  </si>
  <si>
    <t>C0300P04111G</t>
  </si>
  <si>
    <t>C0300P04112G</t>
  </si>
  <si>
    <t>C0300P04113G</t>
  </si>
  <si>
    <t>C0300P04130C</t>
  </si>
  <si>
    <t>C0300P04130M</t>
  </si>
  <si>
    <t>C0300P04130G</t>
  </si>
  <si>
    <t>C0300P04131G</t>
  </si>
  <si>
    <t>C0300P04132G</t>
  </si>
  <si>
    <t>C0300P04133G</t>
  </si>
  <si>
    <t>C0300P04140C</t>
  </si>
  <si>
    <t>C0300P04140M</t>
  </si>
  <si>
    <t>C0300P04140G</t>
  </si>
  <si>
    <t>C0300P04141G</t>
  </si>
  <si>
    <t>C0300P04142G</t>
  </si>
  <si>
    <t>C0300P04143G</t>
  </si>
  <si>
    <t>C0300P04150C</t>
  </si>
  <si>
    <t>C0300P04150M</t>
  </si>
  <si>
    <t>C0300P04150G</t>
  </si>
  <si>
    <t>C0300P04151G</t>
  </si>
  <si>
    <t>C0300P04152G</t>
  </si>
  <si>
    <t>C0300P04153G</t>
  </si>
  <si>
    <t>C0300P04180C</t>
  </si>
  <si>
    <t>C0300P04180M</t>
  </si>
  <si>
    <t>C0300P04180G</t>
  </si>
  <si>
    <t>C0300P04181G</t>
  </si>
  <si>
    <t>C0300P04182G</t>
  </si>
  <si>
    <t>C0300P04183G</t>
  </si>
  <si>
    <t>C0300P04190C</t>
  </si>
  <si>
    <t>C0300P04190M</t>
  </si>
  <si>
    <t>C0300P04190G</t>
  </si>
  <si>
    <t>C0300P04191G</t>
  </si>
  <si>
    <t>C0300P04192G</t>
  </si>
  <si>
    <t>C0300P04193G</t>
  </si>
  <si>
    <t>C0300P04200C</t>
  </si>
  <si>
    <t>C0300P04200M</t>
  </si>
  <si>
    <t>C0300P04200G</t>
  </si>
  <si>
    <t>C0300P04201G</t>
  </si>
  <si>
    <t>C0300P04202G</t>
  </si>
  <si>
    <t>C0300P04203G</t>
  </si>
  <si>
    <t>C0300P04210C</t>
  </si>
  <si>
    <t>C0300P04210M</t>
  </si>
  <si>
    <t>C0300P04210G</t>
  </si>
  <si>
    <t>C0300P04211G</t>
  </si>
  <si>
    <t>C0300P04212G</t>
  </si>
  <si>
    <t>C0300P04213G</t>
  </si>
  <si>
    <t>C0300P04220C</t>
  </si>
  <si>
    <t>C0300P04220M</t>
  </si>
  <si>
    <t>C0300P04220G</t>
  </si>
  <si>
    <t>C0300P04221G</t>
  </si>
  <si>
    <t>C0300P04222G</t>
  </si>
  <si>
    <t>C0300P04223G</t>
  </si>
  <si>
    <t>C0300P04230C</t>
  </si>
  <si>
    <t>C0300P04230M</t>
  </si>
  <si>
    <t>C0300P04230G</t>
  </si>
  <si>
    <t>C0300P04231G</t>
  </si>
  <si>
    <t>C0300P04232G</t>
  </si>
  <si>
    <t>C0300P04233G</t>
  </si>
  <si>
    <t>C0300P04240C</t>
  </si>
  <si>
    <t>C0300P04240M</t>
  </si>
  <si>
    <t>C0300P04240G</t>
  </si>
  <si>
    <t>C0300P04241G</t>
  </si>
  <si>
    <t>C0300P04242G</t>
  </si>
  <si>
    <t>C0300P04243G</t>
  </si>
  <si>
    <t>C0300P04270C</t>
  </si>
  <si>
    <t>C0300P04270M</t>
  </si>
  <si>
    <t>C0300P04270G</t>
  </si>
  <si>
    <t>C0300P04271G</t>
  </si>
  <si>
    <t>C0300P04272G</t>
  </si>
  <si>
    <t>C0300P04273G</t>
  </si>
  <si>
    <t>D0300P01001C</t>
  </si>
  <si>
    <t>D0300P01000C</t>
  </si>
  <si>
    <t>D0300P01000M</t>
  </si>
  <si>
    <t>D0300P01000G</t>
  </si>
  <si>
    <t>D0300P01001G</t>
  </si>
  <si>
    <t>D0300P01021C</t>
  </si>
  <si>
    <t>D0300P01020C</t>
  </si>
  <si>
    <t>D0300P01020M</t>
  </si>
  <si>
    <t>D0300P01020G</t>
  </si>
  <si>
    <t>D0300P01021G</t>
  </si>
  <si>
    <t>D0300P02251C</t>
  </si>
  <si>
    <t>D0300P02250C</t>
  </si>
  <si>
    <t>D0300P02250M</t>
  </si>
  <si>
    <t>D0300P02250G</t>
  </si>
  <si>
    <t>D0300P02251G</t>
  </si>
  <si>
    <t>D0300P02281C</t>
  </si>
  <si>
    <t>D0300P02280C</t>
  </si>
  <si>
    <t>D0300P02280M</t>
  </si>
  <si>
    <t>D0300P02280G</t>
  </si>
  <si>
    <t>D0300P02281G</t>
  </si>
  <si>
    <t>D0300P02311C</t>
  </si>
  <si>
    <t>D0300P02310C</t>
  </si>
  <si>
    <t>D0300P02310M</t>
  </si>
  <si>
    <t>D0300P02310G</t>
  </si>
  <si>
    <t>D0300P02311G</t>
  </si>
  <si>
    <t>D0300P02341C</t>
  </si>
  <si>
    <t>D0300P02340C</t>
  </si>
  <si>
    <t>D0300P02340M</t>
  </si>
  <si>
    <t>D0300P02340G</t>
  </si>
  <si>
    <t>D0300P02341G</t>
  </si>
  <si>
    <t>D0300P03121C</t>
  </si>
  <si>
    <t>D0300P03120C</t>
  </si>
  <si>
    <t>D0300P03120M</t>
  </si>
  <si>
    <t>D0300P03120G</t>
  </si>
  <si>
    <t>D0300P03121G</t>
  </si>
  <si>
    <t>D0300P03141C</t>
  </si>
  <si>
    <t>D0300P03140C</t>
  </si>
  <si>
    <t>D0300P03140M</t>
  </si>
  <si>
    <t>D0300P03140G</t>
  </si>
  <si>
    <t>D0300P03141G</t>
  </si>
  <si>
    <t>D0300P03161C</t>
  </si>
  <si>
    <t>D0300P03160C</t>
  </si>
  <si>
    <t>D0300P03160M</t>
  </si>
  <si>
    <t>D0300P03160G</t>
  </si>
  <si>
    <t>D0300P03161G</t>
  </si>
  <si>
    <t>D0300P03221C</t>
  </si>
  <si>
    <t>D0300P03220C</t>
  </si>
  <si>
    <t>D0300P03220M</t>
  </si>
  <si>
    <t>D0300P03220G</t>
  </si>
  <si>
    <t>D0300P03221G</t>
  </si>
  <si>
    <t>D0300P04101C</t>
  </si>
  <si>
    <t>D0300P04100C</t>
  </si>
  <si>
    <t>D0300P04100M</t>
  </si>
  <si>
    <t>D0300P04100G</t>
  </si>
  <si>
    <t>D0300P04101G</t>
  </si>
  <si>
    <t>D0300P04111C</t>
  </si>
  <si>
    <t>D0300P04110C</t>
  </si>
  <si>
    <t>D0300P04110M</t>
  </si>
  <si>
    <t>D0300P04110G</t>
  </si>
  <si>
    <t>D0300P04111G</t>
  </si>
  <si>
    <t>D0300P04131C</t>
  </si>
  <si>
    <t>D0300P04130C</t>
  </si>
  <si>
    <t>D0300P04130M</t>
  </si>
  <si>
    <t>D0300P04130G</t>
  </si>
  <si>
    <t>D0300P04131G</t>
  </si>
  <si>
    <t>D0300P04141C</t>
  </si>
  <si>
    <t>D0300P04140C</t>
  </si>
  <si>
    <t>D0300P04140M</t>
  </si>
  <si>
    <t>D0300P04140G</t>
  </si>
  <si>
    <t>D0300P04141G</t>
  </si>
  <si>
    <t>D0300P04151C</t>
  </si>
  <si>
    <t>D0300P04150C</t>
  </si>
  <si>
    <t>D0300P04150M</t>
  </si>
  <si>
    <t>D0300P04150G</t>
  </si>
  <si>
    <t>D0300P04151G</t>
  </si>
  <si>
    <t>D0300P04201C</t>
  </si>
  <si>
    <t>D0300P04200C</t>
  </si>
  <si>
    <t>D0300P04200M</t>
  </si>
  <si>
    <t>D0300P04200G</t>
  </si>
  <si>
    <t>D0300P04201G</t>
  </si>
  <si>
    <t>D0300P04211C</t>
  </si>
  <si>
    <t>D0300P04210C</t>
  </si>
  <si>
    <t>D0300P04210M</t>
  </si>
  <si>
    <t>D0300P04210G</t>
  </si>
  <si>
    <t>D0300P04211G</t>
  </si>
  <si>
    <t>D0300P04231C</t>
  </si>
  <si>
    <t>D0300P04230C</t>
  </si>
  <si>
    <t>D0300P04230M</t>
  </si>
  <si>
    <t>D0300P04230G</t>
  </si>
  <si>
    <t>D0300P04231G</t>
  </si>
  <si>
    <t>J0300P01001C</t>
  </si>
  <si>
    <t>J0300P01000C</t>
  </si>
  <si>
    <t>J0300P01000M</t>
  </si>
  <si>
    <t>J0300P01000G</t>
  </si>
  <si>
    <t>J0300P01001G</t>
  </si>
  <si>
    <t>J0300P01021C</t>
  </si>
  <si>
    <t>J0300P01020C</t>
  </si>
  <si>
    <t>J0300P01020M</t>
  </si>
  <si>
    <t>J0300P01020G</t>
  </si>
  <si>
    <t>J0300P01021G</t>
  </si>
  <si>
    <t>J0300P02121C</t>
  </si>
  <si>
    <t>J0300P02120C</t>
  </si>
  <si>
    <t>J0300P02120M</t>
  </si>
  <si>
    <t>J0300P02120G</t>
  </si>
  <si>
    <t>J0300P02121G</t>
  </si>
  <si>
    <t>J0300P02281C</t>
  </si>
  <si>
    <t>J0300P02280C</t>
  </si>
  <si>
    <t>J0300P02280M</t>
  </si>
  <si>
    <t>J0300P02280G</t>
  </si>
  <si>
    <t>J0300P02281G</t>
  </si>
  <si>
    <t>J0300P03001C</t>
  </si>
  <si>
    <t>J0300P03000C</t>
  </si>
  <si>
    <t>J0300P03000M</t>
  </si>
  <si>
    <t>J0300P03000G</t>
  </si>
  <si>
    <t>J0300P03001G</t>
  </si>
  <si>
    <t>J0300P03121C</t>
  </si>
  <si>
    <t>J0300P03120C</t>
  </si>
  <si>
    <t>J0300P03120M</t>
  </si>
  <si>
    <t>J0300P03120G</t>
  </si>
  <si>
    <t>J0300P03121G</t>
  </si>
  <si>
    <t>J0300P03141C</t>
  </si>
  <si>
    <t>J0300P03140C</t>
  </si>
  <si>
    <t>J0300P03140M</t>
  </si>
  <si>
    <t>J0300P03140G</t>
  </si>
  <si>
    <t>J0300P03141G</t>
  </si>
  <si>
    <t>J0300P03161C</t>
  </si>
  <si>
    <t>J0300P03160C</t>
  </si>
  <si>
    <t>J0300P03160M</t>
  </si>
  <si>
    <t>J0300P03160G</t>
  </si>
  <si>
    <t>J0300P03161G</t>
  </si>
  <si>
    <t>J0300P03221C</t>
  </si>
  <si>
    <t>J0300P03220C</t>
  </si>
  <si>
    <t>J0300P03220M</t>
  </si>
  <si>
    <t>J0300P03220G</t>
  </si>
  <si>
    <t>J0300P03221G</t>
  </si>
  <si>
    <t>J0300P04101C</t>
  </si>
  <si>
    <t>J0300P04100C</t>
  </si>
  <si>
    <t>J0300P04100M</t>
  </si>
  <si>
    <t>J0300P04100G</t>
  </si>
  <si>
    <t>J0300P04101G</t>
  </si>
  <si>
    <t>J0300P04111C</t>
  </si>
  <si>
    <t>J0300P04110C</t>
  </si>
  <si>
    <t>J0300P04110M</t>
  </si>
  <si>
    <t>J0300P04110G</t>
  </si>
  <si>
    <t>J0300P04111G</t>
  </si>
  <si>
    <t>J0300P04131C</t>
  </si>
  <si>
    <t>J0300P04130C</t>
  </si>
  <si>
    <t>J0300P04130M</t>
  </si>
  <si>
    <t>J0300P04130G</t>
  </si>
  <si>
    <t>J0300P04131G</t>
  </si>
  <si>
    <t>J0300P04141C</t>
  </si>
  <si>
    <t>J0300P04140C</t>
  </si>
  <si>
    <t>J0300P04140M</t>
  </si>
  <si>
    <t>J0300P04140G</t>
  </si>
  <si>
    <t>J0300P04141G</t>
  </si>
  <si>
    <t>J0300P04151C</t>
  </si>
  <si>
    <t>J0300P04150C</t>
  </si>
  <si>
    <t>J0300P04150M</t>
  </si>
  <si>
    <t>J0300P04150G</t>
  </si>
  <si>
    <t>J0300P04151G</t>
  </si>
  <si>
    <t>J0300P04201C</t>
  </si>
  <si>
    <t>J0300P04200C</t>
  </si>
  <si>
    <t>J0300P04200M</t>
  </si>
  <si>
    <t>J0300P04200G</t>
  </si>
  <si>
    <t>J0300P04201G</t>
  </si>
  <si>
    <t>J0300P04211C</t>
  </si>
  <si>
    <t>J0300P04210C</t>
  </si>
  <si>
    <t>J0300P04210M</t>
  </si>
  <si>
    <t>J0300P04210G</t>
  </si>
  <si>
    <t>J0300P04211G</t>
  </si>
  <si>
    <t>J0300P04231C</t>
  </si>
  <si>
    <t>J0300P04230C</t>
  </si>
  <si>
    <t>J0300P04230M</t>
  </si>
  <si>
    <t>J0300P04230G</t>
  </si>
  <si>
    <t>J0300P04231G</t>
  </si>
  <si>
    <t>N0300P01000C</t>
  </si>
  <si>
    <t>N0300P01000M</t>
  </si>
  <si>
    <t>N0300P01000G</t>
  </si>
  <si>
    <t>N0300P01001G</t>
  </si>
  <si>
    <t>N0300P01020C</t>
  </si>
  <si>
    <t>N0300P01020M</t>
  </si>
  <si>
    <t>N0300P01020G</t>
  </si>
  <si>
    <t>N0300P01021G</t>
  </si>
  <si>
    <t>N0300P02120C</t>
  </si>
  <si>
    <t>N0300P02120M</t>
  </si>
  <si>
    <t>N0300P02120G</t>
  </si>
  <si>
    <t>N0300P02121G</t>
  </si>
  <si>
    <t>N0300P02280C</t>
  </si>
  <si>
    <t>N0300P02280M</t>
  </si>
  <si>
    <t>N0300P02280G</t>
  </si>
  <si>
    <t>N0300P02281G</t>
  </si>
  <si>
    <t>N0300P03000C</t>
  </si>
  <si>
    <t>N0300P03000M</t>
  </si>
  <si>
    <t>N0300P03000G</t>
  </si>
  <si>
    <t>N0300P03001G</t>
  </si>
  <si>
    <t>N0300P03120C</t>
  </si>
  <si>
    <t>N0300P03120M</t>
  </si>
  <si>
    <t>N0300P03120G</t>
  </si>
  <si>
    <t>N0300P03121G</t>
  </si>
  <si>
    <t>N0300P03140C</t>
  </si>
  <si>
    <t>N0300P03140M</t>
  </si>
  <si>
    <t>N0300P03140G</t>
  </si>
  <si>
    <t>N0300P03141G</t>
  </si>
  <si>
    <t>N0300P03160C</t>
  </si>
  <si>
    <t>N0300P03160M</t>
  </si>
  <si>
    <t>N0300P03160G</t>
  </si>
  <si>
    <t>N0300P03161G</t>
  </si>
  <si>
    <t>N0300P03220C</t>
  </si>
  <si>
    <t>N0300P03220M</t>
  </si>
  <si>
    <t>N0300P03220G</t>
  </si>
  <si>
    <t>N0300P03221G</t>
  </si>
  <si>
    <t>N0300P04100C</t>
  </si>
  <si>
    <t>N0300P04100M</t>
  </si>
  <si>
    <t>N0300P04100G</t>
  </si>
  <si>
    <t>N0300P04101G</t>
  </si>
  <si>
    <t>N0300P04110C</t>
  </si>
  <si>
    <t>N0300P04110M</t>
  </si>
  <si>
    <t>N0300P04110G</t>
  </si>
  <si>
    <t>N0300P04111G</t>
  </si>
  <si>
    <t>N0300P04130C</t>
  </si>
  <si>
    <t>N0300P04130M</t>
  </si>
  <si>
    <t>N0300P04130G</t>
  </si>
  <si>
    <t>N0300P04131G</t>
  </si>
  <si>
    <t>N0300P04140C</t>
  </si>
  <si>
    <t>N0300P04140M</t>
  </si>
  <si>
    <t>N0300P04140G</t>
  </si>
  <si>
    <t>N0300P04141G</t>
  </si>
  <si>
    <t>N0300P04150C</t>
  </si>
  <si>
    <t>N0300P04150M</t>
  </si>
  <si>
    <t>N0300P04150G</t>
  </si>
  <si>
    <t>N0300P04151G</t>
  </si>
  <si>
    <t>N0300P04200C</t>
  </si>
  <si>
    <t>N0300P04200M</t>
  </si>
  <si>
    <t>N0300P04200G</t>
  </si>
  <si>
    <t>N0300P04201G</t>
  </si>
  <si>
    <t>N0300P04210C</t>
  </si>
  <si>
    <t>N0300P04210M</t>
  </si>
  <si>
    <t>N0300P04210G</t>
  </si>
  <si>
    <t>N0300P04211G</t>
  </si>
  <si>
    <t>N0300P04230C</t>
  </si>
  <si>
    <t>N0300P04230M</t>
  </si>
  <si>
    <t>N0300P04230G</t>
  </si>
  <si>
    <t>N0300P04231G</t>
  </si>
  <si>
    <t>B0300P010001</t>
  </si>
  <si>
    <t>B0300P010002</t>
  </si>
  <si>
    <t>B0300P010003</t>
  </si>
  <si>
    <t>B0300P021201</t>
  </si>
  <si>
    <t>B0300P021202</t>
  </si>
  <si>
    <t>B0300P021203</t>
  </si>
  <si>
    <t>B0300P022801</t>
  </si>
  <si>
    <t>B0300P022802</t>
  </si>
  <si>
    <t>B0300P022803</t>
  </si>
  <si>
    <t>B0300P031201</t>
  </si>
  <si>
    <t>B0300P031202</t>
  </si>
  <si>
    <t>B0300P031203</t>
  </si>
  <si>
    <t>B0300P031401</t>
  </si>
  <si>
    <t>B0300P031402</t>
  </si>
  <si>
    <t>B0300P031403</t>
  </si>
  <si>
    <t>B0300P032201</t>
  </si>
  <si>
    <t>B0300P032202</t>
  </si>
  <si>
    <t>B0300P032203</t>
  </si>
  <si>
    <t>B0300P041001</t>
  </si>
  <si>
    <t>B0300P041002</t>
  </si>
  <si>
    <t>B0300P041003</t>
  </si>
  <si>
    <t>B0300P041101</t>
  </si>
  <si>
    <t>B0300P041102</t>
  </si>
  <si>
    <t>B0300P041103</t>
  </si>
  <si>
    <t>B0300P041301</t>
  </si>
  <si>
    <t>B0300P041302</t>
  </si>
  <si>
    <t>B0300P041303</t>
  </si>
  <si>
    <t>B0300P041401</t>
  </si>
  <si>
    <t>B0300P041402</t>
  </si>
  <si>
    <t>B0300P041403</t>
  </si>
  <si>
    <t>B0300P041501</t>
  </si>
  <si>
    <t>B0300P041502</t>
  </si>
  <si>
    <t>B0300P041503</t>
  </si>
  <si>
    <t>B0300P042101</t>
  </si>
  <si>
    <t>B0300P042102</t>
  </si>
  <si>
    <t>B0300P042103</t>
  </si>
  <si>
    <t>C0304P01000C</t>
  </si>
  <si>
    <t>C0304P01000M</t>
  </si>
  <si>
    <t>C0304P01000G</t>
  </si>
  <si>
    <t>C0304P01001G</t>
  </si>
  <si>
    <t>C0304P01002G</t>
  </si>
  <si>
    <t>C0304P01020C</t>
  </si>
  <si>
    <t>C0304P01020M</t>
  </si>
  <si>
    <t>C0304P01020G</t>
  </si>
  <si>
    <t>C0304P01021G</t>
  </si>
  <si>
    <t>C0304P01022G</t>
  </si>
  <si>
    <t>C0304P02300C</t>
  </si>
  <si>
    <t>C0304P02300M</t>
  </si>
  <si>
    <t>C0304P02300G</t>
  </si>
  <si>
    <t>C0304P02301G</t>
  </si>
  <si>
    <t>C0304P02302G</t>
  </si>
  <si>
    <t>C0304P03000C</t>
  </si>
  <si>
    <t>C0304P03000M</t>
  </si>
  <si>
    <t>C0304P03000G</t>
  </si>
  <si>
    <t>C0304P03001G</t>
  </si>
  <si>
    <t>C0304P03002G</t>
  </si>
  <si>
    <t>C0304P04100C</t>
  </si>
  <si>
    <t>C0304P04100M</t>
  </si>
  <si>
    <t>C0304P04100G</t>
  </si>
  <si>
    <t>C0304P04101G</t>
  </si>
  <si>
    <t>C0304P04102G</t>
  </si>
  <si>
    <t>C0304P04130C</t>
  </si>
  <si>
    <t>C0304P04130M</t>
  </si>
  <si>
    <t>C0304P04130G</t>
  </si>
  <si>
    <t>C0304P04131G</t>
  </si>
  <si>
    <t>C0304P04132G</t>
  </si>
  <si>
    <t>C0304P04140C</t>
  </si>
  <si>
    <t>C0304P04140M</t>
  </si>
  <si>
    <t>C0304P04140G</t>
  </si>
  <si>
    <t>C0304P04141G</t>
  </si>
  <si>
    <t>C0304P04142G</t>
  </si>
  <si>
    <t>C0304P04150C</t>
  </si>
  <si>
    <t>C0304P04150M</t>
  </si>
  <si>
    <t>C0304P04150G</t>
  </si>
  <si>
    <t>C0304P04151G</t>
  </si>
  <si>
    <t>C0304P04152G</t>
  </si>
  <si>
    <t>C0304P04200C</t>
  </si>
  <si>
    <t>C0304P04200M</t>
  </si>
  <si>
    <t>C0304P04200G</t>
  </si>
  <si>
    <t>C0304P04201G</t>
  </si>
  <si>
    <t>C0304P04202G</t>
  </si>
  <si>
    <t>C0304P04210C</t>
  </si>
  <si>
    <t>C0304P04210M</t>
  </si>
  <si>
    <t>C0304P04210G</t>
  </si>
  <si>
    <t>C0304P04211G</t>
  </si>
  <si>
    <t>C0304P04212G</t>
  </si>
  <si>
    <t>C0304P04230C</t>
  </si>
  <si>
    <t>C0304P04230M</t>
  </si>
  <si>
    <t>C0304P04230G</t>
  </si>
  <si>
    <t>C0304P04231G</t>
  </si>
  <si>
    <t>C0304P04232G</t>
  </si>
  <si>
    <t>C0304P04240C</t>
  </si>
  <si>
    <t>C0304P04240M</t>
  </si>
  <si>
    <t>C0304P04240G</t>
  </si>
  <si>
    <t>C0304P04241G</t>
  </si>
  <si>
    <t>C0304P04242G</t>
  </si>
  <si>
    <t>D0304P01001C</t>
  </si>
  <si>
    <t>D0304P01000C</t>
  </si>
  <si>
    <t>D0304P01000M</t>
  </si>
  <si>
    <t>D0304P01000G</t>
  </si>
  <si>
    <t>D0304P01001G</t>
  </si>
  <si>
    <t>D0304P01021C</t>
  </si>
  <si>
    <t>D0304P01020C</t>
  </si>
  <si>
    <t>D0304P01020M</t>
  </si>
  <si>
    <t>D0304P01020G</t>
  </si>
  <si>
    <t>D0304P01021G</t>
  </si>
  <si>
    <t>D0304P03221C</t>
  </si>
  <si>
    <t>D0304P03220C</t>
  </si>
  <si>
    <t>D0304P03220M</t>
  </si>
  <si>
    <t>D0304P03220G</t>
  </si>
  <si>
    <t>D0304P03221G</t>
  </si>
  <si>
    <t>D0304P04111C</t>
  </si>
  <si>
    <t>D0304P04110C</t>
  </si>
  <si>
    <t>D0304P04110M</t>
  </si>
  <si>
    <t>D0304P04110G</t>
  </si>
  <si>
    <t>D0304P04111G</t>
  </si>
  <si>
    <t>D0304P04141C</t>
  </si>
  <si>
    <t>D0304P04140C</t>
  </si>
  <si>
    <t>D0304P04140M</t>
  </si>
  <si>
    <t>D0304P04140G</t>
  </si>
  <si>
    <t>D0304P04141G</t>
  </si>
  <si>
    <t>D0304P04151C</t>
  </si>
  <si>
    <t>D0304P04150C</t>
  </si>
  <si>
    <t>D0304P04150M</t>
  </si>
  <si>
    <t>D0304P04150G</t>
  </si>
  <si>
    <t>D0304P04151G</t>
  </si>
  <si>
    <t>C0354P24130C</t>
  </si>
  <si>
    <t>C0354P24130M</t>
  </si>
  <si>
    <t>C0354P24130G</t>
  </si>
  <si>
    <t>C0354P24131G</t>
  </si>
  <si>
    <t>C0354P24132G</t>
  </si>
  <si>
    <t>C0354P24140C</t>
  </si>
  <si>
    <t>C0354P24140M</t>
  </si>
  <si>
    <t>C0354P24140G</t>
  </si>
  <si>
    <t>C0354P24141G</t>
  </si>
  <si>
    <t>C0354P24142G</t>
  </si>
  <si>
    <t>C0354P24150C</t>
  </si>
  <si>
    <t>C0354P24150M</t>
  </si>
  <si>
    <t>C0354P24150G</t>
  </si>
  <si>
    <t>C0354P24151G</t>
  </si>
  <si>
    <t>C0354P24152G</t>
  </si>
  <si>
    <t>C0354P24200C</t>
  </si>
  <si>
    <t>C0354P24200M</t>
  </si>
  <si>
    <t>C0354P24200G</t>
  </si>
  <si>
    <t>C0354P24201G</t>
  </si>
  <si>
    <t>C0354P24202G</t>
  </si>
  <si>
    <t>C0354P24210C</t>
  </si>
  <si>
    <t>C0354P24210M</t>
  </si>
  <si>
    <t>C0354P24210G</t>
  </si>
  <si>
    <t>C0354P24211G</t>
  </si>
  <si>
    <t>C0354P24212G</t>
  </si>
  <si>
    <t>C0354P24240C</t>
  </si>
  <si>
    <t>C0354P24240M</t>
  </si>
  <si>
    <t>C0354P24240G</t>
  </si>
  <si>
    <t>C0354P24241G</t>
  </si>
  <si>
    <t>C0354P24242G</t>
  </si>
  <si>
    <t>C0310P01000C</t>
  </si>
  <si>
    <t>C0310P01000M</t>
  </si>
  <si>
    <t>C0310P01000G</t>
  </si>
  <si>
    <t>C0310P01001G</t>
  </si>
  <si>
    <t>C0310P01002G</t>
  </si>
  <si>
    <t>C0310P01020C</t>
  </si>
  <si>
    <t>C0310P01020M</t>
  </si>
  <si>
    <t>C0310P01020G</t>
  </si>
  <si>
    <t>C0310P01021G</t>
  </si>
  <si>
    <t>C0310P01022G</t>
  </si>
  <si>
    <t>C0310P04130C</t>
  </si>
  <si>
    <t>C0310P04130M</t>
  </si>
  <si>
    <t>C0310P04130G</t>
  </si>
  <si>
    <t>C0310P04131G</t>
  </si>
  <si>
    <t>C0310P04132G</t>
  </si>
  <si>
    <t>C0310P04140C</t>
  </si>
  <si>
    <t>C0310P04140M</t>
  </si>
  <si>
    <t>C0310P04140G</t>
  </si>
  <si>
    <t>C0310P04141G</t>
  </si>
  <si>
    <t>C0310P04142G</t>
  </si>
  <si>
    <t>C0310P04150C</t>
  </si>
  <si>
    <t>C0310P04150M</t>
  </si>
  <si>
    <t>C0310P04150G</t>
  </si>
  <si>
    <t>C0310P04151G</t>
  </si>
  <si>
    <t>C0310P04152G</t>
  </si>
  <si>
    <t>C0310P04210C</t>
  </si>
  <si>
    <t>C0310P04210M</t>
  </si>
  <si>
    <t>C0310P04210G</t>
  </si>
  <si>
    <t>C0310P04211G</t>
  </si>
  <si>
    <t>C0310P04212G</t>
  </si>
  <si>
    <t>C0306P01001C</t>
  </si>
  <si>
    <t>C0306P01000C</t>
  </si>
  <si>
    <t>C0306P01000M</t>
  </si>
  <si>
    <t>C0306P01000G</t>
  </si>
  <si>
    <t>C0306P01001G</t>
  </si>
  <si>
    <t>C0306P01002G</t>
  </si>
  <si>
    <t>C0306P04141C</t>
  </si>
  <si>
    <t>C0306P04140C</t>
  </si>
  <si>
    <t>C0306P04140M</t>
  </si>
  <si>
    <t>C0306P04140G</t>
  </si>
  <si>
    <t>C0306P04141G</t>
  </si>
  <si>
    <t>C0306P04142G</t>
  </si>
  <si>
    <t>C0306P04151C</t>
  </si>
  <si>
    <t>C0306P04150C</t>
  </si>
  <si>
    <t>C0306P04150M</t>
  </si>
  <si>
    <t>C0306P04150G</t>
  </si>
  <si>
    <t>C0306P04151G</t>
  </si>
  <si>
    <t>C0306P04152G</t>
  </si>
  <si>
    <t>D0306P01001C</t>
  </si>
  <si>
    <t>D0306P01000C</t>
  </si>
  <si>
    <t>D0306P01000M</t>
  </si>
  <si>
    <t>D0306P01000G</t>
  </si>
  <si>
    <t>D0306P01001G</t>
  </si>
  <si>
    <t>D0306P04141C</t>
  </si>
  <si>
    <t>D0306P04140C</t>
  </si>
  <si>
    <t>D0306P04140M</t>
  </si>
  <si>
    <t>D0306P04140G</t>
  </si>
  <si>
    <t>D0306P04141G</t>
  </si>
  <si>
    <t>D0306P04151C</t>
  </si>
  <si>
    <t>D0306P04150C</t>
  </si>
  <si>
    <t>D0306P04150M</t>
  </si>
  <si>
    <t>D0306P04150G</t>
  </si>
  <si>
    <t>D0306P04151G</t>
  </si>
  <si>
    <t>C0356P24130C</t>
  </si>
  <si>
    <t>C0356P24130M</t>
  </si>
  <si>
    <t>C0356P24130G</t>
  </si>
  <si>
    <t>C0356P24131G</t>
  </si>
  <si>
    <t>C0356P24132G</t>
  </si>
  <si>
    <t>C0356P24140C</t>
  </si>
  <si>
    <t>C0356P24140M</t>
  </si>
  <si>
    <t>C0356P24140G</t>
  </si>
  <si>
    <t>C0356P24141G</t>
  </si>
  <si>
    <t>C0356P24142G</t>
  </si>
  <si>
    <t>C0356P24150C</t>
  </si>
  <si>
    <t>C0356P24150M</t>
  </si>
  <si>
    <t>C0356P24150G</t>
  </si>
  <si>
    <t>C0356P24151G</t>
  </si>
  <si>
    <t>C0356P24152G</t>
  </si>
  <si>
    <t>C0356P24200C</t>
  </si>
  <si>
    <t>C0356P24200M</t>
  </si>
  <si>
    <t>C0356P24200G</t>
  </si>
  <si>
    <t>C0356P24201G</t>
  </si>
  <si>
    <t>C0356P24202G</t>
  </si>
  <si>
    <t>C0356P24210C</t>
  </si>
  <si>
    <t>C0356P24210M</t>
  </si>
  <si>
    <t>C0356P24210G</t>
  </si>
  <si>
    <t>C0356P24211G</t>
  </si>
  <si>
    <t>C0356P24212G</t>
  </si>
  <si>
    <t>C0356P24240C</t>
  </si>
  <si>
    <t>C0356P24240M</t>
  </si>
  <si>
    <t>C0356P24240G</t>
  </si>
  <si>
    <t>C0356P24241G</t>
  </si>
  <si>
    <t>C0356P24242G</t>
  </si>
  <si>
    <t>D0356P03530C</t>
  </si>
  <si>
    <t>D0356P03530M</t>
  </si>
  <si>
    <t>D0356P03530G</t>
  </si>
  <si>
    <t>D0356P03531G</t>
  </si>
  <si>
    <t>D0356P23220C</t>
  </si>
  <si>
    <t>D0356P23220M</t>
  </si>
  <si>
    <t>D0356P23220G</t>
  </si>
  <si>
    <t>D0356P23221G</t>
  </si>
  <si>
    <t>D0356P24110C</t>
  </si>
  <si>
    <t>D0356P24110M</t>
  </si>
  <si>
    <t>D0356P24110G</t>
  </si>
  <si>
    <t>D0356P24111G</t>
  </si>
  <si>
    <t>D0356P24140C</t>
  </si>
  <si>
    <t>D0356P24140M</t>
  </si>
  <si>
    <t>D0356P24140G</t>
  </si>
  <si>
    <t>D0356P24141G</t>
  </si>
  <si>
    <t>D0356P24150C</t>
  </si>
  <si>
    <t>D0356P24150M</t>
  </si>
  <si>
    <t>D0356P24150G</t>
  </si>
  <si>
    <t>D0356P24151G</t>
  </si>
  <si>
    <t>D0356P24240C</t>
  </si>
  <si>
    <t>D0356P24240M</t>
  </si>
  <si>
    <t>D0356P24240G</t>
  </si>
  <si>
    <t>D0356P24241G</t>
  </si>
  <si>
    <t>C0600P06520C</t>
  </si>
  <si>
    <t>C0600P06520M</t>
  </si>
  <si>
    <t>C0600P06520G</t>
  </si>
  <si>
    <t>C0600P06521G</t>
  </si>
  <si>
    <t>C0600P06522G</t>
  </si>
  <si>
    <t>D0600P06520C</t>
  </si>
  <si>
    <t>D0600P06520M</t>
  </si>
  <si>
    <t>D0600P06520G</t>
  </si>
  <si>
    <t>D0600P06521G</t>
  </si>
  <si>
    <t>D0600P06522G</t>
  </si>
  <si>
    <t>C0601P06520C</t>
  </si>
  <si>
    <t>C0601P06520M</t>
  </si>
  <si>
    <t>C0601P06520G</t>
  </si>
  <si>
    <t>C0601P06521G</t>
  </si>
  <si>
    <t>C0601P06522G</t>
  </si>
  <si>
    <t>D0601P06520C</t>
  </si>
  <si>
    <t>D0601P06520M</t>
  </si>
  <si>
    <t>D0601P06520G</t>
  </si>
  <si>
    <t>D0601P06521G</t>
  </si>
  <si>
    <t>D0601P06522G</t>
  </si>
  <si>
    <t>C0604P07000C</t>
  </si>
  <si>
    <t>C0604P07000M</t>
  </si>
  <si>
    <t>C0604P07000G</t>
  </si>
  <si>
    <t>C0604P07001G</t>
  </si>
  <si>
    <t>C0604P07002G</t>
  </si>
  <si>
    <t>C0604P07010C</t>
  </si>
  <si>
    <t>C0604P07010M</t>
  </si>
  <si>
    <t>C0604P07010G</t>
  </si>
  <si>
    <t>C0604P07011G</t>
  </si>
  <si>
    <t>C0604P07012G</t>
  </si>
  <si>
    <t>D0604P07000C</t>
  </si>
  <si>
    <t>D0604P07000M</t>
  </si>
  <si>
    <t>D0604P07000G</t>
  </si>
  <si>
    <t>D0604P07001G</t>
  </si>
  <si>
    <t>D0604P07002G</t>
  </si>
  <si>
    <t>D0604P07010C</t>
  </si>
  <si>
    <t>D0604P07010M</t>
  </si>
  <si>
    <t>D0604P07010G</t>
  </si>
  <si>
    <t>D0604P07011G</t>
  </si>
  <si>
    <t>D0604P07012G</t>
  </si>
  <si>
    <t>C0605P07000C</t>
  </si>
  <si>
    <t>C0605P07000M</t>
  </si>
  <si>
    <t>C0605P07000G</t>
  </si>
  <si>
    <t>C0605P07001G</t>
  </si>
  <si>
    <t>C0605P07002G</t>
  </si>
  <si>
    <t>C0605P07010C</t>
  </si>
  <si>
    <t>C0605P07010M</t>
  </si>
  <si>
    <t>C0605P07010G</t>
  </si>
  <si>
    <t>C0605P07011G</t>
  </si>
  <si>
    <t>C0605P07012G</t>
  </si>
  <si>
    <t>C0605P07030C</t>
  </si>
  <si>
    <t>C0605P07030M</t>
  </si>
  <si>
    <t>C0605P07030G</t>
  </si>
  <si>
    <t>C0605P07031G</t>
  </si>
  <si>
    <t>C0605P07032G</t>
  </si>
  <si>
    <t>C0605P07040C</t>
  </si>
  <si>
    <t>C0605P07040M</t>
  </si>
  <si>
    <t>C0605P07040G</t>
  </si>
  <si>
    <t>C0605P07041G</t>
  </si>
  <si>
    <t>C0605P07042G</t>
  </si>
  <si>
    <t>C0605P07050C</t>
  </si>
  <si>
    <t>C0605P07050M</t>
  </si>
  <si>
    <t>C0605P07050G</t>
  </si>
  <si>
    <t>C0605P07051G</t>
  </si>
  <si>
    <t>C0605P07052G</t>
  </si>
  <si>
    <t>D0605P07000C</t>
  </si>
  <si>
    <t>D0605P07000M</t>
  </si>
  <si>
    <t>D0605P07000G</t>
  </si>
  <si>
    <t>D0605P07001G</t>
  </si>
  <si>
    <t>D0605P07002G</t>
  </si>
  <si>
    <t>D0605P07010C</t>
  </si>
  <si>
    <t>D0605P07010M</t>
  </si>
  <si>
    <t>D0605P07010G</t>
  </si>
  <si>
    <t>D0605P07011G</t>
  </si>
  <si>
    <t>D0605P07012G</t>
  </si>
  <si>
    <t>D0605P07030C</t>
  </si>
  <si>
    <t>D0605P07030M</t>
  </si>
  <si>
    <t>D0605P07030G</t>
  </si>
  <si>
    <t>D0605P07031G</t>
  </si>
  <si>
    <t>D0605P07032G</t>
  </si>
  <si>
    <t>D0605P07040C</t>
  </si>
  <si>
    <t>D0605P07040M</t>
  </si>
  <si>
    <t>D0605P07040G</t>
  </si>
  <si>
    <t>D0605P07041G</t>
  </si>
  <si>
    <t>D0605P07042G</t>
  </si>
  <si>
    <t>D0605P07050C</t>
  </si>
  <si>
    <t>D0605P07050M</t>
  </si>
  <si>
    <t>D0605P07050G</t>
  </si>
  <si>
    <t>D0605P07051G</t>
  </si>
  <si>
    <t>D0605P07052G</t>
  </si>
  <si>
    <t>C0606P01000C</t>
  </si>
  <si>
    <t>C0606P01000M</t>
  </si>
  <si>
    <t>C0606P01000G</t>
  </si>
  <si>
    <t>C0606P01001G</t>
  </si>
  <si>
    <t>C0606P01002G</t>
  </si>
  <si>
    <t>C0606P02000C</t>
  </si>
  <si>
    <t>C0606P02000M</t>
  </si>
  <si>
    <t>C0606P02000G</t>
  </si>
  <si>
    <t>C0606P02001G</t>
  </si>
  <si>
    <t>C0606P02002G</t>
  </si>
  <si>
    <t>C0606P02130C</t>
  </si>
  <si>
    <t>C0606P02130M</t>
  </si>
  <si>
    <t>C0606P02130G</t>
  </si>
  <si>
    <t>C0606P02131G</t>
  </si>
  <si>
    <t>C0606P02132G</t>
  </si>
  <si>
    <t>C0606P04130C</t>
  </si>
  <si>
    <t>C0606P04130M</t>
  </si>
  <si>
    <t>C0606P04130G</t>
  </si>
  <si>
    <t>C0606P04131G</t>
  </si>
  <si>
    <t>C0606P04132G</t>
  </si>
  <si>
    <t>C0606P04140C</t>
  </si>
  <si>
    <t>C0606P04140M</t>
  </si>
  <si>
    <t>C0606P04140G</t>
  </si>
  <si>
    <t>C0606P04141G</t>
  </si>
  <si>
    <t>C0606P04142G</t>
  </si>
  <si>
    <t>C0606P04150C</t>
  </si>
  <si>
    <t>C0606P04150M</t>
  </si>
  <si>
    <t>C0606P04150G</t>
  </si>
  <si>
    <t>C0606P04151G</t>
  </si>
  <si>
    <t>C0606P04152G</t>
  </si>
  <si>
    <t>D0606P01000C</t>
  </si>
  <si>
    <t>D0606P01000M</t>
  </si>
  <si>
    <t>D0606P01000G</t>
  </si>
  <si>
    <t>D0606P01001G</t>
  </si>
  <si>
    <t>D0606P01002G</t>
  </si>
  <si>
    <t>D0606P02000C</t>
  </si>
  <si>
    <t>D0606P02000M</t>
  </si>
  <si>
    <t>D0606P02000G</t>
  </si>
  <si>
    <t>D0606P02001G</t>
  </si>
  <si>
    <t>D0606P02002G</t>
  </si>
  <si>
    <t>D0606P02130C</t>
  </si>
  <si>
    <t>D0606P02130M</t>
  </si>
  <si>
    <t>D0606P02130G</t>
  </si>
  <si>
    <t>D0606P02131G</t>
  </si>
  <si>
    <t>D0606P02132G</t>
  </si>
  <si>
    <t>D0606P04130C</t>
  </si>
  <si>
    <t>D0606P04130M</t>
  </si>
  <si>
    <t>D0606P04130G</t>
  </si>
  <si>
    <t>D0606P04131G</t>
  </si>
  <si>
    <t>D0606P04132G</t>
  </si>
  <si>
    <t>D0606P04140C</t>
  </si>
  <si>
    <t>D0606P04140M</t>
  </si>
  <si>
    <t>D0606P04140G</t>
  </si>
  <si>
    <t>D0606P04141G</t>
  </si>
  <si>
    <t>D0606P04142G</t>
  </si>
  <si>
    <t>D0606P04150C</t>
  </si>
  <si>
    <t>D0606P04150M</t>
  </si>
  <si>
    <t>D0606P04150G</t>
  </si>
  <si>
    <t>D0606P04151G</t>
  </si>
  <si>
    <t>D0606P04152G</t>
  </si>
  <si>
    <t>C0607P01000C</t>
  </si>
  <si>
    <t>C0607P01000M</t>
  </si>
  <si>
    <t>C0607P01000G</t>
  </si>
  <si>
    <t>C0607P01001G</t>
  </si>
  <si>
    <t>C0607P01002G</t>
  </si>
  <si>
    <t>C0607P02000C</t>
  </si>
  <si>
    <t>C0607P02000M</t>
  </si>
  <si>
    <t>C0607P02000G</t>
  </si>
  <si>
    <t>C0607P02001G</t>
  </si>
  <si>
    <t>C0607P02002G</t>
  </si>
  <si>
    <t>C0607P02130C</t>
  </si>
  <si>
    <t>C0607P02130M</t>
  </si>
  <si>
    <t>C0607P02130G</t>
  </si>
  <si>
    <t>C0607P02131G</t>
  </si>
  <si>
    <t>C0607P02132G</t>
  </si>
  <si>
    <t>C0607P04130C</t>
  </si>
  <si>
    <t>C0607P04130M</t>
  </si>
  <si>
    <t>C0607P04130G</t>
  </si>
  <si>
    <t>C0607P04131G</t>
  </si>
  <si>
    <t>C0607P04132G</t>
  </si>
  <si>
    <t>C0607P04140C</t>
  </si>
  <si>
    <t>C0607P04140M</t>
  </si>
  <si>
    <t>C0607P04140G</t>
  </si>
  <si>
    <t>C0607P04141G</t>
  </si>
  <si>
    <t>C0607P04142G</t>
  </si>
  <si>
    <t>C0607P04150C</t>
  </si>
  <si>
    <t>C0607P04150M</t>
  </si>
  <si>
    <t>C0607P04150G</t>
  </si>
  <si>
    <t>C0607P04151G</t>
  </si>
  <si>
    <t>C0607P04152G</t>
  </si>
  <si>
    <t>C0607P04250C</t>
  </si>
  <si>
    <t>C0607P04250M</t>
  </si>
  <si>
    <t>C0607P04250G</t>
  </si>
  <si>
    <t>C0607P04251G</t>
  </si>
  <si>
    <t>C0607P04252G</t>
  </si>
  <si>
    <t>C0607P04260C</t>
  </si>
  <si>
    <t>C0607P04260M</t>
  </si>
  <si>
    <t>C0607P04260G</t>
  </si>
  <si>
    <t>C0607P04261G</t>
  </si>
  <si>
    <t>C0607P04262G</t>
  </si>
  <si>
    <t>D0607P01000C</t>
  </si>
  <si>
    <t>D0607P01000M</t>
  </si>
  <si>
    <t>D0607P01000G</t>
  </si>
  <si>
    <t>D0607P01001G</t>
  </si>
  <si>
    <t>D0607P01002G</t>
  </si>
  <si>
    <t>D0607P02000C</t>
  </si>
  <si>
    <t>D0607P02000M</t>
  </si>
  <si>
    <t>D0607P02000G</t>
  </si>
  <si>
    <t>D0607P02001G</t>
  </si>
  <si>
    <t>D0607P02002G</t>
  </si>
  <si>
    <t>D0607P02130C</t>
  </si>
  <si>
    <t>D0607P02130M</t>
  </si>
  <si>
    <t>D0607P02130G</t>
  </si>
  <si>
    <t>D0607P02131G</t>
  </si>
  <si>
    <t>D0607P02132G</t>
  </si>
  <si>
    <t>D0607P04130C</t>
  </si>
  <si>
    <t>D0607P04130M</t>
  </si>
  <si>
    <t>D0607P04130G</t>
  </si>
  <si>
    <t>D0607P04131G</t>
  </si>
  <si>
    <t>D0607P04132G</t>
  </si>
  <si>
    <t>D0607P04140C</t>
  </si>
  <si>
    <t>D0607P04140M</t>
  </si>
  <si>
    <t>D0607P04140G</t>
  </si>
  <si>
    <t>D0607P04141G</t>
  </si>
  <si>
    <t>D0607P04142G</t>
  </si>
  <si>
    <t>D0607P04150C</t>
  </si>
  <si>
    <t>D0607P04150M</t>
  </si>
  <si>
    <t>D0607P04150G</t>
  </si>
  <si>
    <t>D0607P04151G</t>
  </si>
  <si>
    <t>D0607P04152G</t>
  </si>
  <si>
    <t>D0607P04250C</t>
  </si>
  <si>
    <t>D0607P04250M</t>
  </si>
  <si>
    <t>D0607P04250G</t>
  </si>
  <si>
    <t>D0607P04251G</t>
  </si>
  <si>
    <t>D0607P04252G</t>
  </si>
  <si>
    <t>D0607P04260C</t>
  </si>
  <si>
    <t>D0607P04260M</t>
  </si>
  <si>
    <t>D0607P04260G</t>
  </si>
  <si>
    <t>D0607P04261G</t>
  </si>
  <si>
    <t>D0607P04262G</t>
  </si>
  <si>
    <t>C0651P067028</t>
  </si>
  <si>
    <t>C0651P067030</t>
  </si>
  <si>
    <t>C0651P067032</t>
  </si>
  <si>
    <t>C0651P067034</t>
  </si>
  <si>
    <t>C0651P067036</t>
  </si>
  <si>
    <t>C0651P067038</t>
  </si>
  <si>
    <t>C0651P067040</t>
  </si>
  <si>
    <t>D0651P067005</t>
  </si>
  <si>
    <t>D0651P067007</t>
  </si>
  <si>
    <t>D0651P067009</t>
  </si>
  <si>
    <t>D0651P067011</t>
  </si>
  <si>
    <t>D0651P067013</t>
  </si>
  <si>
    <t>D0651P067015</t>
  </si>
  <si>
    <t>D0651P067017</t>
  </si>
  <si>
    <t>C0652P060128</t>
  </si>
  <si>
    <t>C0652P060130</t>
  </si>
  <si>
    <t>C0652P060132</t>
  </si>
  <si>
    <t>C0652P060134</t>
  </si>
  <si>
    <t>C0652P060136</t>
  </si>
  <si>
    <t>C0652P060138</t>
  </si>
  <si>
    <t>C0652P060140</t>
  </si>
  <si>
    <t>C0652P060228</t>
  </si>
  <si>
    <t>C0652P060230</t>
  </si>
  <si>
    <t>C0652P060232</t>
  </si>
  <si>
    <t>C0652P060234</t>
  </si>
  <si>
    <t>C0652P060236</t>
  </si>
  <si>
    <t>C0652P060238</t>
  </si>
  <si>
    <t>C0652P060240</t>
  </si>
  <si>
    <t>C0652P060328</t>
  </si>
  <si>
    <t>C0652P060330</t>
  </si>
  <si>
    <t>C0652P060332</t>
  </si>
  <si>
    <t>C0652P060334</t>
  </si>
  <si>
    <t>C0652P060336</t>
  </si>
  <si>
    <t>C0652P060338</t>
  </si>
  <si>
    <t>C0652P060340</t>
  </si>
  <si>
    <t>D0652P060105</t>
  </si>
  <si>
    <t>D0652P060107</t>
  </si>
  <si>
    <t>D0652P060109</t>
  </si>
  <si>
    <t>D0652P060111</t>
  </si>
  <si>
    <t>D0652P060113</t>
  </si>
  <si>
    <t>D0652P060115</t>
  </si>
  <si>
    <t>D0652P060117</t>
  </si>
  <si>
    <t>D0652P060205</t>
  </si>
  <si>
    <t>D0652P060207</t>
  </si>
  <si>
    <t>D0652P060209</t>
  </si>
  <si>
    <t>D0652P060211</t>
  </si>
  <si>
    <t>D0652P060213</t>
  </si>
  <si>
    <t>D0652P060215</t>
  </si>
  <si>
    <t>D0652P060217</t>
  </si>
  <si>
    <t>D0652P060305</t>
  </si>
  <si>
    <t>D0652P060307</t>
  </si>
  <si>
    <t>D0652P060309</t>
  </si>
  <si>
    <t>D0652P060311</t>
  </si>
  <si>
    <t>D0652P060313</t>
  </si>
  <si>
    <t>D0652P060315</t>
  </si>
  <si>
    <t>D0652P060317</t>
  </si>
  <si>
    <t>C0700P01000C</t>
  </si>
  <si>
    <t>C0700P01000M</t>
  </si>
  <si>
    <t>C0700P01000G</t>
  </si>
  <si>
    <t>C0700P01001G</t>
  </si>
  <si>
    <t>C0700P01002G</t>
  </si>
  <si>
    <t>C0700P01020C</t>
  </si>
  <si>
    <t>C0700P01020M</t>
  </si>
  <si>
    <t>C0700P01020G</t>
  </si>
  <si>
    <t>C0700P01021G</t>
  </si>
  <si>
    <t>C0700P01022G</t>
  </si>
  <si>
    <t>C0700P04130C</t>
  </si>
  <si>
    <t>C0700P04130M</t>
  </si>
  <si>
    <t>C0700P04130G</t>
  </si>
  <si>
    <t>C0700P04131G</t>
  </si>
  <si>
    <t>C0700P04132G</t>
  </si>
  <si>
    <t>C0700P04140C</t>
  </si>
  <si>
    <t>C0700P04140M</t>
  </si>
  <si>
    <t>C0700P04140G</t>
  </si>
  <si>
    <t>C0700P04141G</t>
  </si>
  <si>
    <t>C0700P04142G</t>
  </si>
  <si>
    <t>C0700P04150C</t>
  </si>
  <si>
    <t>C0700P04150M</t>
  </si>
  <si>
    <t>C0700P04150G</t>
  </si>
  <si>
    <t>C0700P04151G</t>
  </si>
  <si>
    <t>C0700P04152G</t>
  </si>
  <si>
    <t>C0700P04210C</t>
  </si>
  <si>
    <t>C0700P04210M</t>
  </si>
  <si>
    <t>C0700P04210G</t>
  </si>
  <si>
    <t>C0700P04211G</t>
  </si>
  <si>
    <t>C0700P04212G</t>
  </si>
  <si>
    <t>C0700P24150C</t>
  </si>
  <si>
    <t>C0700P24150M</t>
  </si>
  <si>
    <t>C0700P24150G</t>
  </si>
  <si>
    <t>C0700P24151G</t>
  </si>
  <si>
    <t>C0700P24152G</t>
  </si>
  <si>
    <t>C0701P01000C</t>
  </si>
  <si>
    <t>C0701P01000M</t>
  </si>
  <si>
    <t>C0701P01000G</t>
  </si>
  <si>
    <t>C0701P01001G</t>
  </si>
  <si>
    <t>C0701P01002G</t>
  </si>
  <si>
    <t>C0701P01020C</t>
  </si>
  <si>
    <t>C0701P01020M</t>
  </si>
  <si>
    <t>C0701P01020G</t>
  </si>
  <si>
    <t>C0701P01021G</t>
  </si>
  <si>
    <t>C0701P01022G</t>
  </si>
  <si>
    <t>C0701P02280C</t>
  </si>
  <si>
    <t>C0701P02280M</t>
  </si>
  <si>
    <t>C0701P02280G</t>
  </si>
  <si>
    <t>C0701P02281G</t>
  </si>
  <si>
    <t>C0701P02282G</t>
  </si>
  <si>
    <t>C0701P02290C</t>
  </si>
  <si>
    <t>C0701P02290M</t>
  </si>
  <si>
    <t>C0701P02290G</t>
  </si>
  <si>
    <t>C0701P02291G</t>
  </si>
  <si>
    <t>C0701P02292G</t>
  </si>
  <si>
    <t>C0701P02300C</t>
  </si>
  <si>
    <t>C0701P02300M</t>
  </si>
  <si>
    <t>C0701P02300G</t>
  </si>
  <si>
    <t>C0701P02301G</t>
  </si>
  <si>
    <t>C0701P02302G</t>
  </si>
  <si>
    <t>C0701P04130C</t>
  </si>
  <si>
    <t>C0701P04130M</t>
  </si>
  <si>
    <t>C0701P04130G</t>
  </si>
  <si>
    <t>C0701P04131G</t>
  </si>
  <si>
    <t>C0701P04132G</t>
  </si>
  <si>
    <t>C0701P04140C</t>
  </si>
  <si>
    <t>C0701P04140M</t>
  </si>
  <si>
    <t>C0701P04140G</t>
  </si>
  <si>
    <t>C0701P04141G</t>
  </si>
  <si>
    <t>C0701P04142G</t>
  </si>
  <si>
    <t>C0701P04150C</t>
  </si>
  <si>
    <t>C0701P04150M</t>
  </si>
  <si>
    <t>C0701P04150G</t>
  </si>
  <si>
    <t>C0701P04151G</t>
  </si>
  <si>
    <t>C0701P04152G</t>
  </si>
  <si>
    <t>C0701P04210C</t>
  </si>
  <si>
    <t>C0701P04210M</t>
  </si>
  <si>
    <t>C0701P04210G</t>
  </si>
  <si>
    <t>C0701P04211G</t>
  </si>
  <si>
    <t>C0701P04212G</t>
  </si>
  <si>
    <t>C0701P04240C</t>
  </si>
  <si>
    <t>C0701P04240M</t>
  </si>
  <si>
    <t>C0701P04240G</t>
  </si>
  <si>
    <t>C0701P04241G</t>
  </si>
  <si>
    <t>C0701P04242G</t>
  </si>
  <si>
    <t>C0701P04270C</t>
  </si>
  <si>
    <t>C0701P04270M</t>
  </si>
  <si>
    <t>C0701P04270G</t>
  </si>
  <si>
    <t>C0701P04271G</t>
  </si>
  <si>
    <t>C0701P04272G</t>
  </si>
  <si>
    <t>C0701P24150C</t>
  </si>
  <si>
    <t>C0701P24150M</t>
  </si>
  <si>
    <t>C0701P24150G</t>
  </si>
  <si>
    <t>C0701P24151G</t>
  </si>
  <si>
    <t>C0701P24152G</t>
  </si>
  <si>
    <t>C0702P01000C</t>
  </si>
  <si>
    <t>C0702P01000M</t>
  </si>
  <si>
    <t>C0702P01000G</t>
  </si>
  <si>
    <t>C0702P01001G</t>
  </si>
  <si>
    <t>C0702P01002G</t>
  </si>
  <si>
    <t>C0702P01020C</t>
  </si>
  <si>
    <t>C0702P01020M</t>
  </si>
  <si>
    <t>C0702P01020G</t>
  </si>
  <si>
    <t>C0702P01021G</t>
  </si>
  <si>
    <t>C0702P01022G</t>
  </si>
  <si>
    <t>C0702P04130C</t>
  </si>
  <si>
    <t>C0702P04130M</t>
  </si>
  <si>
    <t>C0702P04130G</t>
  </si>
  <si>
    <t>C0702P04131G</t>
  </si>
  <si>
    <t>C0702P04132G</t>
  </si>
  <si>
    <t>C0702P04140C</t>
  </si>
  <si>
    <t>C0702P04140M</t>
  </si>
  <si>
    <t>C0702P04140G</t>
  </si>
  <si>
    <t>C0702P04141G</t>
  </si>
  <si>
    <t>C0702P04142G</t>
  </si>
  <si>
    <t>C0702P04150C</t>
  </si>
  <si>
    <t>C0702P04150M</t>
  </si>
  <si>
    <t>C0702P04150G</t>
  </si>
  <si>
    <t>C0702P04151G</t>
  </si>
  <si>
    <t>C0702P04152G</t>
  </si>
  <si>
    <t>C0702P04210C</t>
  </si>
  <si>
    <t>C0702P04210M</t>
  </si>
  <si>
    <t>C0702P04210G</t>
  </si>
  <si>
    <t>C0702P04211G</t>
  </si>
  <si>
    <t>C0702P04212G</t>
  </si>
  <si>
    <t>C0702P24150C</t>
  </si>
  <si>
    <t>C0702P24150M</t>
  </si>
  <si>
    <t>C0702P24150G</t>
  </si>
  <si>
    <t>C0702P24151G</t>
  </si>
  <si>
    <t>C0702P24152G</t>
  </si>
  <si>
    <t>C0703P04140C</t>
  </si>
  <si>
    <t>C0703P04140M</t>
  </si>
  <si>
    <t>C0703P04140G</t>
  </si>
  <si>
    <t>C0703P04141G</t>
  </si>
  <si>
    <t>C0703P04142G</t>
  </si>
  <si>
    <t>C0703P04150C</t>
  </si>
  <si>
    <t>C0703P04150M</t>
  </si>
  <si>
    <t>C0703P04150G</t>
  </si>
  <si>
    <t>C0703P04151G</t>
  </si>
  <si>
    <t>C0703P04152G</t>
  </si>
  <si>
    <t>C0703P24150C</t>
  </si>
  <si>
    <t>C0703P24150M</t>
  </si>
  <si>
    <t>C0703P24150G</t>
  </si>
  <si>
    <t>C0703P24151G</t>
  </si>
  <si>
    <t>C0703P24152G</t>
  </si>
  <si>
    <t>J0700P01001C</t>
  </si>
  <si>
    <t>J0700P01000C</t>
  </si>
  <si>
    <t>J0700P01000M</t>
  </si>
  <si>
    <t>J0700P01000G</t>
  </si>
  <si>
    <t>J0700P01001G</t>
  </si>
  <si>
    <t>J0700P01021C</t>
  </si>
  <si>
    <t>J0700P01020C</t>
  </si>
  <si>
    <t>J0700P01020M</t>
  </si>
  <si>
    <t>J0700P01020G</t>
  </si>
  <si>
    <t>J0700P01021G</t>
  </si>
  <si>
    <t>J0700P04131C</t>
  </si>
  <si>
    <t>J0700P04130C</t>
  </si>
  <si>
    <t>J0700P04130M</t>
  </si>
  <si>
    <t>J0700P04130G</t>
  </si>
  <si>
    <t>J0700P04131G</t>
  </si>
  <si>
    <t>J0700P04141C</t>
  </si>
  <si>
    <t>J0700P04140C</t>
  </si>
  <si>
    <t>J0700P04140M</t>
  </si>
  <si>
    <t>J0700P04140G</t>
  </si>
  <si>
    <t>J0700P04141G</t>
  </si>
  <si>
    <t>J0700P04151C</t>
  </si>
  <si>
    <t>J0700P04150C</t>
  </si>
  <si>
    <t>J0700P04150M</t>
  </si>
  <si>
    <t>J0700P04150G</t>
  </si>
  <si>
    <t>J0700P04151G</t>
  </si>
  <si>
    <t>J0700P04211C</t>
  </si>
  <si>
    <t>J0700P04210C</t>
  </si>
  <si>
    <t>J0700P04210M</t>
  </si>
  <si>
    <t>J0700P04210G</t>
  </si>
  <si>
    <t>J0700P04211G</t>
  </si>
  <si>
    <t>J0702P01001C</t>
  </si>
  <si>
    <t>J0702P01000C</t>
  </si>
  <si>
    <t>J0702P01000M</t>
  </si>
  <si>
    <t>J0702P01000G</t>
  </si>
  <si>
    <t>J0702P01001G</t>
  </si>
  <si>
    <t>J0702P01021C</t>
  </si>
  <si>
    <t>J0702P01020C</t>
  </si>
  <si>
    <t>J0702P01020M</t>
  </si>
  <si>
    <t>J0702P01020G</t>
  </si>
  <si>
    <t>J0702P01021G</t>
  </si>
  <si>
    <t>J0702P04131C</t>
  </si>
  <si>
    <t>J0702P04130C</t>
  </si>
  <si>
    <t>J0702P04130M</t>
  </si>
  <si>
    <t>J0702P04130G</t>
  </si>
  <si>
    <t>J0702P04131G</t>
  </si>
  <si>
    <t>J0702P04141C</t>
  </si>
  <si>
    <t>J0702P04140C</t>
  </si>
  <si>
    <t>J0702P04140M</t>
  </si>
  <si>
    <t>J0702P04140G</t>
  </si>
  <si>
    <t>J0702P04141G</t>
  </si>
  <si>
    <t>J0702P04151C</t>
  </si>
  <si>
    <t>J0702P04150C</t>
  </si>
  <si>
    <t>J0702P04150M</t>
  </si>
  <si>
    <t>J0702P04150G</t>
  </si>
  <si>
    <t>J0702P04151G</t>
  </si>
  <si>
    <t>J0702P04211C</t>
  </si>
  <si>
    <t>J0702P04210C</t>
  </si>
  <si>
    <t>J0702P04210M</t>
  </si>
  <si>
    <t>J0702P04210G</t>
  </si>
  <si>
    <t>J0702P04211G</t>
  </si>
  <si>
    <t>C1302P91000C</t>
  </si>
  <si>
    <t>C1302P91000M</t>
  </si>
  <si>
    <t>C1302P91000G</t>
  </si>
  <si>
    <t>C1302P91001G</t>
  </si>
  <si>
    <t>C1302P91002G</t>
  </si>
  <si>
    <t>C1302P94130C</t>
  </si>
  <si>
    <t>C1302P94130M</t>
  </si>
  <si>
    <t>C1302P94130G</t>
  </si>
  <si>
    <t>C1302P94131G</t>
  </si>
  <si>
    <t>C1302P94132G</t>
  </si>
  <si>
    <t>C1302P94140C</t>
  </si>
  <si>
    <t>C1302P94140M</t>
  </si>
  <si>
    <t>C1302P94140G</t>
  </si>
  <si>
    <t>C1302P94141G</t>
  </si>
  <si>
    <t>C1302P94142G</t>
  </si>
  <si>
    <t>C1302P94150C</t>
  </si>
  <si>
    <t>C1302P94150M</t>
  </si>
  <si>
    <t>C1302P94150G</t>
  </si>
  <si>
    <t>C1302P94151G</t>
  </si>
  <si>
    <t>C1302P94152G</t>
  </si>
  <si>
    <t>C1302P94210C</t>
  </si>
  <si>
    <t>C1302P94210M</t>
  </si>
  <si>
    <t>C1302P94210G</t>
  </si>
  <si>
    <t>C1302P94211G</t>
  </si>
  <si>
    <t>C1302P94212G</t>
  </si>
  <si>
    <t>C1302P94260C</t>
  </si>
  <si>
    <t>C1302P94260M</t>
  </si>
  <si>
    <t>C1302P94260G</t>
  </si>
  <si>
    <t>C1302P94261G</t>
  </si>
  <si>
    <t>C1302P94262G</t>
  </si>
  <si>
    <t>C1302P91150C</t>
  </si>
  <si>
    <t>C1302P91150M</t>
  </si>
  <si>
    <t>C1302P91150G</t>
  </si>
  <si>
    <t>C1302P91151G</t>
  </si>
  <si>
    <t>C1302P91152G</t>
  </si>
  <si>
    <t>D1302P91000C</t>
  </si>
  <si>
    <t>D1302P91000M</t>
  </si>
  <si>
    <t>D1302P91000G</t>
  </si>
  <si>
    <t>D1302P91001G</t>
  </si>
  <si>
    <t>D1302P94130C</t>
  </si>
  <si>
    <t>D1302P94130M</t>
  </si>
  <si>
    <t>D1302P94130G</t>
  </si>
  <si>
    <t>D1302P94131G</t>
  </si>
  <si>
    <t>D1302P94140C</t>
  </si>
  <si>
    <t>D1302P94140M</t>
  </si>
  <si>
    <t>D1302P94140G</t>
  </si>
  <si>
    <t>D1302P94141G</t>
  </si>
  <si>
    <t>D1302P94150C</t>
  </si>
  <si>
    <t>D1302P94150M</t>
  </si>
  <si>
    <t>D1302P94150G</t>
  </si>
  <si>
    <t>D1302P94151G</t>
  </si>
  <si>
    <t>D1302P94210C</t>
  </si>
  <si>
    <t>D1302P94210M</t>
  </si>
  <si>
    <t>D1302P94210G</t>
  </si>
  <si>
    <t>D1302P94211G</t>
  </si>
  <si>
    <t>D1302P94260C</t>
  </si>
  <si>
    <t>D1302P94260M</t>
  </si>
  <si>
    <t>D1302P94260G</t>
  </si>
  <si>
    <t>D1302P94261G</t>
  </si>
  <si>
    <t>D1302P91150C</t>
  </si>
  <si>
    <t>D1302P91150G</t>
  </si>
  <si>
    <t>D1302P91150M</t>
  </si>
  <si>
    <t>D1302P91151G</t>
  </si>
  <si>
    <t>C0200P01000C</t>
  </si>
  <si>
    <t>C0200P01000M</t>
  </si>
  <si>
    <t>C0200P01000G</t>
  </si>
  <si>
    <t>C0200P01001G</t>
  </si>
  <si>
    <t>C0200P01002G</t>
  </si>
  <si>
    <t>C0200P01003G</t>
  </si>
  <si>
    <t>C0200P01020C</t>
  </si>
  <si>
    <t>C0200P01020M</t>
  </si>
  <si>
    <t>C0200P01020G</t>
  </si>
  <si>
    <t>C0200P01021G</t>
  </si>
  <si>
    <t>C0200P01022G</t>
  </si>
  <si>
    <t>C0200P01023G</t>
  </si>
  <si>
    <t>C0200P04130C</t>
  </si>
  <si>
    <t>C0200P04130M</t>
  </si>
  <si>
    <t>C0200P04130G</t>
  </si>
  <si>
    <t>C0200P04131G</t>
  </si>
  <si>
    <t>C0200P04132G</t>
  </si>
  <si>
    <t>C0200P04133G</t>
  </si>
  <si>
    <t>C0200P04140C</t>
  </si>
  <si>
    <t>C0200P04140M</t>
  </si>
  <si>
    <t>C0200P04140G</t>
  </si>
  <si>
    <t>C0200P04141G</t>
  </si>
  <si>
    <t>C0200P04142G</t>
  </si>
  <si>
    <t>C0200P04143G</t>
  </si>
  <si>
    <t>C0200P04150C</t>
  </si>
  <si>
    <t>C0200P04150M</t>
  </si>
  <si>
    <t>C0200P04150G</t>
  </si>
  <si>
    <t>C0200P04151G</t>
  </si>
  <si>
    <t>C0200P04152G</t>
  </si>
  <si>
    <t>C0200P04153G</t>
  </si>
  <si>
    <t>C0200P04200C</t>
  </si>
  <si>
    <t>C0200P04200M</t>
  </si>
  <si>
    <t>C0200P04200G</t>
  </si>
  <si>
    <t>C0200P04201G</t>
  </si>
  <si>
    <t>C0200P04202G</t>
  </si>
  <si>
    <t>C0200P04203G</t>
  </si>
  <si>
    <t>C0200P04210C</t>
  </si>
  <si>
    <t>C0200P04210M</t>
  </si>
  <si>
    <t>C0200P04210G</t>
  </si>
  <si>
    <t>C0200P04211G</t>
  </si>
  <si>
    <t>C0200P04212G</t>
  </si>
  <si>
    <t>C0200P04213G</t>
  </si>
  <si>
    <t>C1300P91000C</t>
  </si>
  <si>
    <t>C1300P91000M</t>
  </si>
  <si>
    <t>C1300P91000G</t>
  </si>
  <si>
    <t>C1300P91001G</t>
  </si>
  <si>
    <t>C1300P91002G</t>
  </si>
  <si>
    <t>D1300P91000C</t>
  </si>
  <si>
    <t>D1300P91000M</t>
  </si>
  <si>
    <t>D1300P91000G</t>
  </si>
  <si>
    <t>D1300P91001G</t>
  </si>
  <si>
    <t>C0550P01000C</t>
  </si>
  <si>
    <t>C0550P01000M</t>
  </si>
  <si>
    <t>C0550P01000G</t>
  </si>
  <si>
    <t>C0550P01001G</t>
  </si>
  <si>
    <t>C0550P01002G</t>
  </si>
  <si>
    <t>C0550P01020C</t>
  </si>
  <si>
    <t>C0550P01020M</t>
  </si>
  <si>
    <t>C0550P01020G</t>
  </si>
  <si>
    <t>C0550P01021G</t>
  </si>
  <si>
    <t>C0550P01022G</t>
  </si>
  <si>
    <t>C0550P03140C</t>
  </si>
  <si>
    <t>C0550P03140M</t>
  </si>
  <si>
    <t>C0550P03140G</t>
  </si>
  <si>
    <t>C0550P03141G</t>
  </si>
  <si>
    <t>C0550P03142G</t>
  </si>
  <si>
    <t>C0550P03220C</t>
  </si>
  <si>
    <t>C0550P03220M</t>
  </si>
  <si>
    <t>C0550P03220G</t>
  </si>
  <si>
    <t>C0550P03221G</t>
  </si>
  <si>
    <t>C0550P03222G</t>
  </si>
  <si>
    <t>C0550P04100C</t>
  </si>
  <si>
    <t>C0550P04100M</t>
  </si>
  <si>
    <t>C0550P04100G</t>
  </si>
  <si>
    <t>C0550P04101G</t>
  </si>
  <si>
    <t>C0550P04102G</t>
  </si>
  <si>
    <t>C0550P04110C</t>
  </si>
  <si>
    <t>C0550P04110M</t>
  </si>
  <si>
    <t>C0550P04110G</t>
  </si>
  <si>
    <t>C0550P04111G</t>
  </si>
  <si>
    <t>C0550P04112G</t>
  </si>
  <si>
    <t>C0550P04130C</t>
  </si>
  <si>
    <t>C0550P04130M</t>
  </si>
  <si>
    <t>C0550P04130G</t>
  </si>
  <si>
    <t>C0550P04131G</t>
  </si>
  <si>
    <t>C0550P04132G</t>
  </si>
  <si>
    <t>C0550P04140C</t>
  </si>
  <si>
    <t>C0550P04140M</t>
  </si>
  <si>
    <t>C0550P04140G</t>
  </si>
  <si>
    <t>C0550P04141G</t>
  </si>
  <si>
    <t>C0550P04142G</t>
  </si>
  <si>
    <t>C0550P04150C</t>
  </si>
  <si>
    <t>C0550P04150M</t>
  </si>
  <si>
    <t>C0550P04150G</t>
  </si>
  <si>
    <t>C0550P04151G</t>
  </si>
  <si>
    <t>C0550P04152G</t>
  </si>
  <si>
    <t>C0550P04200C</t>
  </si>
  <si>
    <t>C0550P04200M</t>
  </si>
  <si>
    <t>C0550P04200G</t>
  </si>
  <si>
    <t>C0550P04201G</t>
  </si>
  <si>
    <t>C0550P04202G</t>
  </si>
  <si>
    <t>C0550P04210C</t>
  </si>
  <si>
    <t>C0550P04210M</t>
  </si>
  <si>
    <t>C0550P04210G</t>
  </si>
  <si>
    <t>C0550P04211G</t>
  </si>
  <si>
    <t>C0550P04212G</t>
  </si>
  <si>
    <t>C0550P04240C</t>
  </si>
  <si>
    <t>C0550P04240M</t>
  </si>
  <si>
    <t>C0550P04240G</t>
  </si>
  <si>
    <t>C0550P04241G</t>
  </si>
  <si>
    <t>C0550P04242G</t>
  </si>
  <si>
    <t>D0550P01000C</t>
  </si>
  <si>
    <t>D0550P01000M</t>
  </si>
  <si>
    <t>D0550P01000G</t>
  </si>
  <si>
    <t>D0550P01001G</t>
  </si>
  <si>
    <t>D0550P01020C</t>
  </si>
  <si>
    <t>D0550P01020M</t>
  </si>
  <si>
    <t>D0550P01020G</t>
  </si>
  <si>
    <t>D0550P01021G</t>
  </si>
  <si>
    <t>D0550P03140C</t>
  </si>
  <si>
    <t>D0550P03140M</t>
  </si>
  <si>
    <t>D0550P03140G</t>
  </si>
  <si>
    <t>D0550P03141G</t>
  </si>
  <si>
    <t>D0550P03220C</t>
  </si>
  <si>
    <t>D0550P03220M</t>
  </si>
  <si>
    <t>D0550P03220G</t>
  </si>
  <si>
    <t>D0550P03221G</t>
  </si>
  <si>
    <t>D0550P04100C</t>
  </si>
  <si>
    <t>D0550P04100M</t>
  </si>
  <si>
    <t>D0550P04100G</t>
  </si>
  <si>
    <t>D0550P04101G</t>
  </si>
  <si>
    <t>D0550P04110C</t>
  </si>
  <si>
    <t>D0550P04110M</t>
  </si>
  <si>
    <t>D0550P04110G</t>
  </si>
  <si>
    <t>D0550P04111G</t>
  </si>
  <si>
    <t>D0550P04130C</t>
  </si>
  <si>
    <t>D0550P04130M</t>
  </si>
  <si>
    <t>D0550P04130G</t>
  </si>
  <si>
    <t>D0550P04131G</t>
  </si>
  <si>
    <t>D0550P04140C</t>
  </si>
  <si>
    <t>D0550P04140M</t>
  </si>
  <si>
    <t>D0550P04140G</t>
  </si>
  <si>
    <t>D0550P04141G</t>
  </si>
  <si>
    <t>D0550P04150C</t>
  </si>
  <si>
    <t>D0550P04150M</t>
  </si>
  <si>
    <t>D0550P04150G</t>
  </si>
  <si>
    <t>D0550P04151G</t>
  </si>
  <si>
    <t>D0550P04200C</t>
  </si>
  <si>
    <t>D0550P04200M</t>
  </si>
  <si>
    <t>D0550P04200G</t>
  </si>
  <si>
    <t>D0550P04201G</t>
  </si>
  <si>
    <t>D0550P04210C</t>
  </si>
  <si>
    <t>D0550P04210M</t>
  </si>
  <si>
    <t>D0550P04210G</t>
  </si>
  <si>
    <t>D0550P04211G</t>
  </si>
  <si>
    <t>D0550P04240C</t>
  </si>
  <si>
    <t>D0550P04240M</t>
  </si>
  <si>
    <t>D0550P04240G</t>
  </si>
  <si>
    <t>D0550P04241G</t>
  </si>
  <si>
    <t>C1304P91000C</t>
  </si>
  <si>
    <t>C1304P91000M</t>
  </si>
  <si>
    <t>C1304P91000G</t>
  </si>
  <si>
    <t>C1304P91001G</t>
  </si>
  <si>
    <t>C1304P91002G</t>
  </si>
  <si>
    <t>C1304P94130C</t>
  </si>
  <si>
    <t>C1304P94130M</t>
  </si>
  <si>
    <t>C1304P94130G</t>
  </si>
  <si>
    <t>C1304P94131G</t>
  </si>
  <si>
    <t>C1304P94132G</t>
  </si>
  <si>
    <t>C1304P94140C</t>
  </si>
  <si>
    <t>C1304P94140M</t>
  </si>
  <si>
    <t>C1304P94140G</t>
  </si>
  <si>
    <t>C1304P94141G</t>
  </si>
  <si>
    <t>C1304P94142G</t>
  </si>
  <si>
    <t>C1304P94150C</t>
  </si>
  <si>
    <t>C1304P94150M</t>
  </si>
  <si>
    <t>C1304P94150G</t>
  </si>
  <si>
    <t>C1304P94151G</t>
  </si>
  <si>
    <t>C1304P94152G</t>
  </si>
  <si>
    <t>C1304P94210C</t>
  </si>
  <si>
    <t>C1304P94210M</t>
  </si>
  <si>
    <t>C1304P94210G</t>
  </si>
  <si>
    <t>C1304P94211G</t>
  </si>
  <si>
    <t>C1304P94212G</t>
  </si>
  <si>
    <t>C1304P94260C</t>
  </si>
  <si>
    <t>C1304P94260M</t>
  </si>
  <si>
    <t>C1304P94260G</t>
  </si>
  <si>
    <t>C1304P94261G</t>
  </si>
  <si>
    <t>C1304P94262G</t>
  </si>
  <si>
    <t>D1304P91000C</t>
  </si>
  <si>
    <t>D1304P91000M</t>
  </si>
  <si>
    <t>D1304P91000G</t>
  </si>
  <si>
    <t>D1304P91001G</t>
  </si>
  <si>
    <t>D1304P94130C</t>
  </si>
  <si>
    <t>D1304P94130M</t>
  </si>
  <si>
    <t>D1304P94130G</t>
  </si>
  <si>
    <t>D1304P94131G</t>
  </si>
  <si>
    <t>D1304P94140C</t>
  </si>
  <si>
    <t>D1304P94140M</t>
  </si>
  <si>
    <t>D1304P94140G</t>
  </si>
  <si>
    <t>D1304P94141G</t>
  </si>
  <si>
    <t>D1304P94150C</t>
  </si>
  <si>
    <t>D1304P94150M</t>
  </si>
  <si>
    <t>D1304P94150G</t>
  </si>
  <si>
    <t>D1304P94151G</t>
  </si>
  <si>
    <t>D1304P94210C</t>
  </si>
  <si>
    <t>D1304P94210M</t>
  </si>
  <si>
    <t>D1304P94210G</t>
  </si>
  <si>
    <t>D1304P94211G</t>
  </si>
  <si>
    <t>D1304P94260C</t>
  </si>
  <si>
    <t>D1304P94260M</t>
  </si>
  <si>
    <t>D1304P94260G</t>
  </si>
  <si>
    <t>D1304P94261G</t>
  </si>
  <si>
    <t>C1502P91000C</t>
  </si>
  <si>
    <t>C1502P91000M</t>
  </si>
  <si>
    <t>C1502P91000G</t>
  </si>
  <si>
    <t>C1502P91001G</t>
  </si>
  <si>
    <t>C1502P91002G</t>
  </si>
  <si>
    <t>C1502P94130C</t>
  </si>
  <si>
    <t>C1502P94130M</t>
  </si>
  <si>
    <t>C1502P94130G</t>
  </si>
  <si>
    <t>C1502P94131G</t>
  </si>
  <si>
    <t>C1502P94132G</t>
  </si>
  <si>
    <t>C1502P94140C</t>
  </si>
  <si>
    <t>C1502P94140M</t>
  </si>
  <si>
    <t>C1502P94140G</t>
  </si>
  <si>
    <t>C1502P94141G</t>
  </si>
  <si>
    <t>C1502P94142G</t>
  </si>
  <si>
    <t>C1502P94150C</t>
  </si>
  <si>
    <t>C1502P94150M</t>
  </si>
  <si>
    <t>C1502P94150G</t>
  </si>
  <si>
    <t>C1502P94151G</t>
  </si>
  <si>
    <t>C1502P94152G</t>
  </si>
  <si>
    <t>C1502P94210C</t>
  </si>
  <si>
    <t>C1502P94210M</t>
  </si>
  <si>
    <t>C1502P94210G</t>
  </si>
  <si>
    <t>C1502P94211G</t>
  </si>
  <si>
    <t>C1502P94212G</t>
  </si>
  <si>
    <t>C1502P94260C</t>
  </si>
  <si>
    <t>C1502P94260M</t>
  </si>
  <si>
    <t>C1502P94260G</t>
  </si>
  <si>
    <t>C1502P94261G</t>
  </si>
  <si>
    <t>C1502P94262G</t>
  </si>
  <si>
    <t>D1502P91000C</t>
  </si>
  <si>
    <t>D1502P91000M</t>
  </si>
  <si>
    <t>D1502P91000G</t>
  </si>
  <si>
    <t>D1502P91001G</t>
  </si>
  <si>
    <t>D1502P94130C</t>
  </si>
  <si>
    <t>D1502P94130M</t>
  </si>
  <si>
    <t>D1502P94130G</t>
  </si>
  <si>
    <t>D1502P94131G</t>
  </si>
  <si>
    <t>D1502P94140C</t>
  </si>
  <si>
    <t>D1502P94140M</t>
  </si>
  <si>
    <t>D1502P94140G</t>
  </si>
  <si>
    <t>D1502P94141G</t>
  </si>
  <si>
    <t>D1502P94150C</t>
  </si>
  <si>
    <t>D1502P94150M</t>
  </si>
  <si>
    <t>D1502P94150G</t>
  </si>
  <si>
    <t>D1502P94151G</t>
  </si>
  <si>
    <t>D1502P94210C</t>
  </si>
  <si>
    <t>D1502P94210M</t>
  </si>
  <si>
    <t>D1502P94210G</t>
  </si>
  <si>
    <t>D1502P94211G</t>
  </si>
  <si>
    <t>D1502P94260C</t>
  </si>
  <si>
    <t>D1502P94260M</t>
  </si>
  <si>
    <t>D1502P94260G</t>
  </si>
  <si>
    <t>D1502P94261G</t>
  </si>
  <si>
    <t>N0304P01000C</t>
  </si>
  <si>
    <t>N0304P01000M</t>
  </si>
  <si>
    <t>N0304P01000G</t>
  </si>
  <si>
    <t>N0304P01001G</t>
  </si>
  <si>
    <t>N0304P01020C</t>
  </si>
  <si>
    <t>N0304P01020M</t>
  </si>
  <si>
    <t>N0304P01020G</t>
  </si>
  <si>
    <t>N0304P01021G</t>
  </si>
  <si>
    <t>N0304P04130C</t>
  </si>
  <si>
    <t>N0304P04130M</t>
  </si>
  <si>
    <t>N0304P04130G</t>
  </si>
  <si>
    <t>N0304P04131G</t>
  </si>
  <si>
    <t>N0304P04140C</t>
  </si>
  <si>
    <t>N0304P04140M</t>
  </si>
  <si>
    <t>N0304P04140G</t>
  </si>
  <si>
    <t>N0304P04141G</t>
  </si>
  <si>
    <t>N0304P04150C</t>
  </si>
  <si>
    <t>N0304P04150M</t>
  </si>
  <si>
    <t>N0304P04150G</t>
  </si>
  <si>
    <t>N0304P04151G</t>
  </si>
  <si>
    <t>N0304P04210C</t>
  </si>
  <si>
    <t>N0304P04210M</t>
  </si>
  <si>
    <t>N0304P04210G</t>
  </si>
  <si>
    <t>N0304P04211G</t>
  </si>
  <si>
    <t>N1302P91000C</t>
  </si>
  <si>
    <t>N1302P91000M</t>
  </si>
  <si>
    <t>N1302P91000G</t>
  </si>
  <si>
    <t>N1302P91001G</t>
  </si>
  <si>
    <t>N1302P94130C</t>
  </si>
  <si>
    <t>N1302P94130M</t>
  </si>
  <si>
    <t>N1302P94130G</t>
  </si>
  <si>
    <t>N1302P94131G</t>
  </si>
  <si>
    <t>N1302P94140C</t>
  </si>
  <si>
    <t>N1302P94140M</t>
  </si>
  <si>
    <t>N1302P94140G</t>
  </si>
  <si>
    <t>N1302P94141G</t>
  </si>
  <si>
    <t>N1302P94150C</t>
  </si>
  <si>
    <t>N1302P94150M</t>
  </si>
  <si>
    <t>N1302P94150G</t>
  </si>
  <si>
    <t>N1302P94151G</t>
  </si>
  <si>
    <t>N1302P94210C</t>
  </si>
  <si>
    <t>N1302P94210M</t>
  </si>
  <si>
    <t>N1302P94210G</t>
  </si>
  <si>
    <t>N1302P94211G</t>
  </si>
  <si>
    <t>N1302P94260C</t>
  </si>
  <si>
    <t>N1302P94260M</t>
  </si>
  <si>
    <t>N1302P94260G</t>
  </si>
  <si>
    <t>N1302P94261G</t>
  </si>
  <si>
    <t>N0700P01000C</t>
  </si>
  <si>
    <t>N0700P01000M</t>
  </si>
  <si>
    <t>N0700P01000G</t>
  </si>
  <si>
    <t>N0700P01001G</t>
  </si>
  <si>
    <t>N0700P01020C</t>
  </si>
  <si>
    <t>N0700P01020M</t>
  </si>
  <si>
    <t>N0700P01020G</t>
  </si>
  <si>
    <t>N0700P01021G</t>
  </si>
  <si>
    <t>N0700P04130C</t>
  </si>
  <si>
    <t>N0700P04130M</t>
  </si>
  <si>
    <t>N0700P04130G</t>
  </si>
  <si>
    <t>N0700P04131G</t>
  </si>
  <si>
    <t>N0700P04140C</t>
  </si>
  <si>
    <t>N0700P04140M</t>
  </si>
  <si>
    <t>N0700P04140G</t>
  </si>
  <si>
    <t>N0700P04141G</t>
  </si>
  <si>
    <t>N0700P04150C</t>
  </si>
  <si>
    <t>N0700P04150M</t>
  </si>
  <si>
    <t>N0700P04150G</t>
  </si>
  <si>
    <t>N0700P04151G</t>
  </si>
  <si>
    <t>N0700P04210C</t>
  </si>
  <si>
    <t>N0700P04210M</t>
  </si>
  <si>
    <t>N0700P04210G</t>
  </si>
  <si>
    <t>N0700P04211G</t>
  </si>
  <si>
    <t>N0501P01000C</t>
  </si>
  <si>
    <t>N0501P01000M</t>
  </si>
  <si>
    <t>N0501P01000G</t>
  </si>
  <si>
    <t>N0501P01001G</t>
  </si>
  <si>
    <t>N0501P04130C</t>
  </si>
  <si>
    <t>N0501P04130M</t>
  </si>
  <si>
    <t>N0501P04130G</t>
  </si>
  <si>
    <t>N0501P04131G</t>
  </si>
  <si>
    <t>N0501P04140C</t>
  </si>
  <si>
    <t>N0501P04140M</t>
  </si>
  <si>
    <t>N0501P04140G</t>
  </si>
  <si>
    <t>N0501P04141G</t>
  </si>
  <si>
    <t>C0501P01000C</t>
  </si>
  <si>
    <t>C0501P01000M</t>
  </si>
  <si>
    <t>C0501P01000G</t>
  </si>
  <si>
    <t>C0501P01001G</t>
  </si>
  <si>
    <t>C0501P01002G</t>
  </si>
  <si>
    <t>C0501P01020C</t>
  </si>
  <si>
    <t>C0501P01020M</t>
  </si>
  <si>
    <t>C0501P01020G</t>
  </si>
  <si>
    <t>C0501P01021G</t>
  </si>
  <si>
    <t>C0501P01022G</t>
  </si>
  <si>
    <t>C0501P04130C</t>
  </si>
  <si>
    <t>C0501P04130M</t>
  </si>
  <si>
    <t>C0501P04130G</t>
  </si>
  <si>
    <t>C0501P04131G</t>
  </si>
  <si>
    <t>C0501P04132G</t>
  </si>
  <si>
    <t>C0501P04140C</t>
  </si>
  <si>
    <t>C0501P04140M</t>
  </si>
  <si>
    <t>C0501P04140G</t>
  </si>
  <si>
    <t>C0501P04141G</t>
  </si>
  <si>
    <t>C0501P04142G</t>
  </si>
  <si>
    <t>C0501P04150C</t>
  </si>
  <si>
    <t>C0501P04150M</t>
  </si>
  <si>
    <t>C0501P04150G</t>
  </si>
  <si>
    <t>C0501P04151G</t>
  </si>
  <si>
    <t>C0501P04152G</t>
  </si>
  <si>
    <t>C0501P04210C</t>
  </si>
  <si>
    <t>C0501P04210M</t>
  </si>
  <si>
    <t>C0501P04210G</t>
  </si>
  <si>
    <t>C0501P04211G</t>
  </si>
  <si>
    <t>C0501P04212G</t>
  </si>
  <si>
    <t>Grupo Comercial Yazbek S.A. de C.V.</t>
  </si>
  <si>
    <t>Comanda electrónica envio pedido por correo</t>
  </si>
  <si>
    <t>Canal Dist</t>
  </si>
  <si>
    <t>Grp. Vendedor</t>
  </si>
  <si>
    <t>Oficinas Ventas</t>
  </si>
  <si>
    <t>Clase de Pedido</t>
  </si>
  <si>
    <t>Caballero</t>
  </si>
  <si>
    <t>Dama</t>
  </si>
  <si>
    <t>Jóvenes</t>
  </si>
  <si>
    <t>Niños</t>
  </si>
  <si>
    <t>Bebés</t>
  </si>
  <si>
    <t>Estilo en cada hoja</t>
  </si>
  <si>
    <t>Total Cajas Multiplo</t>
  </si>
  <si>
    <t>Total Piezas Sueltas</t>
  </si>
  <si>
    <t>Total de Pedido</t>
  </si>
  <si>
    <t>Cliente/Razón Social</t>
  </si>
  <si>
    <t>Total Hoja</t>
  </si>
  <si>
    <t>(102) Gris Jaspe</t>
  </si>
  <si>
    <t>(225) Azul Claro</t>
  </si>
  <si>
    <t>(228) Rosa Pastel</t>
  </si>
  <si>
    <t>(231) Aqua</t>
  </si>
  <si>
    <t>(234) Coral</t>
  </si>
  <si>
    <t>(312) Canario</t>
  </si>
  <si>
    <t>(314) Lima</t>
  </si>
  <si>
    <t>(316) Morado</t>
  </si>
  <si>
    <t>(322) Fucsia</t>
  </si>
  <si>
    <t>(410) Naranja</t>
  </si>
  <si>
    <t>(411) Turquesa</t>
  </si>
  <si>
    <t>(413) Rojo</t>
  </si>
  <si>
    <t>(414) Marino</t>
  </si>
  <si>
    <t>(415) Negro</t>
  </si>
  <si>
    <t>(420) Jade</t>
  </si>
  <si>
    <t>(421) Royal</t>
  </si>
  <si>
    <t>(423) Carbon</t>
  </si>
  <si>
    <t>(100) Blanco</t>
  </si>
  <si>
    <t>(200) Beige</t>
  </si>
  <si>
    <t>(212) Celeste</t>
  </si>
  <si>
    <t>(222) Plata</t>
  </si>
  <si>
    <t>(230) Arena</t>
  </si>
  <si>
    <t>(300) Mango</t>
  </si>
  <si>
    <t>(311) Delfin</t>
  </si>
  <si>
    <t>(318) Ocre</t>
  </si>
  <si>
    <t>(418) Olivo</t>
  </si>
  <si>
    <t>(419) Ladrillo</t>
  </si>
  <si>
    <t>(422) Chocolate</t>
  </si>
  <si>
    <t>(424) Marrón</t>
  </si>
  <si>
    <t>(427) Verde Bosque</t>
  </si>
  <si>
    <t>Suma:</t>
  </si>
  <si>
    <t>|</t>
  </si>
  <si>
    <t>Suma</t>
  </si>
  <si>
    <t>Playeras Tipo Polo</t>
  </si>
  <si>
    <t>Playeras Cuello "V" 100% Algodón</t>
  </si>
  <si>
    <t>Playera Cuello Redondo Sin Mangas Para Caballero 100% Algodón</t>
  </si>
  <si>
    <r>
      <rPr>
        <sz val="15"/>
        <color theme="3"/>
        <rFont val="Arial"/>
        <family val="2"/>
      </rPr>
      <t xml:space="preserve">Playera Cuello Redondo Manga Corta 100% Algodón </t>
    </r>
    <r>
      <rPr>
        <b/>
        <sz val="15"/>
        <color theme="3"/>
        <rFont val="Arial"/>
        <family val="2"/>
      </rPr>
      <t>"</t>
    </r>
    <r>
      <rPr>
        <b/>
        <i/>
        <sz val="15"/>
        <color theme="3"/>
        <rFont val="Arial"/>
        <family val="2"/>
      </rPr>
      <t>Heavy Weight"</t>
    </r>
  </si>
  <si>
    <r>
      <t xml:space="preserve">Playera Cuello Redondo Manga Corta Caballero 100% Algogón </t>
    </r>
    <r>
      <rPr>
        <b/>
        <i/>
        <sz val="15"/>
        <color theme="3"/>
        <rFont val="Arial"/>
        <family val="2"/>
      </rPr>
      <t>"Mid Weight"</t>
    </r>
  </si>
  <si>
    <r>
      <rPr>
        <sz val="15"/>
        <color theme="3"/>
        <rFont val="Arial"/>
        <family val="2"/>
      </rPr>
      <t>Playera Cuello "V" 50% Algodón - 50% Poliéster</t>
    </r>
    <r>
      <rPr>
        <b/>
        <sz val="15"/>
        <color theme="3"/>
        <rFont val="Arial"/>
        <family val="2"/>
      </rPr>
      <t xml:space="preserve"> </t>
    </r>
    <r>
      <rPr>
        <b/>
        <i/>
        <sz val="15"/>
        <color theme="3"/>
        <rFont val="Arial"/>
        <family val="2"/>
      </rPr>
      <t>"Poly-Cotton Tee"</t>
    </r>
  </si>
  <si>
    <r>
      <t xml:space="preserve">Playera Cuello Redondo Manga Corta 100 % Poliéster </t>
    </r>
    <r>
      <rPr>
        <b/>
        <i/>
        <sz val="16"/>
        <color theme="3"/>
        <rFont val="Arial"/>
        <family val="2"/>
      </rPr>
      <t>"SubliTee"</t>
    </r>
  </si>
  <si>
    <r>
      <t>Playera Cuello Redondo Manga Corta 100 % Poliéster "</t>
    </r>
    <r>
      <rPr>
        <b/>
        <i/>
        <sz val="16"/>
        <color theme="3"/>
        <rFont val="Arial"/>
        <family val="2"/>
      </rPr>
      <t>ActiviTee"</t>
    </r>
  </si>
  <si>
    <r>
      <t xml:space="preserve">Sudadera Cuello Redondo 50% Algodón - 50% Poliéster </t>
    </r>
    <r>
      <rPr>
        <b/>
        <i/>
        <sz val="15"/>
        <color theme="3"/>
        <rFont val="Arial"/>
        <family val="2"/>
      </rPr>
      <t xml:space="preserve">"Poly-Cotton Fleece"		</t>
    </r>
    <r>
      <rPr>
        <i/>
        <sz val="15"/>
        <color theme="3"/>
        <rFont val="Arial"/>
        <family val="2"/>
      </rPr>
      <t xml:space="preserve">	</t>
    </r>
    <r>
      <rPr>
        <sz val="15"/>
        <color theme="3"/>
        <rFont val="Arial"/>
        <family val="2"/>
      </rPr>
      <t xml:space="preserve">														</t>
    </r>
  </si>
  <si>
    <r>
      <t xml:space="preserve">Sudadera Con Capucha, Cangurera y Cierre 50% Algodón - 50% Poliéster </t>
    </r>
    <r>
      <rPr>
        <b/>
        <i/>
        <sz val="15"/>
        <color theme="3"/>
        <rFont val="Arial"/>
        <family val="2"/>
      </rPr>
      <t xml:space="preserve">"Poly-Cotton Fleece"	</t>
    </r>
    <r>
      <rPr>
        <b/>
        <sz val="15"/>
        <color theme="3"/>
        <rFont val="Arial"/>
        <family val="2"/>
      </rPr>
      <t xml:space="preserve">	</t>
    </r>
    <r>
      <rPr>
        <sz val="15"/>
        <color theme="3"/>
        <rFont val="Arial"/>
        <family val="2"/>
      </rPr>
      <t xml:space="preserve">															</t>
    </r>
  </si>
  <si>
    <r>
      <t xml:space="preserve">Sudadera Con 1/4 de Cierre 50% Algodón - 50% Poliéster </t>
    </r>
    <r>
      <rPr>
        <b/>
        <i/>
        <sz val="15"/>
        <color theme="3"/>
        <rFont val="Arial"/>
        <family val="2"/>
      </rPr>
      <t xml:space="preserve">"Poly-Cotton Fleece"	</t>
    </r>
    <r>
      <rPr>
        <b/>
        <sz val="15"/>
        <color theme="3"/>
        <rFont val="Arial"/>
        <family val="2"/>
      </rPr>
      <t xml:space="preserve">	</t>
    </r>
    <r>
      <rPr>
        <sz val="15"/>
        <color theme="3"/>
        <rFont val="Arial"/>
        <family val="2"/>
      </rPr>
      <t xml:space="preserve">															</t>
    </r>
  </si>
  <si>
    <r>
      <rPr>
        <sz val="15"/>
        <color theme="3"/>
        <rFont val="Arial"/>
        <family val="2"/>
      </rPr>
      <t>Playera Tipo Polo Piqué 50% Algodón - 50% Poliéster</t>
    </r>
    <r>
      <rPr>
        <b/>
        <sz val="15"/>
        <color theme="3"/>
        <rFont val="Arial"/>
        <family val="2"/>
      </rPr>
      <t xml:space="preserve"> </t>
    </r>
    <r>
      <rPr>
        <b/>
        <i/>
        <sz val="15"/>
        <color theme="3"/>
        <rFont val="Arial"/>
        <family val="2"/>
      </rPr>
      <t>"Poly-Cotton Tee"</t>
    </r>
  </si>
  <si>
    <r>
      <t>Playera Tipo Polo Chifón 100% Algodón</t>
    </r>
    <r>
      <rPr>
        <b/>
        <sz val="15"/>
        <color theme="3"/>
        <rFont val="Arial"/>
        <family val="2"/>
      </rPr>
      <t xml:space="preserve"> </t>
    </r>
    <r>
      <rPr>
        <b/>
        <i/>
        <sz val="15"/>
        <color theme="3"/>
        <rFont val="Arial"/>
        <family val="2"/>
      </rPr>
      <t>"Heavy Weight"</t>
    </r>
  </si>
  <si>
    <r>
      <t>Playera Tipo Polo Manga Corta 100 % Poliéster</t>
    </r>
    <r>
      <rPr>
        <b/>
        <sz val="15"/>
        <color theme="3"/>
        <rFont val="Arial"/>
        <family val="2"/>
      </rPr>
      <t xml:space="preserve"> </t>
    </r>
    <r>
      <rPr>
        <b/>
        <i/>
        <sz val="15"/>
        <color theme="3"/>
        <rFont val="Arial"/>
        <family val="2"/>
      </rPr>
      <t>"ActiviTee"</t>
    </r>
  </si>
  <si>
    <t>Sudadera Cuello Redondo Unisex Para Adulto</t>
  </si>
  <si>
    <t>Sudadera Cuello Redondo Unisex Para Jóvenes</t>
  </si>
  <si>
    <t>Sudadera Con Capucha Y Cangurera Unisex Para Adulto</t>
  </si>
  <si>
    <t>Sudadera Con Capucha, Cangurera Y Cierre Unisex Para Adulto</t>
  </si>
  <si>
    <t>Sudadera Con Capucha, Cangurera Y Cierre Unisex Para Jóvenes</t>
  </si>
  <si>
    <t>Sudadera 1/4 De Cierre Unisex Para Adulto</t>
  </si>
  <si>
    <t>xs</t>
  </si>
  <si>
    <t>Camisas</t>
  </si>
  <si>
    <t>Pantalones</t>
  </si>
  <si>
    <t>Linea de Producto</t>
  </si>
  <si>
    <t>(350) Amarillo Neón</t>
  </si>
  <si>
    <t>(351) Verde Neón</t>
  </si>
  <si>
    <t>(352) Naranja Neón</t>
  </si>
  <si>
    <t>(353) Rosa Neón</t>
  </si>
  <si>
    <t>(2411) Turquesa Jaspe</t>
  </si>
  <si>
    <t>(2413) Rojo Jaspe</t>
  </si>
  <si>
    <t>(2414) Marino Jaspe</t>
  </si>
  <si>
    <t>(2415) Negro Jaspe</t>
  </si>
  <si>
    <t>(2420) Jade Jaspe</t>
  </si>
  <si>
    <t>(2421) Royal Jaspe</t>
  </si>
  <si>
    <t>(2424) Marrón Jaspe</t>
  </si>
  <si>
    <t>(2427) Verde Bosque Jaspe</t>
  </si>
  <si>
    <t>(2316) Morado Jaspe</t>
  </si>
  <si>
    <t>(2322) Fucsia Jaspe</t>
  </si>
  <si>
    <t>(411) Turqueza</t>
  </si>
  <si>
    <t>(426) Gris</t>
  </si>
  <si>
    <t>(9115) Negro Jaspe / Catiónico</t>
  </si>
  <si>
    <t>N I Ñ O</t>
  </si>
  <si>
    <t>J Ó V E N E S</t>
  </si>
  <si>
    <t>N I Ñ O S</t>
  </si>
  <si>
    <t>B E B É S</t>
  </si>
  <si>
    <r>
      <t xml:space="preserve">                   Playera Cuello Redondo Manga Larga 50% Algodón - 50% Poliéster   </t>
    </r>
    <r>
      <rPr>
        <b/>
        <sz val="15"/>
        <color theme="3"/>
        <rFont val="Arial"/>
        <family val="2"/>
      </rPr>
      <t xml:space="preserve">                    </t>
    </r>
    <r>
      <rPr>
        <b/>
        <i/>
        <sz val="15"/>
        <color theme="3"/>
        <rFont val="Arial"/>
        <family val="2"/>
      </rPr>
      <t>"Poly-Cotton Tee"</t>
    </r>
  </si>
  <si>
    <r>
      <rPr>
        <sz val="15"/>
        <color theme="3"/>
        <rFont val="Helvetica Light"/>
      </rPr>
      <t xml:space="preserve">Camisa De Mezclilla Manga Corta 100% Algodón </t>
    </r>
    <r>
      <rPr>
        <b/>
        <i/>
        <sz val="15"/>
        <color theme="3"/>
        <rFont val="Helvetica Light"/>
      </rPr>
      <t>"Work"</t>
    </r>
  </si>
  <si>
    <r>
      <t xml:space="preserve">Camisa De Mezclilla Manga Larga 100% Algodón  </t>
    </r>
    <r>
      <rPr>
        <b/>
        <sz val="15"/>
        <color theme="3"/>
        <rFont val="Helvetica Light"/>
      </rPr>
      <t>"Work"</t>
    </r>
  </si>
  <si>
    <t>Vía de Pago</t>
  </si>
  <si>
    <t>XICO REYES SILVANO</t>
  </si>
  <si>
    <t>JIMENEZ LIRA SONIA</t>
  </si>
  <si>
    <t>LOPEZ MONTES MAYRA E</t>
  </si>
  <si>
    <t>038</t>
  </si>
  <si>
    <t>040</t>
  </si>
  <si>
    <t>039</t>
  </si>
  <si>
    <t>056</t>
  </si>
  <si>
    <t>CHAVEZ HERNANDEZ JUA</t>
  </si>
  <si>
    <t>RODRIGO ADAN VALENZU</t>
  </si>
  <si>
    <t>RICARDO RODRIGUEZ HU</t>
  </si>
  <si>
    <t>FRANCIS DANNETH SILV</t>
  </si>
  <si>
    <t>070</t>
  </si>
  <si>
    <t>073</t>
  </si>
  <si>
    <t>072</t>
  </si>
  <si>
    <t>074</t>
  </si>
  <si>
    <t>Sudadera Cuello Redondo Unisex Para Niños</t>
  </si>
  <si>
    <r>
      <rPr>
        <sz val="15"/>
        <color theme="3"/>
        <rFont val="Arial"/>
        <family val="2"/>
      </rPr>
      <t>Playera Cuello Redondo Manga Larga 100% Algodón</t>
    </r>
    <r>
      <rPr>
        <b/>
        <sz val="15"/>
        <color theme="3"/>
        <rFont val="Arial"/>
        <family val="2"/>
      </rPr>
      <t xml:space="preserve"> </t>
    </r>
    <r>
      <rPr>
        <b/>
        <i/>
        <sz val="15"/>
        <color theme="3"/>
        <rFont val="Arial"/>
        <family val="2"/>
      </rPr>
      <t>"Heavy Weight"</t>
    </r>
  </si>
  <si>
    <r>
      <t xml:space="preserve">Playera Cuello Redondo Manga Corta 50% Algodón - 50% Poliéster </t>
    </r>
    <r>
      <rPr>
        <b/>
        <i/>
        <sz val="15"/>
        <color theme="3"/>
        <rFont val="Arial"/>
        <family val="2"/>
      </rPr>
      <t>"Poly-Cotton Tee"</t>
    </r>
  </si>
  <si>
    <r>
      <t xml:space="preserve">Playera Cuello Redondo Manga Larga 100 % Poliéster </t>
    </r>
    <r>
      <rPr>
        <b/>
        <i/>
        <sz val="16"/>
        <color theme="3"/>
        <rFont val="Arial"/>
        <family val="2"/>
      </rPr>
      <t>"ActiviTee"</t>
    </r>
  </si>
  <si>
    <t>Playeras 100% Poliéster</t>
  </si>
  <si>
    <r>
      <t>Camisa Oxford Manga Corta 75% Algodón 25% Poliéster</t>
    </r>
    <r>
      <rPr>
        <i/>
        <sz val="15"/>
        <color theme="3"/>
        <rFont val="Helvetica Light"/>
      </rPr>
      <t xml:space="preserve"> </t>
    </r>
    <r>
      <rPr>
        <b/>
        <i/>
        <sz val="15"/>
        <color theme="3"/>
        <rFont val="Helvetica Light"/>
      </rPr>
      <t>"Office"</t>
    </r>
  </si>
  <si>
    <r>
      <t xml:space="preserve">Camisa Oxford Manga Larga 75% Algodón 25% Poliéster </t>
    </r>
    <r>
      <rPr>
        <b/>
        <i/>
        <sz val="15"/>
        <color theme="3"/>
        <rFont val="Helvetica Light"/>
      </rPr>
      <t>"Office"</t>
    </r>
  </si>
  <si>
    <r>
      <t xml:space="preserve">Camisa Gabardina Manga Corta 50% Algodón 50% Poliéster </t>
    </r>
    <r>
      <rPr>
        <b/>
        <i/>
        <sz val="15"/>
        <color theme="3"/>
        <rFont val="Helvetica Light"/>
      </rPr>
      <t>"Office"</t>
    </r>
  </si>
  <si>
    <r>
      <t xml:space="preserve">Camisa Gabardina Manga Larga 50% Algodón 50% Poliéster </t>
    </r>
    <r>
      <rPr>
        <b/>
        <i/>
        <sz val="15"/>
        <color theme="3"/>
        <rFont val="Helvetica Light"/>
      </rPr>
      <t>"Office"</t>
    </r>
  </si>
  <si>
    <r>
      <t>Pantalón De Mezclilla 100% Algodón</t>
    </r>
    <r>
      <rPr>
        <b/>
        <sz val="15"/>
        <color theme="3"/>
        <rFont val="Arial"/>
        <family val="2"/>
      </rPr>
      <t xml:space="preserve"> "</t>
    </r>
    <r>
      <rPr>
        <b/>
        <i/>
        <sz val="15"/>
        <color theme="3"/>
        <rFont val="Arial"/>
        <family val="2"/>
      </rPr>
      <t>Work"</t>
    </r>
  </si>
  <si>
    <r>
      <t xml:space="preserve">Pantalón De Gabardina 65% Poliéster 35% Algodón </t>
    </r>
    <r>
      <rPr>
        <b/>
        <sz val="15"/>
        <color theme="3"/>
        <rFont val="Arial"/>
        <family val="2"/>
      </rPr>
      <t>"</t>
    </r>
    <r>
      <rPr>
        <b/>
        <i/>
        <sz val="15"/>
        <color theme="3"/>
        <rFont val="Arial"/>
        <family val="2"/>
      </rPr>
      <t>Office"</t>
    </r>
  </si>
  <si>
    <t>Adultos</t>
  </si>
  <si>
    <r>
      <t>CH</t>
    </r>
    <r>
      <rPr>
        <b/>
        <sz val="9"/>
        <color rgb="FF014180"/>
        <rFont val="Arial"/>
        <family val="2"/>
      </rPr>
      <t xml:space="preserve"> (4A)</t>
    </r>
  </si>
  <si>
    <r>
      <t>M</t>
    </r>
    <r>
      <rPr>
        <b/>
        <sz val="9"/>
        <color rgb="FF014180"/>
        <rFont val="Arial"/>
        <family val="2"/>
      </rPr>
      <t>(6-8A)</t>
    </r>
  </si>
  <si>
    <r>
      <t>G</t>
    </r>
    <r>
      <rPr>
        <b/>
        <sz val="9"/>
        <color rgb="FF014180"/>
        <rFont val="Arial"/>
        <family val="2"/>
      </rPr>
      <t>(10-12A)</t>
    </r>
  </si>
  <si>
    <r>
      <t>EG</t>
    </r>
    <r>
      <rPr>
        <b/>
        <sz val="9"/>
        <color rgb="FF014180"/>
        <rFont val="Arial"/>
        <family val="2"/>
      </rPr>
      <t xml:space="preserve"> (14A)</t>
    </r>
  </si>
  <si>
    <t>Playera Cuello Redondo Manga Larga Para Dama 100% Algodón</t>
  </si>
  <si>
    <t>FB</t>
  </si>
  <si>
    <t>GOOG</t>
  </si>
  <si>
    <t>IG</t>
  </si>
  <si>
    <t>MRP</t>
  </si>
  <si>
    <t>SMS</t>
  </si>
  <si>
    <t>ZCWA</t>
  </si>
  <si>
    <t>(220) Caribe</t>
  </si>
  <si>
    <t>(229) Lavanda</t>
  </si>
  <si>
    <t>(237) Salmon</t>
  </si>
  <si>
    <t>C0200P02200C</t>
  </si>
  <si>
    <t>C0200P02200M</t>
  </si>
  <si>
    <t>C0200P02200G</t>
  </si>
  <si>
    <t>C0200P02201G</t>
  </si>
  <si>
    <t>C0200P02202G</t>
  </si>
  <si>
    <t>C0200P02203G</t>
  </si>
  <si>
    <t>C0200P02280C</t>
  </si>
  <si>
    <t>C0200P02280M</t>
  </si>
  <si>
    <t>C0200P02280G</t>
  </si>
  <si>
    <t>C0200P02281G</t>
  </si>
  <si>
    <t>C0200P02282G</t>
  </si>
  <si>
    <t>C0200P02283G</t>
  </si>
  <si>
    <t>C0200P02290C</t>
  </si>
  <si>
    <t>C0200P02290M</t>
  </si>
  <si>
    <t>C0200P02290G</t>
  </si>
  <si>
    <t>C0200P02291G</t>
  </si>
  <si>
    <t>C0200P02292G</t>
  </si>
  <si>
    <t>C0200P02293G</t>
  </si>
  <si>
    <t>C0200P02300C</t>
  </si>
  <si>
    <t>C0200P02300M</t>
  </si>
  <si>
    <t>C0200P02300G</t>
  </si>
  <si>
    <t>C0200P02301G</t>
  </si>
  <si>
    <t>C0200P02302G</t>
  </si>
  <si>
    <t>C0200P02303G</t>
  </si>
  <si>
    <t>C0200P02370C</t>
  </si>
  <si>
    <t>C0200P02370M</t>
  </si>
  <si>
    <t>C0200P02370G</t>
  </si>
  <si>
    <t>C0200P02371G</t>
  </si>
  <si>
    <t>C0200P02372G</t>
  </si>
  <si>
    <t>C0200P02373G</t>
  </si>
  <si>
    <t>C0200P03120C</t>
  </si>
  <si>
    <t>C0200P03120M</t>
  </si>
  <si>
    <t>C0200P03120G</t>
  </si>
  <si>
    <t>C0200P03121G</t>
  </si>
  <si>
    <t>C0200P03122G</t>
  </si>
  <si>
    <t>C0200P03123G</t>
  </si>
  <si>
    <t>C0200P03160C</t>
  </si>
  <si>
    <t>C0200P03160M</t>
  </si>
  <si>
    <t>C0200P03160G</t>
  </si>
  <si>
    <t>C0200P03161G</t>
  </si>
  <si>
    <t>C0200P03162G</t>
  </si>
  <si>
    <t>C0200P03163G</t>
  </si>
  <si>
    <t>C0200P04100C</t>
  </si>
  <si>
    <t>C0200P04100M</t>
  </si>
  <si>
    <t>C0200P04100G</t>
  </si>
  <si>
    <t>C0200P04101G</t>
  </si>
  <si>
    <t>C0200P04102G</t>
  </si>
  <si>
    <t>C0200P04103G</t>
  </si>
  <si>
    <t>C0200P04110C</t>
  </si>
  <si>
    <t>C0200P04110M</t>
  </si>
  <si>
    <t>C0200P04110G</t>
  </si>
  <si>
    <t>C0200P04111G</t>
  </si>
  <si>
    <t>C0200P04112G</t>
  </si>
  <si>
    <t>C0200P04113G</t>
  </si>
  <si>
    <t>C0200P04230C</t>
  </si>
  <si>
    <t>C0200P04230M</t>
  </si>
  <si>
    <t>C0200P04230G</t>
  </si>
  <si>
    <t>C0200P04231G</t>
  </si>
  <si>
    <t>C0200P04232G</t>
  </si>
  <si>
    <t>C0200P04233G</t>
  </si>
  <si>
    <t>C0200P04240C</t>
  </si>
  <si>
    <t>C0200P04240M</t>
  </si>
  <si>
    <t>C0200P04240G</t>
  </si>
  <si>
    <t>C0200P04241G</t>
  </si>
  <si>
    <t>C0200P04242G</t>
  </si>
  <si>
    <t>C0200P04243G</t>
  </si>
  <si>
    <t>C0200P03220C</t>
  </si>
  <si>
    <t>C0200P03220M</t>
  </si>
  <si>
    <t>C0200P03220G</t>
  </si>
  <si>
    <t>C0200P03221G</t>
  </si>
  <si>
    <t>C0200P03222G</t>
  </si>
  <si>
    <t>C0200P03223G</t>
  </si>
  <si>
    <t>D0200P01000C</t>
  </si>
  <si>
    <t>D0200P01000M</t>
  </si>
  <si>
    <t>D0200P01000G</t>
  </si>
  <si>
    <t>D0200P01001G</t>
  </si>
  <si>
    <t>D0200P01002G</t>
  </si>
  <si>
    <t>D0200P01020C</t>
  </si>
  <si>
    <t>D0200P01020M</t>
  </si>
  <si>
    <t>D0200P01020G</t>
  </si>
  <si>
    <t>D0200P01021G</t>
  </si>
  <si>
    <t>D0200P01022G</t>
  </si>
  <si>
    <t>D0200P02200C</t>
  </si>
  <si>
    <t>D0200P02200M</t>
  </si>
  <si>
    <t>D0200P02200G</t>
  </si>
  <si>
    <t>D0200P02201G</t>
  </si>
  <si>
    <t>D0200P02202G</t>
  </si>
  <si>
    <t>D0200P02290C</t>
  </si>
  <si>
    <t>D0200P02290M</t>
  </si>
  <si>
    <t>D0200P02290G</t>
  </si>
  <si>
    <t>D0200P02291G</t>
  </si>
  <si>
    <t>D0200P02292G</t>
  </si>
  <si>
    <t>D0200P02300C</t>
  </si>
  <si>
    <t>D0200P02300M</t>
  </si>
  <si>
    <t>D0200P02300G</t>
  </si>
  <si>
    <t>D0200P02301G</t>
  </si>
  <si>
    <t>D0200P02302G</t>
  </si>
  <si>
    <t>D0200P02370C</t>
  </si>
  <si>
    <t>D0200P02370M</t>
  </si>
  <si>
    <t>D0200P02370G</t>
  </si>
  <si>
    <t>D0200P02371G</t>
  </si>
  <si>
    <t>D0200P02372G</t>
  </si>
  <si>
    <t>D0200P03220C</t>
  </si>
  <si>
    <t>D0200P03220M</t>
  </si>
  <si>
    <t>D0200P03220G</t>
  </si>
  <si>
    <t>D0200P03221G</t>
  </si>
  <si>
    <t>D0200P03222G</t>
  </si>
  <si>
    <t>D0200P04130C</t>
  </si>
  <si>
    <t>D0200P04130M</t>
  </si>
  <si>
    <t>D0200P04130G</t>
  </si>
  <si>
    <t>D0200P04131G</t>
  </si>
  <si>
    <t>D0200P04132G</t>
  </si>
  <si>
    <t>D0200P04140C</t>
  </si>
  <si>
    <t>D0200P04140M</t>
  </si>
  <si>
    <t>D0200P04140G</t>
  </si>
  <si>
    <t>D0200P04141G</t>
  </si>
  <si>
    <t>D0200P04142G</t>
  </si>
  <si>
    <t>D0200P04150C</t>
  </si>
  <si>
    <t>D0200P04150M</t>
  </si>
  <si>
    <t>D0200P04150G</t>
  </si>
  <si>
    <t>D0200P04151G</t>
  </si>
  <si>
    <t>D0200P04152G</t>
  </si>
  <si>
    <t>D0200P04200C</t>
  </si>
  <si>
    <t>D0200P04200M</t>
  </si>
  <si>
    <t>D0200P04200G</t>
  </si>
  <si>
    <t>D0200P04201G</t>
  </si>
  <si>
    <t>D0200P04202G</t>
  </si>
  <si>
    <t>D0200P04210C</t>
  </si>
  <si>
    <t>D0200P04210M</t>
  </si>
  <si>
    <t>D0200P04210G</t>
  </si>
  <si>
    <t>D0200P04211G</t>
  </si>
  <si>
    <t>D0200P04212G</t>
  </si>
  <si>
    <t>D A M A</t>
  </si>
  <si>
    <t>D0200</t>
  </si>
  <si>
    <r>
      <t xml:space="preserve">Playera Cuello Redondo Manga Corta Dama 100% Algogón </t>
    </r>
    <r>
      <rPr>
        <b/>
        <i/>
        <sz val="15"/>
        <color theme="3"/>
        <rFont val="Arial"/>
        <family val="2"/>
      </rPr>
      <t>"Mid Weight"</t>
    </r>
  </si>
  <si>
    <t>N0701P01000C</t>
  </si>
  <si>
    <t>N0701P01000M</t>
  </si>
  <si>
    <t>N0701P01000G</t>
  </si>
  <si>
    <t>N0701P01001G</t>
  </si>
  <si>
    <t>N0701P01020C</t>
  </si>
  <si>
    <t>N0701P01020M</t>
  </si>
  <si>
    <t>N0701P01020G</t>
  </si>
  <si>
    <t>N0701P01021G</t>
  </si>
  <si>
    <t>N0701P04130C</t>
  </si>
  <si>
    <t>N0701P04130M</t>
  </si>
  <si>
    <t>N0701P04130G</t>
  </si>
  <si>
    <t>N0701P04131G</t>
  </si>
  <si>
    <t>N0701P04140C</t>
  </si>
  <si>
    <t>N0701P04140M</t>
  </si>
  <si>
    <t>N0701P04140G</t>
  </si>
  <si>
    <t>N0701P04141G</t>
  </si>
  <si>
    <t>N0701P04150C</t>
  </si>
  <si>
    <t>N0701P04150M</t>
  </si>
  <si>
    <t>N0701P04150G</t>
  </si>
  <si>
    <t>N0701P04151G</t>
  </si>
  <si>
    <t>N0701P04210C</t>
  </si>
  <si>
    <t>N0701P04210M</t>
  </si>
  <si>
    <t>N0701P04210G</t>
  </si>
  <si>
    <t>N0701P04211G</t>
  </si>
  <si>
    <t>N0701P24150C</t>
  </si>
  <si>
    <t>N0701P24150M</t>
  </si>
  <si>
    <t>N0701P24150G</t>
  </si>
  <si>
    <t>N0701P24151G</t>
  </si>
  <si>
    <t>Sudadera Con Capucha Y Cangurera Unisex Para Niños</t>
  </si>
  <si>
    <t>076</t>
  </si>
  <si>
    <t>NUNEZ GARCIA MARVIN</t>
  </si>
  <si>
    <t>077</t>
  </si>
  <si>
    <t>JOSE FLORENCIO VAZQUEZ</t>
  </si>
  <si>
    <t>078</t>
  </si>
  <si>
    <t>EDUARDO LOPEZ ZACARIAS</t>
  </si>
  <si>
    <t>079</t>
  </si>
  <si>
    <t>NAYELY MORENO DOMINGUEZ</t>
  </si>
  <si>
    <t>C1504</t>
  </si>
  <si>
    <t>D1504</t>
  </si>
  <si>
    <t>(9100) Blanco</t>
  </si>
  <si>
    <t>(9414) Marino</t>
  </si>
  <si>
    <t>(9415) Negro</t>
  </si>
  <si>
    <t>C1504P91000C</t>
  </si>
  <si>
    <t>C1504P91000M</t>
  </si>
  <si>
    <t>C1504P91000G</t>
  </si>
  <si>
    <t>C1504P91001G</t>
  </si>
  <si>
    <t>C1504P91002G</t>
  </si>
  <si>
    <t>C1504P94140C</t>
  </si>
  <si>
    <t>C1504P94140M</t>
  </si>
  <si>
    <t>C1504P94140G</t>
  </si>
  <si>
    <t>C1504P94141G</t>
  </si>
  <si>
    <t>C1504P94142G</t>
  </si>
  <si>
    <t>C1504P94150C</t>
  </si>
  <si>
    <t>C1504P94150M</t>
  </si>
  <si>
    <t>C1504P94150G</t>
  </si>
  <si>
    <t>C1504P94151G</t>
  </si>
  <si>
    <t>C1504P94152G</t>
  </si>
  <si>
    <t>D1504P91000C</t>
  </si>
  <si>
    <t>D1504P91000M</t>
  </si>
  <si>
    <t>D1504P91000G</t>
  </si>
  <si>
    <t>D1504P91001G</t>
  </si>
  <si>
    <t>D1504P94140C</t>
  </si>
  <si>
    <t>D1504P94140M</t>
  </si>
  <si>
    <t>D1504P94140G</t>
  </si>
  <si>
    <t>D1504P94141G</t>
  </si>
  <si>
    <t>D1504P94150C</t>
  </si>
  <si>
    <t>D1504P94150M</t>
  </si>
  <si>
    <t>D1504P94150G</t>
  </si>
  <si>
    <t>D1504P94151G</t>
  </si>
  <si>
    <t>Numero de Versión</t>
  </si>
  <si>
    <t>Descripción</t>
  </si>
  <si>
    <t>Se libera el color Royal del estilo D0200</t>
  </si>
  <si>
    <t>Comanda versión</t>
  </si>
  <si>
    <r>
      <t>Playera Tipo Polo Manga Larga 100 % Poliéster</t>
    </r>
    <r>
      <rPr>
        <b/>
        <sz val="15"/>
        <color theme="3"/>
        <rFont val="Arial"/>
        <family val="2"/>
      </rPr>
      <t xml:space="preserve"> </t>
    </r>
    <r>
      <rPr>
        <b/>
        <i/>
        <sz val="15"/>
        <color theme="3"/>
        <rFont val="Arial"/>
        <family val="2"/>
      </rPr>
      <t>"ActiviTee"</t>
    </r>
  </si>
  <si>
    <t>Fecha</t>
  </si>
  <si>
    <t>Se agrego el estilo 1504 y queda pendiente el neg de dama</t>
  </si>
  <si>
    <t>C0300P02200C</t>
  </si>
  <si>
    <t>C0300P02200M</t>
  </si>
  <si>
    <t>C0300P02200G</t>
  </si>
  <si>
    <t>C0300P02201G</t>
  </si>
  <si>
    <t>C0300P02202G</t>
  </si>
  <si>
    <t>C0300P02203G</t>
  </si>
  <si>
    <t>C0300P02290C</t>
  </si>
  <si>
    <t>C0300P02290M</t>
  </si>
  <si>
    <t>C0300P02290G</t>
  </si>
  <si>
    <t>C0300P02291G</t>
  </si>
  <si>
    <t>C0300P02292G</t>
  </si>
  <si>
    <t>C0300P02293G</t>
  </si>
  <si>
    <t>D0250P23220C</t>
  </si>
  <si>
    <t>D0250P23220M</t>
  </si>
  <si>
    <t>D0250P23220G</t>
  </si>
  <si>
    <t>D0250P23221G</t>
  </si>
  <si>
    <t>Se agrego el color Caribe y Lavanda en estilo C0300</t>
  </si>
  <si>
    <t>Se agrego el color Fucsia Jaspe en estilo D0250</t>
  </si>
  <si>
    <t>C0300P02370C</t>
  </si>
  <si>
    <t>C0300P02370M</t>
  </si>
  <si>
    <t>C0300P02370G</t>
  </si>
  <si>
    <t>C0300P02371G</t>
  </si>
  <si>
    <t>C0300P02372G</t>
  </si>
  <si>
    <t>C0300P02373G</t>
  </si>
  <si>
    <t>C0250P23220C</t>
  </si>
  <si>
    <t>C0250P23220M</t>
  </si>
  <si>
    <t>C0250P23220G</t>
  </si>
  <si>
    <t>C0250P23221G</t>
  </si>
  <si>
    <t>C0250P23222G</t>
  </si>
  <si>
    <t>(9350) Amarillo Neón</t>
  </si>
  <si>
    <t>(9351) Verde Neón</t>
  </si>
  <si>
    <t>C1302P93500C</t>
  </si>
  <si>
    <t>C1302P93500M</t>
  </si>
  <si>
    <t>C1302P93500G</t>
  </si>
  <si>
    <t>C1302P93501G</t>
  </si>
  <si>
    <t>C1302P93502G</t>
  </si>
  <si>
    <t>C1302P93510C</t>
  </si>
  <si>
    <t>C1302P93510M</t>
  </si>
  <si>
    <t>C1302P93510G</t>
  </si>
  <si>
    <t>C1302P93511G</t>
  </si>
  <si>
    <t>C1302P93512G</t>
  </si>
  <si>
    <t>(9351) Naranja Neón</t>
  </si>
  <si>
    <t>C1302P93520C</t>
  </si>
  <si>
    <t>C1302P93520M</t>
  </si>
  <si>
    <t>C1302P93520G</t>
  </si>
  <si>
    <t>C1302P93521G</t>
  </si>
  <si>
    <t>C1302P93522G</t>
  </si>
  <si>
    <t>D1302P93500C</t>
  </si>
  <si>
    <t>D1302P93500M</t>
  </si>
  <si>
    <t>D1302P93500G</t>
  </si>
  <si>
    <t>D1302P93501G</t>
  </si>
  <si>
    <t>D1302P93510C</t>
  </si>
  <si>
    <t>D1302P93510M</t>
  </si>
  <si>
    <t>D1302P93510G</t>
  </si>
  <si>
    <t>D1302P93511G</t>
  </si>
  <si>
    <t>D1302P93520C</t>
  </si>
  <si>
    <t>D1302P93520M</t>
  </si>
  <si>
    <t>D1302P93520G</t>
  </si>
  <si>
    <t>D1302P93521G</t>
  </si>
  <si>
    <t>Se agrego el color Salmon en estilo C0300 queda bloqueado</t>
  </si>
  <si>
    <t>Se agrego el color Fucsia Jaspe en estilo C0250 queda bloqueado</t>
  </si>
  <si>
    <t>Se agrego el color Amarillo, Verde y Naranja Neón en estilo 1302 queda bloqueado</t>
  </si>
  <si>
    <t>Se libera el color Salmon en estilo C0300</t>
  </si>
  <si>
    <t>Se libera el color Fucsia Jaspe en estilo C0250</t>
  </si>
  <si>
    <t>Se quita el estilo J0701</t>
  </si>
  <si>
    <r>
      <t xml:space="preserve">Sudadera Con Capucha y Cangurera 50% Algodón - 50% Poliéster                       </t>
    </r>
    <r>
      <rPr>
        <b/>
        <i/>
        <sz val="15"/>
        <color theme="3"/>
        <rFont val="Arial"/>
        <family val="2"/>
      </rPr>
      <t>"Poly-Cotton Fleece"</t>
    </r>
    <r>
      <rPr>
        <sz val="15"/>
        <color theme="3"/>
        <rFont val="Arial"/>
        <family val="2"/>
      </rPr>
      <t xml:space="preserve">														</t>
    </r>
  </si>
  <si>
    <t>Se liberan los colores amarillo, naranja y verde neón en el estilo 1302, excepto 2XG</t>
  </si>
  <si>
    <t>D1302P91002G</t>
  </si>
  <si>
    <t>D1302P94132G</t>
  </si>
  <si>
    <t>D1302P94142G</t>
  </si>
  <si>
    <t>D1302P94152G</t>
  </si>
  <si>
    <t>D1302P94212G</t>
  </si>
  <si>
    <t>D1302P94262G</t>
  </si>
  <si>
    <t>D1302P91152G</t>
  </si>
  <si>
    <t>D1302P93502G</t>
  </si>
  <si>
    <t>D1302P93512G</t>
  </si>
  <si>
    <t>D1302P93522G</t>
  </si>
  <si>
    <t>Se agrego la talla 2xg al estilo D1302 pero queda bloqueado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</si>
</sst>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Red]\-#,##0\ "/>
    <numFmt numFmtId="165" formatCode="0_ ;[Red]\-0\ "/>
    <numFmt numFmtId="166" formatCode="dd\-mm\-yy"/>
  </numFmts>
  <fonts count="74">
    <font>
      <sz val="10"/>
      <name val="Arial"/>
    </font>
    <font>
      <u/>
      <sz val="10"/>
      <color indexed="12"/>
      <name val="Arial"/>
      <family val="2"/>
    </font>
    <font>
      <sz val="10"/>
      <name val="Arial"/>
      <family val="2"/>
    </font>
    <font>
      <b/>
      <sz val="8"/>
      <color indexed="81"/>
      <name val="Tahoma"/>
      <family val="2"/>
    </font>
    <font>
      <sz val="8"/>
      <color indexed="81"/>
      <name val="Tahoma"/>
      <family val="2"/>
    </font>
    <font>
      <sz val="10"/>
      <color indexed="8"/>
      <name val="MS Sans Serif"/>
      <family val="2"/>
    </font>
    <font>
      <sz val="10"/>
      <color indexed="8"/>
      <name val="Tahoma"/>
      <family val="2"/>
    </font>
    <font>
      <sz val="9"/>
      <color indexed="8"/>
      <name val="Calibri"/>
      <family val="2"/>
    </font>
    <font>
      <sz val="9"/>
      <name val="Calibri"/>
      <family val="2"/>
    </font>
    <font>
      <b/>
      <sz val="11"/>
      <color indexed="9"/>
      <name val="Arial"/>
      <family val="2"/>
    </font>
    <font>
      <b/>
      <sz val="16"/>
      <name val="Arial"/>
      <family val="2"/>
    </font>
    <font>
      <b/>
      <sz val="11"/>
      <name val="Arial"/>
      <family val="2"/>
    </font>
    <font>
      <sz val="11"/>
      <name val="Calibri"/>
      <family val="2"/>
    </font>
    <font>
      <sz val="10"/>
      <name val="Calibri"/>
      <family val="2"/>
    </font>
    <font>
      <sz val="11"/>
      <color theme="0"/>
      <name val="Calibri"/>
      <family val="2"/>
    </font>
    <font>
      <b/>
      <sz val="16"/>
      <color rgb="FFFF0000"/>
      <name val="Arial"/>
      <family val="2"/>
    </font>
    <font>
      <b/>
      <sz val="16"/>
      <color theme="0"/>
      <name val="Arial"/>
      <family val="2"/>
    </font>
    <font>
      <sz val="11"/>
      <name val="Arial"/>
      <family val="2"/>
    </font>
    <font>
      <sz val="12"/>
      <name val="Arial"/>
      <family val="2"/>
    </font>
    <font>
      <b/>
      <sz val="12"/>
      <name val="Arial"/>
      <family val="2"/>
    </font>
    <font>
      <b/>
      <sz val="8"/>
      <color rgb="FF000000"/>
      <name val="Tahoma"/>
      <family val="2"/>
    </font>
    <font>
      <sz val="8"/>
      <color rgb="FF000000"/>
      <name val="Tahoma"/>
      <family val="2"/>
    </font>
    <font>
      <sz val="11"/>
      <name val="Helvetica Light"/>
    </font>
    <font>
      <b/>
      <sz val="11"/>
      <name val="Helvetica Light"/>
    </font>
    <font>
      <b/>
      <sz val="11"/>
      <color rgb="FFFF0000"/>
      <name val="Helvetica Light"/>
    </font>
    <font>
      <b/>
      <sz val="20"/>
      <color theme="0"/>
      <name val="Helvetica Light"/>
    </font>
    <font>
      <b/>
      <sz val="11"/>
      <color theme="3"/>
      <name val="Helvetica Light"/>
    </font>
    <font>
      <b/>
      <sz val="11"/>
      <color theme="3"/>
      <name val="Arial"/>
      <family val="2"/>
    </font>
    <font>
      <sz val="11"/>
      <color theme="3"/>
      <name val="Helvetica Light"/>
    </font>
    <font>
      <b/>
      <sz val="11"/>
      <color rgb="FFFF0000"/>
      <name val="Arial"/>
      <family val="2"/>
    </font>
    <font>
      <b/>
      <sz val="11"/>
      <color theme="0"/>
      <name val="Arial"/>
      <family val="2"/>
    </font>
    <font>
      <b/>
      <u/>
      <sz val="11"/>
      <color theme="0"/>
      <name val="Arial"/>
      <family val="2"/>
    </font>
    <font>
      <sz val="11"/>
      <color theme="3"/>
      <name val="Arial"/>
      <family val="2"/>
    </font>
    <font>
      <b/>
      <sz val="11"/>
      <color rgb="FF014180"/>
      <name val="Arial"/>
      <family val="2"/>
    </font>
    <font>
      <sz val="11"/>
      <color rgb="FFFF0000"/>
      <name val="Arial"/>
      <family val="2"/>
    </font>
    <font>
      <sz val="11"/>
      <color indexed="9"/>
      <name val="Arial"/>
      <family val="2"/>
    </font>
    <font>
      <b/>
      <sz val="11"/>
      <color indexed="56"/>
      <name val="Arial"/>
      <family val="2"/>
    </font>
    <font>
      <sz val="11"/>
      <color rgb="FF014180"/>
      <name val="Arial"/>
      <family val="2"/>
    </font>
    <font>
      <sz val="16"/>
      <name val="Arial"/>
      <family val="2"/>
    </font>
    <font>
      <b/>
      <sz val="20"/>
      <color theme="0"/>
      <name val="Arial"/>
      <family val="2"/>
    </font>
    <font>
      <b/>
      <sz val="20"/>
      <color theme="1"/>
      <name val="Arial"/>
      <family val="2"/>
    </font>
    <font>
      <sz val="11"/>
      <color theme="0"/>
      <name val="Arial"/>
      <family val="2"/>
    </font>
    <font>
      <b/>
      <sz val="11"/>
      <color rgb="FF1F497D"/>
      <name val="Arial"/>
      <family val="2"/>
    </font>
    <font>
      <b/>
      <i/>
      <sz val="16"/>
      <color theme="3"/>
      <name val="Arial"/>
      <family val="2"/>
    </font>
    <font>
      <sz val="16"/>
      <color theme="3"/>
      <name val="Arial"/>
      <family val="2"/>
    </font>
    <font>
      <sz val="15"/>
      <color theme="3"/>
      <name val="Arial"/>
      <family val="2"/>
    </font>
    <font>
      <b/>
      <sz val="15"/>
      <color theme="3"/>
      <name val="Arial"/>
      <family val="2"/>
    </font>
    <font>
      <b/>
      <i/>
      <sz val="15"/>
      <color theme="3"/>
      <name val="Arial"/>
      <family val="2"/>
    </font>
    <font>
      <u/>
      <sz val="11"/>
      <color theme="3"/>
      <name val="Arial"/>
      <family val="2"/>
    </font>
    <font>
      <i/>
      <sz val="15"/>
      <color theme="3"/>
      <name val="Arial"/>
      <family val="2"/>
    </font>
    <font>
      <sz val="10"/>
      <color theme="3"/>
      <name val="Arial"/>
      <family val="2"/>
    </font>
    <font>
      <sz val="20"/>
      <name val="Arial"/>
      <family val="2"/>
    </font>
    <font>
      <sz val="12"/>
      <color theme="1"/>
      <name val="Arial"/>
      <family val="2"/>
    </font>
    <font>
      <sz val="12"/>
      <color rgb="FFFF0000"/>
      <name val="Arial"/>
      <family val="2"/>
    </font>
    <font>
      <sz val="12"/>
      <color theme="3"/>
      <name val="Arial"/>
      <family val="2"/>
    </font>
    <font>
      <b/>
      <sz val="15"/>
      <color theme="3"/>
      <name val="Helvetica Light"/>
    </font>
    <font>
      <sz val="15"/>
      <color theme="3"/>
      <name val="Helvetica Light"/>
    </font>
    <font>
      <b/>
      <i/>
      <sz val="15"/>
      <color theme="3"/>
      <name val="Helvetica Light"/>
    </font>
    <font>
      <sz val="20"/>
      <color rgb="FFFF0000"/>
      <name val="Arial"/>
      <family val="2"/>
    </font>
    <font>
      <b/>
      <sz val="12"/>
      <color rgb="FFFF0000"/>
      <name val="Arial"/>
      <family val="2"/>
    </font>
    <font>
      <b/>
      <sz val="9"/>
      <color indexed="81"/>
      <name val="Tahoma"/>
      <family val="2"/>
    </font>
    <font>
      <sz val="9"/>
      <color indexed="81"/>
      <name val="Tahoma"/>
      <family val="2"/>
    </font>
    <font>
      <sz val="20"/>
      <color theme="0"/>
      <name val="Arial"/>
      <family val="2"/>
    </font>
    <font>
      <sz val="12"/>
      <color theme="0"/>
      <name val="Arial"/>
      <family val="2"/>
    </font>
    <font>
      <sz val="15"/>
      <color theme="0"/>
      <name val="Arial"/>
      <family val="2"/>
    </font>
    <font>
      <i/>
      <sz val="15"/>
      <color theme="3"/>
      <name val="Helvetica Light"/>
    </font>
    <font>
      <b/>
      <sz val="9"/>
      <color rgb="FF014180"/>
      <name val="Arial"/>
      <family val="2"/>
    </font>
    <font>
      <b/>
      <sz val="20"/>
      <name val="Arial"/>
      <family val="2"/>
    </font>
    <font>
      <b/>
      <sz val="8"/>
      <name val="Arial"/>
      <family val="2"/>
    </font>
    <font>
      <i/>
      <sz val="12"/>
      <name val="Arial"/>
      <family val="2"/>
    </font>
    <font>
      <b/>
      <u/>
      <sz val="12"/>
      <color theme="0"/>
      <name val="Arial"/>
      <family val="2"/>
    </font>
    <font>
      <b/>
      <sz val="12"/>
      <color theme="0"/>
      <name val="Arial"/>
      <family val="2"/>
    </font>
    <font>
      <b/>
      <sz val="11"/>
      <name val="Aptos"/>
      <family val="2"/>
    </font>
    <font>
      <b/>
      <sz val="10"/>
      <name val="Arial"/>
      <family val="2"/>
    </font>
  </fonts>
  <fills count="1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FFFF"/>
        <bgColor rgb="FF000000"/>
      </patternFill>
    </fill>
    <fill>
      <patternFill patternType="solid">
        <fgColor rgb="FF004380"/>
        <bgColor indexed="64"/>
      </patternFill>
    </fill>
    <fill>
      <patternFill patternType="solid">
        <fgColor theme="0" tint="-4.9989318521683403E-2"/>
        <bgColor rgb="FF000000"/>
      </patternFill>
    </fill>
    <fill>
      <patternFill patternType="solid">
        <fgColor rgb="FF014180"/>
        <bgColor indexed="64"/>
      </patternFill>
    </fill>
    <fill>
      <patternFill patternType="solid">
        <fgColor theme="3"/>
        <bgColor indexed="64"/>
      </patternFill>
    </fill>
    <fill>
      <patternFill patternType="solid">
        <fgColor rgb="FFFFFFFF"/>
        <bgColor indexed="64"/>
      </patternFill>
    </fill>
    <fill>
      <patternFill patternType="solid">
        <fgColor rgb="FF00417E"/>
        <bgColor indexed="64"/>
      </patternFill>
    </fill>
    <fill>
      <patternFill patternType="solid">
        <fgColor theme="2"/>
        <bgColor indexed="64"/>
      </patternFill>
    </fill>
    <fill>
      <patternFill patternType="solid">
        <fgColor rgb="FF002060"/>
        <bgColor indexed="64"/>
      </patternFill>
    </fill>
    <fill>
      <patternFill patternType="solid">
        <fgColor theme="0" tint="-0.14999847407452621"/>
        <bgColor indexed="64"/>
      </patternFill>
    </fill>
    <fill>
      <patternFill patternType="solid">
        <fgColor theme="2" tint="-9.9978637043366805E-2"/>
        <bgColor indexed="64"/>
      </patternFill>
    </fill>
  </fills>
  <borders count="68">
    <border>
      <left/>
      <right/>
      <top/>
      <bottom/>
      <diagonal/>
    </border>
    <border>
      <left/>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top style="dashed">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diagonal/>
    </border>
    <border>
      <left/>
      <right style="dotted">
        <color indexed="64"/>
      </right>
      <top/>
      <bottom/>
      <diagonal/>
    </border>
    <border>
      <left/>
      <right style="dotted">
        <color indexed="64"/>
      </right>
      <top/>
      <bottom style="thin">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hair">
        <color indexed="10"/>
      </right>
      <top/>
      <bottom/>
      <diagonal/>
    </border>
    <border>
      <left style="dashed">
        <color indexed="64"/>
      </left>
      <right/>
      <top style="dotted">
        <color indexed="64"/>
      </top>
      <bottom style="dotted">
        <color indexed="64"/>
      </bottom>
      <diagonal/>
    </border>
    <border>
      <left/>
      <right style="dashed">
        <color indexed="64"/>
      </right>
      <top style="dotted">
        <color indexed="64"/>
      </top>
      <bottom style="dotted">
        <color indexed="64"/>
      </bottom>
      <diagonal/>
    </border>
    <border>
      <left style="hair">
        <color theme="3"/>
      </left>
      <right style="dotted">
        <color indexed="64"/>
      </right>
      <top style="hair">
        <color theme="3"/>
      </top>
      <bottom/>
      <diagonal/>
    </border>
    <border>
      <left/>
      <right style="dotted">
        <color indexed="64"/>
      </right>
      <top style="hair">
        <color theme="3"/>
      </top>
      <bottom style="dotted">
        <color indexed="64"/>
      </bottom>
      <diagonal/>
    </border>
    <border>
      <left style="dotted">
        <color indexed="64"/>
      </left>
      <right style="dotted">
        <color indexed="64"/>
      </right>
      <top style="hair">
        <color theme="3"/>
      </top>
      <bottom style="dotted">
        <color indexed="64"/>
      </bottom>
      <diagonal/>
    </border>
    <border>
      <left style="dotted">
        <color indexed="64"/>
      </left>
      <right style="hair">
        <color theme="3"/>
      </right>
      <top style="hair">
        <color theme="3"/>
      </top>
      <bottom style="dotted">
        <color indexed="64"/>
      </bottom>
      <diagonal/>
    </border>
    <border>
      <left style="hair">
        <color theme="3"/>
      </left>
      <right style="dotted">
        <color indexed="64"/>
      </right>
      <top/>
      <bottom/>
      <diagonal/>
    </border>
    <border>
      <left style="dotted">
        <color indexed="64"/>
      </left>
      <right style="hair">
        <color theme="3"/>
      </right>
      <top style="dotted">
        <color indexed="64"/>
      </top>
      <bottom style="dotted">
        <color indexed="64"/>
      </bottom>
      <diagonal/>
    </border>
    <border>
      <left/>
      <right style="hair">
        <color theme="3"/>
      </right>
      <top/>
      <bottom/>
      <diagonal/>
    </border>
    <border>
      <left/>
      <right/>
      <top/>
      <bottom style="hair">
        <color theme="3"/>
      </bottom>
      <diagonal/>
    </border>
    <border>
      <left/>
      <right style="hair">
        <color theme="3"/>
      </right>
      <top/>
      <bottom style="hair">
        <color theme="3"/>
      </bottom>
      <diagonal/>
    </border>
    <border>
      <left style="hair">
        <color theme="3"/>
      </left>
      <right style="hair">
        <color theme="3"/>
      </right>
      <top style="hair">
        <color theme="3"/>
      </top>
      <bottom/>
      <diagonal/>
    </border>
    <border>
      <left style="hair">
        <color theme="3"/>
      </left>
      <right style="hair">
        <color theme="3"/>
      </right>
      <top/>
      <bottom/>
      <diagonal/>
    </border>
    <border>
      <left style="hair">
        <color theme="3"/>
      </left>
      <right style="hair">
        <color theme="3"/>
      </right>
      <top/>
      <bottom style="hair">
        <color theme="3"/>
      </bottom>
      <diagonal/>
    </border>
    <border>
      <left/>
      <right style="hair">
        <color theme="3"/>
      </right>
      <top/>
      <bottom style="dotted">
        <color indexed="64"/>
      </bottom>
      <diagonal/>
    </border>
    <border>
      <left/>
      <right style="hair">
        <color theme="3"/>
      </right>
      <top style="dotted">
        <color indexed="64"/>
      </top>
      <bottom/>
      <diagonal/>
    </border>
    <border>
      <left style="hair">
        <color theme="3"/>
      </left>
      <right/>
      <top style="hair">
        <color theme="3"/>
      </top>
      <bottom style="hair">
        <color theme="3"/>
      </bottom>
      <diagonal/>
    </border>
    <border>
      <left/>
      <right/>
      <top style="hair">
        <color theme="3"/>
      </top>
      <bottom style="hair">
        <color theme="3"/>
      </bottom>
      <diagonal/>
    </border>
    <border>
      <left/>
      <right style="hair">
        <color theme="3"/>
      </right>
      <top style="hair">
        <color theme="3"/>
      </top>
      <bottom style="hair">
        <color theme="3"/>
      </bottom>
      <diagonal/>
    </border>
    <border>
      <left style="hair">
        <color theme="3"/>
      </left>
      <right style="dotted">
        <color indexed="64"/>
      </right>
      <top/>
      <bottom style="hair">
        <color theme="3"/>
      </bottom>
      <diagonal/>
    </border>
    <border>
      <left style="thin">
        <color indexed="64"/>
      </left>
      <right style="thin">
        <color indexed="64"/>
      </right>
      <top style="thin">
        <color indexed="64"/>
      </top>
      <bottom style="thin">
        <color indexed="64"/>
      </bottom>
      <diagonal/>
    </border>
    <border>
      <left style="dotted">
        <color indexed="64"/>
      </left>
      <right/>
      <top style="hair">
        <color theme="3"/>
      </top>
      <bottom style="hair">
        <color theme="3"/>
      </bottom>
      <diagonal/>
    </border>
    <border>
      <left/>
      <right style="dotted">
        <color indexed="64"/>
      </right>
      <top style="hair">
        <color theme="3"/>
      </top>
      <bottom style="hair">
        <color theme="3"/>
      </bottom>
      <diagonal/>
    </border>
    <border>
      <left style="hair">
        <color theme="3"/>
      </left>
      <right/>
      <top/>
      <bottom/>
      <diagonal/>
    </border>
    <border>
      <left style="dotted">
        <color indexed="64"/>
      </left>
      <right/>
      <top style="hair">
        <color theme="3"/>
      </top>
      <bottom style="dotted">
        <color indexed="64"/>
      </bottom>
      <diagonal/>
    </border>
    <border>
      <left/>
      <right/>
      <top style="hair">
        <color theme="3"/>
      </top>
      <bottom style="dott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xf numFmtId="0" fontId="1" fillId="0" borderId="0" applyNumberFormat="0" applyFill="0" applyBorder="0" applyAlignment="0" applyProtection="0">
      <alignment vertical="top"/>
      <protection locked="0"/>
    </xf>
    <xf numFmtId="0" fontId="5" fillId="0" borderId="0"/>
    <xf numFmtId="0" fontId="2" fillId="0" borderId="0"/>
  </cellStyleXfs>
  <cellXfs count="477">
    <xf numFmtId="0" fontId="0" fillId="0" borderId="0" xfId="0"/>
    <xf numFmtId="0" fontId="6" fillId="0" borderId="0" xfId="2" applyFont="1" applyAlignment="1">
      <alignment horizontal="center"/>
    </xf>
    <xf numFmtId="0" fontId="7" fillId="0" borderId="0" xfId="0" applyFont="1" applyAlignment="1">
      <alignment wrapText="1"/>
    </xf>
    <xf numFmtId="4" fontId="7" fillId="0" borderId="0" xfId="0" applyNumberFormat="1" applyFont="1"/>
    <xf numFmtId="0" fontId="7" fillId="0" borderId="0" xfId="0" applyFont="1"/>
    <xf numFmtId="49" fontId="7" fillId="0" borderId="0" xfId="0" applyNumberFormat="1" applyFont="1"/>
    <xf numFmtId="0" fontId="8" fillId="3" borderId="0" xfId="0" applyFont="1" applyFill="1" applyAlignment="1">
      <alignment wrapText="1"/>
    </xf>
    <xf numFmtId="0" fontId="14" fillId="0" borderId="0" xfId="0" applyFont="1"/>
    <xf numFmtId="3" fontId="7" fillId="0" borderId="0" xfId="0" applyNumberFormat="1" applyFont="1"/>
    <xf numFmtId="0" fontId="12" fillId="0" borderId="0" xfId="0" applyFont="1"/>
    <xf numFmtId="0" fontId="7" fillId="6" borderId="0" xfId="0" applyFont="1" applyFill="1"/>
    <xf numFmtId="0" fontId="13" fillId="6" borderId="0" xfId="0" applyFont="1" applyFill="1"/>
    <xf numFmtId="0" fontId="13" fillId="0" borderId="0" xfId="0" applyFont="1"/>
    <xf numFmtId="0" fontId="18" fillId="2" borderId="0" xfId="0" applyFont="1" applyFill="1"/>
    <xf numFmtId="0" fontId="18" fillId="0" borderId="0" xfId="0" applyFont="1"/>
    <xf numFmtId="0" fontId="18" fillId="0" borderId="0" xfId="0" applyFont="1" applyAlignment="1">
      <alignment horizontal="center"/>
    </xf>
    <xf numFmtId="0" fontId="22" fillId="0" borderId="0" xfId="0" applyFont="1"/>
    <xf numFmtId="0" fontId="23" fillId="2" borderId="0" xfId="0" applyFont="1" applyFill="1" applyAlignment="1">
      <alignment horizontal="center" vertical="center"/>
    </xf>
    <xf numFmtId="0" fontId="24" fillId="2" borderId="0" xfId="0" applyFont="1" applyFill="1" applyAlignment="1">
      <alignment horizontal="center" vertical="center"/>
    </xf>
    <xf numFmtId="0" fontId="26" fillId="5" borderId="15" xfId="0" applyFont="1" applyFill="1" applyBorder="1" applyAlignment="1">
      <alignment horizontal="center" vertical="center"/>
    </xf>
    <xf numFmtId="0" fontId="26" fillId="5" borderId="26" xfId="0" applyFont="1" applyFill="1" applyBorder="1" applyAlignment="1">
      <alignment horizontal="center" vertical="center"/>
    </xf>
    <xf numFmtId="164" fontId="26" fillId="5" borderId="15" xfId="0" applyNumberFormat="1" applyFont="1" applyFill="1" applyBorder="1" applyAlignment="1">
      <alignment horizontal="center" vertical="center"/>
    </xf>
    <xf numFmtId="0" fontId="27" fillId="12" borderId="25" xfId="0" applyFont="1" applyFill="1" applyBorder="1" applyAlignment="1">
      <alignment vertical="center"/>
    </xf>
    <xf numFmtId="164" fontId="28" fillId="5" borderId="15" xfId="0" applyNumberFormat="1" applyFont="1" applyFill="1" applyBorder="1" applyAlignment="1" applyProtection="1">
      <alignment horizontal="center" vertical="center"/>
      <protection locked="0"/>
    </xf>
    <xf numFmtId="164" fontId="28" fillId="5" borderId="15" xfId="0" applyNumberFormat="1" applyFont="1" applyFill="1" applyBorder="1" applyAlignment="1">
      <alignment horizontal="center" vertical="center"/>
    </xf>
    <xf numFmtId="0" fontId="27" fillId="12" borderId="21" xfId="0" applyFont="1" applyFill="1" applyBorder="1" applyAlignment="1">
      <alignment vertical="center"/>
    </xf>
    <xf numFmtId="0" fontId="26" fillId="5" borderId="25" xfId="0" applyFont="1" applyFill="1" applyBorder="1" applyAlignment="1">
      <alignment horizontal="center" vertical="center"/>
    </xf>
    <xf numFmtId="164" fontId="26" fillId="5" borderId="0" xfId="0" applyNumberFormat="1" applyFont="1" applyFill="1" applyAlignment="1">
      <alignment horizontal="center" vertical="center"/>
    </xf>
    <xf numFmtId="164" fontId="28" fillId="5" borderId="0" xfId="0" applyNumberFormat="1" applyFont="1" applyFill="1" applyAlignment="1">
      <alignment horizontal="center" vertical="center"/>
    </xf>
    <xf numFmtId="0" fontId="27" fillId="5" borderId="0" xfId="0" applyFont="1" applyFill="1" applyAlignment="1">
      <alignment horizontal="right" vertical="center"/>
    </xf>
    <xf numFmtId="0" fontId="26" fillId="5" borderId="21" xfId="0" applyFont="1" applyFill="1" applyBorder="1" applyAlignment="1">
      <alignment horizontal="center" vertical="center"/>
    </xf>
    <xf numFmtId="0" fontId="17" fillId="2" borderId="0" xfId="0" applyFont="1" applyFill="1"/>
    <xf numFmtId="0" fontId="11" fillId="2" borderId="0" xfId="0" applyFont="1" applyFill="1"/>
    <xf numFmtId="0" fontId="29" fillId="2" borderId="0" xfId="0" applyFont="1" applyFill="1"/>
    <xf numFmtId="164" fontId="17" fillId="2" borderId="0" xfId="0" applyNumberFormat="1" applyFont="1" applyFill="1" applyAlignment="1">
      <alignment horizontal="center" vertical="center"/>
    </xf>
    <xf numFmtId="0" fontId="17" fillId="0" borderId="0" xfId="0" applyFont="1"/>
    <xf numFmtId="0" fontId="29" fillId="2" borderId="0" xfId="0" applyFont="1" applyFill="1" applyAlignment="1">
      <alignment horizontal="center" vertical="center"/>
    </xf>
    <xf numFmtId="0" fontId="11" fillId="2" borderId="0" xfId="0" applyFont="1" applyFill="1" applyAlignment="1">
      <alignment horizontal="center" vertical="center"/>
    </xf>
    <xf numFmtId="0" fontId="30" fillId="2" borderId="0" xfId="0" applyFont="1" applyFill="1" applyAlignment="1">
      <alignment horizontal="center" vertical="center"/>
    </xf>
    <xf numFmtId="0" fontId="27" fillId="5" borderId="28" xfId="0" applyFont="1" applyFill="1" applyBorder="1" applyAlignment="1">
      <alignment horizontal="center" vertical="center"/>
    </xf>
    <xf numFmtId="0" fontId="27" fillId="5" borderId="26" xfId="0" applyFont="1" applyFill="1" applyBorder="1" applyAlignment="1">
      <alignment horizontal="center" vertical="center"/>
    </xf>
    <xf numFmtId="0" fontId="27" fillId="5" borderId="15" xfId="0" applyFont="1" applyFill="1" applyBorder="1" applyAlignment="1">
      <alignment horizontal="center" vertical="center"/>
    </xf>
    <xf numFmtId="164" fontId="27" fillId="5" borderId="15" xfId="0" applyNumberFormat="1" applyFont="1" applyFill="1" applyBorder="1" applyAlignment="1">
      <alignment horizontal="center" vertical="center"/>
    </xf>
    <xf numFmtId="164" fontId="32" fillId="5" borderId="15" xfId="0" applyNumberFormat="1" applyFont="1" applyFill="1" applyBorder="1" applyAlignment="1" applyProtection="1">
      <alignment horizontal="center" vertical="center"/>
      <protection locked="0"/>
    </xf>
    <xf numFmtId="164" fontId="32" fillId="5" borderId="15" xfId="0" applyNumberFormat="1" applyFont="1" applyFill="1" applyBorder="1" applyAlignment="1">
      <alignment horizontal="center" vertical="center"/>
    </xf>
    <xf numFmtId="164" fontId="32" fillId="5" borderId="28" xfId="0" applyNumberFormat="1" applyFont="1" applyFill="1" applyBorder="1" applyAlignment="1" applyProtection="1">
      <alignment horizontal="center" vertical="center"/>
      <protection locked="0"/>
    </xf>
    <xf numFmtId="0" fontId="32" fillId="0" borderId="0" xfId="0" applyFont="1"/>
    <xf numFmtId="0" fontId="27" fillId="2" borderId="0" xfId="0" applyFont="1" applyFill="1" applyAlignment="1">
      <alignment horizontal="right" vertical="center"/>
    </xf>
    <xf numFmtId="164" fontId="32" fillId="2" borderId="0" xfId="0" applyNumberFormat="1" applyFont="1" applyFill="1" applyAlignment="1">
      <alignment horizontal="center" vertical="center"/>
    </xf>
    <xf numFmtId="164" fontId="32" fillId="5" borderId="0" xfId="0" applyNumberFormat="1" applyFont="1" applyFill="1" applyAlignment="1">
      <alignment horizontal="center" vertical="center"/>
    </xf>
    <xf numFmtId="0" fontId="11" fillId="2" borderId="0" xfId="0" applyFont="1" applyFill="1" applyAlignment="1">
      <alignment horizontal="right" vertical="center"/>
    </xf>
    <xf numFmtId="164" fontId="11" fillId="2" borderId="0" xfId="0" applyNumberFormat="1" applyFont="1" applyFill="1" applyAlignment="1">
      <alignment horizontal="center" vertical="center"/>
    </xf>
    <xf numFmtId="164" fontId="17" fillId="0" borderId="0" xfId="0" applyNumberFormat="1" applyFont="1" applyAlignment="1" applyProtection="1">
      <alignment horizontal="center" vertical="center"/>
      <protection locked="0"/>
    </xf>
    <xf numFmtId="164" fontId="17" fillId="0" borderId="0" xfId="0" applyNumberFormat="1" applyFont="1" applyAlignment="1">
      <alignment horizontal="center" vertical="center"/>
    </xf>
    <xf numFmtId="0" fontId="9" fillId="0" borderId="0" xfId="0" applyFont="1" applyAlignment="1">
      <alignment vertical="center" textRotation="90" wrapText="1"/>
    </xf>
    <xf numFmtId="0" fontId="17" fillId="2" borderId="0" xfId="0" applyFont="1" applyFill="1" applyAlignment="1">
      <alignment horizontal="center" vertical="center"/>
    </xf>
    <xf numFmtId="164" fontId="34" fillId="2" borderId="0" xfId="0" applyNumberFormat="1" applyFont="1" applyFill="1" applyAlignment="1">
      <alignment horizontal="center" vertical="center"/>
    </xf>
    <xf numFmtId="0" fontId="34" fillId="0" borderId="0" xfId="0" applyFont="1"/>
    <xf numFmtId="0" fontId="35" fillId="2" borderId="0" xfId="0" applyFont="1" applyFill="1" applyAlignment="1">
      <alignment horizontal="center" vertical="center"/>
    </xf>
    <xf numFmtId="0" fontId="11" fillId="0" borderId="0" xfId="0" applyFont="1" applyAlignment="1">
      <alignment horizontal="center" vertical="center" textRotation="90" wrapText="1"/>
    </xf>
    <xf numFmtId="0" fontId="11" fillId="0" borderId="0" xfId="0" applyFont="1" applyAlignment="1">
      <alignment horizontal="left" vertical="center"/>
    </xf>
    <xf numFmtId="0" fontId="27" fillId="5" borderId="20" xfId="0" applyFont="1" applyFill="1" applyBorder="1" applyAlignment="1">
      <alignment horizontal="center" vertical="center"/>
    </xf>
    <xf numFmtId="0" fontId="27" fillId="5" borderId="21" xfId="0" applyFont="1" applyFill="1" applyBorder="1" applyAlignment="1">
      <alignment horizontal="center" vertical="center"/>
    </xf>
    <xf numFmtId="0" fontId="27" fillId="5" borderId="25" xfId="0" applyFont="1" applyFill="1" applyBorder="1" applyAlignment="1">
      <alignment vertical="center"/>
    </xf>
    <xf numFmtId="0" fontId="33" fillId="5" borderId="26" xfId="0" applyFont="1" applyFill="1" applyBorder="1" applyAlignment="1">
      <alignment horizontal="center" vertical="center"/>
    </xf>
    <xf numFmtId="0" fontId="33" fillId="5" borderId="28" xfId="0" applyFont="1" applyFill="1" applyBorder="1" applyAlignment="1">
      <alignment horizontal="center" vertical="center"/>
    </xf>
    <xf numFmtId="0" fontId="17" fillId="5" borderId="0" xfId="0" applyFont="1" applyFill="1"/>
    <xf numFmtId="164" fontId="17" fillId="5" borderId="0" xfId="0" applyNumberFormat="1" applyFont="1" applyFill="1" applyAlignment="1">
      <alignment horizontal="center" vertical="center"/>
    </xf>
    <xf numFmtId="0" fontId="11" fillId="5" borderId="0" xfId="0" applyFont="1" applyFill="1" applyAlignment="1">
      <alignment horizontal="right" vertical="center"/>
    </xf>
    <xf numFmtId="0" fontId="11" fillId="5" borderId="0" xfId="0" applyFont="1" applyFill="1"/>
    <xf numFmtId="0" fontId="33" fillId="5" borderId="0" xfId="0" applyFont="1" applyFill="1" applyAlignment="1">
      <alignment horizontal="center" vertical="center"/>
    </xf>
    <xf numFmtId="0" fontId="37" fillId="5" borderId="0" xfId="0" applyFont="1" applyFill="1"/>
    <xf numFmtId="0" fontId="33" fillId="5" borderId="0" xfId="0" applyFont="1" applyFill="1" applyAlignment="1">
      <alignment horizontal="center"/>
    </xf>
    <xf numFmtId="0" fontId="33" fillId="5" borderId="15" xfId="0" applyFont="1" applyFill="1" applyBorder="1" applyAlignment="1">
      <alignment horizontal="center" vertical="center"/>
    </xf>
    <xf numFmtId="164" fontId="33" fillId="5" borderId="15" xfId="0" applyNumberFormat="1" applyFont="1" applyFill="1" applyBorder="1" applyAlignment="1">
      <alignment horizontal="center" vertical="center"/>
    </xf>
    <xf numFmtId="164" fontId="37" fillId="5" borderId="15" xfId="0" applyNumberFormat="1" applyFont="1" applyFill="1" applyBorder="1" applyAlignment="1" applyProtection="1">
      <alignment horizontal="center" vertical="center"/>
      <protection locked="0"/>
    </xf>
    <xf numFmtId="164" fontId="37" fillId="5" borderId="15" xfId="0" applyNumberFormat="1" applyFont="1" applyFill="1" applyBorder="1" applyAlignment="1">
      <alignment horizontal="center" vertical="center"/>
    </xf>
    <xf numFmtId="0" fontId="38" fillId="0" borderId="0" xfId="0" applyFont="1"/>
    <xf numFmtId="0" fontId="15" fillId="2" borderId="0" xfId="0" applyFont="1" applyFill="1" applyAlignment="1">
      <alignment horizontal="center" vertical="center"/>
    </xf>
    <xf numFmtId="0" fontId="10" fillId="2" borderId="0" xfId="0" applyFont="1" applyFill="1" applyAlignment="1">
      <alignment horizontal="center" vertical="center"/>
    </xf>
    <xf numFmtId="164" fontId="32" fillId="5" borderId="26" xfId="0" applyNumberFormat="1" applyFont="1" applyFill="1" applyBorder="1" applyAlignment="1" applyProtection="1">
      <alignment horizontal="center" vertical="center"/>
      <protection locked="0"/>
    </xf>
    <xf numFmtId="0" fontId="17" fillId="5" borderId="0" xfId="0" applyFont="1" applyFill="1" applyAlignment="1">
      <alignment horizontal="center" vertical="center"/>
    </xf>
    <xf numFmtId="0" fontId="30" fillId="10" borderId="15" xfId="0" applyFont="1" applyFill="1" applyBorder="1" applyAlignment="1">
      <alignment horizontal="right" vertical="center"/>
    </xf>
    <xf numFmtId="164" fontId="41" fillId="10" borderId="15" xfId="0" applyNumberFormat="1" applyFont="1" applyFill="1" applyBorder="1" applyAlignment="1">
      <alignment horizontal="center" vertical="center"/>
    </xf>
    <xf numFmtId="0" fontId="27" fillId="12" borderId="18" xfId="0" applyFont="1" applyFill="1" applyBorder="1" applyAlignment="1">
      <alignment vertical="center"/>
    </xf>
    <xf numFmtId="164" fontId="32" fillId="2" borderId="17" xfId="0" applyNumberFormat="1" applyFont="1" applyFill="1" applyBorder="1" applyAlignment="1">
      <alignment horizontal="center" vertical="center"/>
    </xf>
    <xf numFmtId="164" fontId="32" fillId="2" borderId="18" xfId="0" applyNumberFormat="1" applyFont="1" applyFill="1" applyBorder="1" applyAlignment="1">
      <alignment horizontal="center" vertical="center"/>
    </xf>
    <xf numFmtId="164" fontId="11" fillId="2" borderId="23" xfId="0" applyNumberFormat="1" applyFont="1" applyFill="1" applyBorder="1" applyAlignment="1">
      <alignment horizontal="center" vertical="center"/>
    </xf>
    <xf numFmtId="0" fontId="17" fillId="0" borderId="20" xfId="0" applyFont="1" applyBorder="1"/>
    <xf numFmtId="0" fontId="17" fillId="0" borderId="21" xfId="0" applyFont="1" applyBorder="1"/>
    <xf numFmtId="0" fontId="30" fillId="10" borderId="25" xfId="0" applyFont="1" applyFill="1" applyBorder="1" applyAlignment="1">
      <alignment horizontal="right" vertical="center"/>
    </xf>
    <xf numFmtId="0" fontId="27" fillId="2" borderId="17" xfId="0" applyFont="1" applyFill="1" applyBorder="1" applyAlignment="1">
      <alignment horizontal="right" vertical="center"/>
    </xf>
    <xf numFmtId="0" fontId="30" fillId="10" borderId="25" xfId="0" applyFont="1" applyFill="1" applyBorder="1" applyAlignment="1">
      <alignment horizontal="center" vertical="center"/>
    </xf>
    <xf numFmtId="164" fontId="32" fillId="2" borderId="23" xfId="0" applyNumberFormat="1" applyFont="1" applyFill="1" applyBorder="1" applyAlignment="1">
      <alignment horizontal="center" vertical="center"/>
    </xf>
    <xf numFmtId="0" fontId="30" fillId="10" borderId="0" xfId="0" applyFont="1" applyFill="1" applyAlignment="1">
      <alignment horizontal="right" vertical="center"/>
    </xf>
    <xf numFmtId="164" fontId="41" fillId="10" borderId="0" xfId="0" applyNumberFormat="1" applyFont="1" applyFill="1" applyAlignment="1">
      <alignment horizontal="center" vertical="center"/>
    </xf>
    <xf numFmtId="0" fontId="30" fillId="5" borderId="16" xfId="0" applyFont="1" applyFill="1" applyBorder="1" applyAlignment="1">
      <alignment horizontal="right" vertical="center"/>
    </xf>
    <xf numFmtId="164" fontId="41" fillId="5" borderId="17" xfId="0" applyNumberFormat="1" applyFont="1" applyFill="1" applyBorder="1" applyAlignment="1">
      <alignment horizontal="center" vertical="center"/>
    </xf>
    <xf numFmtId="164" fontId="41" fillId="5" borderId="18" xfId="0" applyNumberFormat="1" applyFont="1" applyFill="1" applyBorder="1" applyAlignment="1">
      <alignment horizontal="center" vertical="center"/>
    </xf>
    <xf numFmtId="0" fontId="27" fillId="5" borderId="22" xfId="0" applyFont="1" applyFill="1" applyBorder="1" applyAlignment="1">
      <alignment horizontal="right" vertical="center"/>
    </xf>
    <xf numFmtId="164" fontId="32" fillId="5" borderId="23" xfId="0" applyNumberFormat="1" applyFont="1" applyFill="1" applyBorder="1" applyAlignment="1">
      <alignment horizontal="center" vertical="center"/>
    </xf>
    <xf numFmtId="0" fontId="11" fillId="5" borderId="22" xfId="0" applyFont="1" applyFill="1" applyBorder="1" applyAlignment="1">
      <alignment horizontal="right" vertical="center"/>
    </xf>
    <xf numFmtId="164" fontId="17" fillId="5" borderId="23" xfId="0" applyNumberFormat="1" applyFont="1" applyFill="1" applyBorder="1" applyAlignment="1">
      <alignment horizontal="center" vertical="center"/>
    </xf>
    <xf numFmtId="0" fontId="17" fillId="5" borderId="19" xfId="0" applyFont="1" applyFill="1" applyBorder="1"/>
    <xf numFmtId="0" fontId="17" fillId="5" borderId="20" xfId="0" applyFont="1" applyFill="1" applyBorder="1"/>
    <xf numFmtId="0" fontId="17" fillId="5" borderId="21" xfId="0" applyFont="1" applyFill="1" applyBorder="1"/>
    <xf numFmtId="0" fontId="27" fillId="5" borderId="0" xfId="0" applyFont="1" applyFill="1" applyAlignment="1">
      <alignment horizontal="center" vertical="center"/>
    </xf>
    <xf numFmtId="0" fontId="17" fillId="2" borderId="19" xfId="0" applyFont="1" applyFill="1" applyBorder="1" applyAlignment="1">
      <alignment horizontal="center" vertical="center"/>
    </xf>
    <xf numFmtId="0" fontId="30" fillId="5" borderId="17" xfId="0" applyFont="1" applyFill="1" applyBorder="1" applyAlignment="1">
      <alignment horizontal="right" vertical="center"/>
    </xf>
    <xf numFmtId="0" fontId="17" fillId="2" borderId="22" xfId="0" applyFont="1" applyFill="1" applyBorder="1" applyAlignment="1">
      <alignment horizontal="center" vertical="center"/>
    </xf>
    <xf numFmtId="0" fontId="30" fillId="5" borderId="0" xfId="0" applyFont="1" applyFill="1" applyAlignment="1">
      <alignment horizontal="right" vertical="center"/>
    </xf>
    <xf numFmtId="164" fontId="41" fillId="5" borderId="0" xfId="0" applyNumberFormat="1" applyFont="1" applyFill="1" applyAlignment="1">
      <alignment horizontal="center" vertical="center"/>
    </xf>
    <xf numFmtId="0" fontId="17" fillId="2" borderId="20" xfId="0" applyFont="1" applyFill="1" applyBorder="1" applyAlignment="1">
      <alignment horizontal="center" vertical="center"/>
    </xf>
    <xf numFmtId="0" fontId="28" fillId="5" borderId="0" xfId="0" applyFont="1" applyFill="1" applyAlignment="1">
      <alignment horizontal="center" vertical="center"/>
    </xf>
    <xf numFmtId="0" fontId="28" fillId="5" borderId="0" xfId="0" applyFont="1" applyFill="1"/>
    <xf numFmtId="0" fontId="32" fillId="5" borderId="0" xfId="0" applyFont="1" applyFill="1"/>
    <xf numFmtId="0" fontId="27" fillId="5" borderId="0" xfId="0" applyFont="1" applyFill="1" applyAlignment="1">
      <alignment vertical="center"/>
    </xf>
    <xf numFmtId="0" fontId="26" fillId="5" borderId="15" xfId="0" applyFont="1" applyFill="1" applyBorder="1" applyAlignment="1">
      <alignment horizontal="left" vertical="center"/>
    </xf>
    <xf numFmtId="0" fontId="26" fillId="5" borderId="25" xfId="0" applyFont="1" applyFill="1" applyBorder="1" applyAlignment="1">
      <alignment horizontal="left" vertical="center"/>
    </xf>
    <xf numFmtId="0" fontId="26" fillId="5" borderId="0" xfId="0" applyFont="1" applyFill="1" applyAlignment="1">
      <alignment vertical="center"/>
    </xf>
    <xf numFmtId="0" fontId="26" fillId="5" borderId="0" xfId="0" applyFont="1" applyFill="1" applyAlignment="1">
      <alignment horizontal="center" vertical="center"/>
    </xf>
    <xf numFmtId="0" fontId="26" fillId="5" borderId="0" xfId="0" applyFont="1" applyFill="1" applyAlignment="1">
      <alignment horizontal="right" vertical="center"/>
    </xf>
    <xf numFmtId="0" fontId="27" fillId="5" borderId="2" xfId="0" applyFont="1" applyFill="1" applyBorder="1" applyAlignment="1">
      <alignment horizontal="left" vertical="center"/>
    </xf>
    <xf numFmtId="164" fontId="32" fillId="5" borderId="3" xfId="0" applyNumberFormat="1" applyFont="1" applyFill="1" applyBorder="1" applyAlignment="1">
      <alignment horizontal="center" vertical="center"/>
    </xf>
    <xf numFmtId="0" fontId="32" fillId="5" borderId="0" xfId="0" applyFont="1" applyFill="1" applyAlignment="1">
      <alignment horizontal="center" vertical="center"/>
    </xf>
    <xf numFmtId="164" fontId="27" fillId="5" borderId="0" xfId="0" applyNumberFormat="1" applyFont="1" applyFill="1" applyAlignment="1">
      <alignment horizontal="center" vertical="center"/>
    </xf>
    <xf numFmtId="164" fontId="32" fillId="5" borderId="3" xfId="0" applyNumberFormat="1" applyFont="1" applyFill="1" applyBorder="1" applyAlignment="1" applyProtection="1">
      <alignment horizontal="center" vertical="center"/>
      <protection locked="0"/>
    </xf>
    <xf numFmtId="0" fontId="27" fillId="5" borderId="15" xfId="0" applyFont="1" applyFill="1" applyBorder="1" applyAlignment="1">
      <alignment horizontal="left" vertical="center"/>
    </xf>
    <xf numFmtId="164" fontId="27" fillId="5" borderId="28" xfId="0" applyNumberFormat="1" applyFont="1" applyFill="1" applyBorder="1" applyAlignment="1">
      <alignment horizontal="center" vertical="center"/>
    </xf>
    <xf numFmtId="0" fontId="27" fillId="5" borderId="0" xfId="0" applyFont="1" applyFill="1" applyAlignment="1">
      <alignment horizontal="center"/>
    </xf>
    <xf numFmtId="164" fontId="48" fillId="5" borderId="0" xfId="1" applyNumberFormat="1" applyFont="1" applyFill="1" applyBorder="1" applyAlignment="1" applyProtection="1">
      <alignment horizontal="center" vertical="center"/>
    </xf>
    <xf numFmtId="164" fontId="45" fillId="5" borderId="0" xfId="0" applyNumberFormat="1" applyFont="1" applyFill="1" applyAlignment="1">
      <alignment horizontal="center" vertical="center"/>
    </xf>
    <xf numFmtId="164" fontId="46" fillId="5" borderId="0" xfId="0" applyNumberFormat="1" applyFont="1" applyFill="1" applyAlignment="1">
      <alignment horizontal="center" vertical="center"/>
    </xf>
    <xf numFmtId="0" fontId="46" fillId="5" borderId="0" xfId="0" applyFont="1" applyFill="1" applyAlignment="1">
      <alignment horizontal="center" vertical="center"/>
    </xf>
    <xf numFmtId="0" fontId="45" fillId="5" borderId="0" xfId="0" applyFont="1" applyFill="1"/>
    <xf numFmtId="0" fontId="50" fillId="5" borderId="0" xfId="0" applyFont="1" applyFill="1"/>
    <xf numFmtId="0" fontId="11" fillId="2" borderId="20" xfId="0" applyFont="1" applyFill="1" applyBorder="1" applyAlignment="1">
      <alignment horizontal="right" vertical="center"/>
    </xf>
    <xf numFmtId="164" fontId="17" fillId="2" borderId="20" xfId="0" applyNumberFormat="1" applyFont="1" applyFill="1" applyBorder="1" applyAlignment="1">
      <alignment horizontal="center" vertical="center"/>
    </xf>
    <xf numFmtId="164" fontId="11" fillId="2" borderId="21" xfId="0" applyNumberFormat="1" applyFont="1" applyFill="1" applyBorder="1" applyAlignment="1">
      <alignment horizontal="center" vertical="center"/>
    </xf>
    <xf numFmtId="0" fontId="17" fillId="5" borderId="23" xfId="0" applyFont="1" applyFill="1" applyBorder="1"/>
    <xf numFmtId="0" fontId="17" fillId="0" borderId="23" xfId="0" applyFont="1" applyBorder="1"/>
    <xf numFmtId="0" fontId="11" fillId="2" borderId="19" xfId="0" applyFont="1" applyFill="1" applyBorder="1" applyAlignment="1">
      <alignment horizontal="right" vertical="center"/>
    </xf>
    <xf numFmtId="0" fontId="30" fillId="5" borderId="19" xfId="0" applyFont="1" applyFill="1" applyBorder="1" applyAlignment="1">
      <alignment horizontal="right" vertical="center"/>
    </xf>
    <xf numFmtId="164" fontId="41" fillId="5" borderId="20" xfId="0" applyNumberFormat="1" applyFont="1" applyFill="1" applyBorder="1" applyAlignment="1">
      <alignment horizontal="center" vertical="center"/>
    </xf>
    <xf numFmtId="164" fontId="41" fillId="5" borderId="21" xfId="0" applyNumberFormat="1" applyFont="1" applyFill="1" applyBorder="1" applyAlignment="1">
      <alignment horizontal="center" vertical="center"/>
    </xf>
    <xf numFmtId="0" fontId="32" fillId="5" borderId="20" xfId="0" applyFont="1" applyFill="1" applyBorder="1"/>
    <xf numFmtId="0" fontId="32" fillId="5" borderId="21" xfId="0" applyFont="1" applyFill="1" applyBorder="1"/>
    <xf numFmtId="0" fontId="30" fillId="5" borderId="20" xfId="0" applyFont="1" applyFill="1" applyBorder="1" applyAlignment="1">
      <alignment horizontal="right" vertical="center"/>
    </xf>
    <xf numFmtId="0" fontId="27" fillId="5" borderId="25" xfId="0" applyFont="1" applyFill="1" applyBorder="1" applyAlignment="1">
      <alignment horizontal="left" vertical="center"/>
    </xf>
    <xf numFmtId="0" fontId="27" fillId="5" borderId="27" xfId="0" applyFont="1" applyFill="1" applyBorder="1" applyAlignment="1">
      <alignment horizontal="center" vertical="center"/>
    </xf>
    <xf numFmtId="0" fontId="32" fillId="5" borderId="20" xfId="0" applyFont="1" applyFill="1" applyBorder="1" applyAlignment="1">
      <alignment horizontal="center" vertical="center"/>
    </xf>
    <xf numFmtId="164" fontId="32" fillId="5" borderId="20" xfId="0" applyNumberFormat="1" applyFont="1" applyFill="1" applyBorder="1" applyAlignment="1">
      <alignment horizontal="center" vertical="center"/>
    </xf>
    <xf numFmtId="164" fontId="32" fillId="5" borderId="21" xfId="0" applyNumberFormat="1" applyFont="1" applyFill="1" applyBorder="1" applyAlignment="1">
      <alignment horizontal="center" vertical="center"/>
    </xf>
    <xf numFmtId="0" fontId="27" fillId="5" borderId="23" xfId="0" applyFont="1" applyFill="1" applyBorder="1" applyAlignment="1">
      <alignment horizontal="center" vertical="center"/>
    </xf>
    <xf numFmtId="0" fontId="26" fillId="5" borderId="20" xfId="0" applyFont="1" applyFill="1" applyBorder="1" applyAlignment="1">
      <alignment horizontal="right" vertical="center"/>
    </xf>
    <xf numFmtId="164" fontId="28" fillId="5" borderId="20" xfId="0" applyNumberFormat="1" applyFont="1" applyFill="1" applyBorder="1" applyAlignment="1">
      <alignment horizontal="center" vertical="center"/>
    </xf>
    <xf numFmtId="164" fontId="26" fillId="5" borderId="21" xfId="0" applyNumberFormat="1" applyFont="1" applyFill="1" applyBorder="1" applyAlignment="1">
      <alignment horizontal="center" vertical="center"/>
    </xf>
    <xf numFmtId="164" fontId="26" fillId="5" borderId="23" xfId="0" applyNumberFormat="1" applyFont="1" applyFill="1" applyBorder="1" applyAlignment="1">
      <alignment horizontal="center" vertical="center"/>
    </xf>
    <xf numFmtId="0" fontId="26" fillId="5" borderId="23" xfId="0" applyFont="1" applyFill="1" applyBorder="1" applyAlignment="1">
      <alignment horizontal="center" vertical="center"/>
    </xf>
    <xf numFmtId="164" fontId="26" fillId="5" borderId="20" xfId="0" applyNumberFormat="1" applyFont="1" applyFill="1" applyBorder="1" applyAlignment="1">
      <alignment horizontal="center" vertical="center"/>
    </xf>
    <xf numFmtId="0" fontId="26" fillId="5" borderId="19" xfId="0" applyFont="1" applyFill="1" applyBorder="1" applyAlignment="1">
      <alignment horizontal="right" vertical="center"/>
    </xf>
    <xf numFmtId="164" fontId="27" fillId="5" borderId="20" xfId="0" applyNumberFormat="1" applyFont="1" applyFill="1" applyBorder="1" applyAlignment="1">
      <alignment horizontal="center" vertical="center"/>
    </xf>
    <xf numFmtId="164" fontId="27" fillId="5" borderId="23" xfId="0" applyNumberFormat="1" applyFont="1" applyFill="1" applyBorder="1" applyAlignment="1">
      <alignment horizontal="center" vertical="center"/>
    </xf>
    <xf numFmtId="0" fontId="27" fillId="5" borderId="20" xfId="0" applyFont="1" applyFill="1" applyBorder="1" applyAlignment="1">
      <alignment horizontal="right" vertical="center"/>
    </xf>
    <xf numFmtId="164" fontId="27" fillId="5" borderId="21" xfId="0" applyNumberFormat="1" applyFont="1" applyFill="1" applyBorder="1" applyAlignment="1">
      <alignment horizontal="center" vertical="center"/>
    </xf>
    <xf numFmtId="0" fontId="27" fillId="5" borderId="19" xfId="0" applyFont="1" applyFill="1" applyBorder="1" applyAlignment="1">
      <alignment horizontal="right" vertical="center"/>
    </xf>
    <xf numFmtId="0" fontId="32" fillId="5" borderId="23" xfId="0" applyFont="1" applyFill="1" applyBorder="1"/>
    <xf numFmtId="164" fontId="32" fillId="5" borderId="22" xfId="0" applyNumberFormat="1" applyFont="1" applyFill="1" applyBorder="1" applyAlignment="1">
      <alignment horizontal="center" vertical="center"/>
    </xf>
    <xf numFmtId="164" fontId="32" fillId="5" borderId="19" xfId="0" applyNumberFormat="1" applyFont="1" applyFill="1" applyBorder="1" applyAlignment="1">
      <alignment horizontal="center" vertical="center"/>
    </xf>
    <xf numFmtId="164" fontId="32" fillId="14" borderId="15" xfId="0" applyNumberFormat="1" applyFont="1" applyFill="1" applyBorder="1" applyAlignment="1">
      <alignment horizontal="center" vertical="center"/>
    </xf>
    <xf numFmtId="0" fontId="28" fillId="5" borderId="0" xfId="0" applyFont="1" applyFill="1" applyAlignment="1">
      <alignment vertical="center"/>
    </xf>
    <xf numFmtId="0" fontId="31" fillId="15" borderId="0" xfId="1" applyFont="1" applyFill="1" applyAlignment="1" applyProtection="1">
      <alignment horizontal="center" vertical="center"/>
    </xf>
    <xf numFmtId="0" fontId="31" fillId="5" borderId="0" xfId="1" applyFont="1" applyFill="1" applyBorder="1" applyAlignment="1" applyProtection="1">
      <alignment horizontal="center" vertical="center"/>
    </xf>
    <xf numFmtId="0" fontId="29" fillId="5" borderId="0" xfId="0" applyFont="1" applyFill="1"/>
    <xf numFmtId="0" fontId="51" fillId="2" borderId="0" xfId="0" applyFont="1" applyFill="1" applyAlignment="1">
      <alignment vertical="center"/>
    </xf>
    <xf numFmtId="0" fontId="51" fillId="0" borderId="0" xfId="0" applyFont="1" applyAlignment="1">
      <alignment vertical="center"/>
    </xf>
    <xf numFmtId="0" fontId="18" fillId="0" borderId="4" xfId="0" applyFont="1" applyBorder="1"/>
    <xf numFmtId="0" fontId="52" fillId="5" borderId="0" xfId="0" applyFont="1" applyFill="1"/>
    <xf numFmtId="0" fontId="18" fillId="7" borderId="5" xfId="0" applyFont="1" applyFill="1" applyBorder="1"/>
    <xf numFmtId="0" fontId="18" fillId="7" borderId="0" xfId="0" applyFont="1" applyFill="1" applyAlignment="1">
      <alignment horizontal="left"/>
    </xf>
    <xf numFmtId="0" fontId="18" fillId="7" borderId="5" xfId="0" applyFont="1" applyFill="1" applyBorder="1" applyAlignment="1">
      <alignment horizontal="left"/>
    </xf>
    <xf numFmtId="0" fontId="18" fillId="4" borderId="22" xfId="0" applyFont="1" applyFill="1" applyBorder="1"/>
    <xf numFmtId="0" fontId="18" fillId="4" borderId="0" xfId="0" applyFont="1" applyFill="1"/>
    <xf numFmtId="0" fontId="18" fillId="4" borderId="23" xfId="0" applyFont="1" applyFill="1" applyBorder="1"/>
    <xf numFmtId="0" fontId="18" fillId="4" borderId="0" xfId="1" applyFont="1" applyFill="1" applyBorder="1" applyAlignment="1" applyProtection="1">
      <alignment horizontal="right"/>
    </xf>
    <xf numFmtId="164" fontId="18" fillId="4" borderId="0" xfId="1" applyNumberFormat="1" applyFont="1" applyFill="1" applyBorder="1" applyAlignment="1" applyProtection="1">
      <alignment horizontal="right"/>
    </xf>
    <xf numFmtId="0" fontId="18" fillId="4" borderId="19" xfId="0" applyFont="1" applyFill="1" applyBorder="1"/>
    <xf numFmtId="0" fontId="18" fillId="4" borderId="20" xfId="0" applyFont="1" applyFill="1" applyBorder="1"/>
    <xf numFmtId="0" fontId="18" fillId="4" borderId="21" xfId="0" applyFont="1" applyFill="1" applyBorder="1"/>
    <xf numFmtId="0" fontId="19" fillId="0" borderId="0" xfId="0" applyFont="1" applyAlignment="1">
      <alignment vertical="center"/>
    </xf>
    <xf numFmtId="0" fontId="19" fillId="0" borderId="0" xfId="0" applyFont="1" applyAlignment="1">
      <alignment horizontal="center" vertical="center"/>
    </xf>
    <xf numFmtId="0" fontId="19" fillId="4" borderId="0" xfId="0" applyFont="1" applyFill="1" applyAlignment="1">
      <alignment vertical="center"/>
    </xf>
    <xf numFmtId="0" fontId="19" fillId="0" borderId="0" xfId="0" applyFont="1"/>
    <xf numFmtId="0" fontId="54" fillId="0" borderId="0" xfId="0" applyFont="1"/>
    <xf numFmtId="0" fontId="42" fillId="12" borderId="25" xfId="0" applyFont="1" applyFill="1" applyBorder="1" applyAlignment="1">
      <alignment vertical="center"/>
    </xf>
    <xf numFmtId="0" fontId="42" fillId="12" borderId="21" xfId="0" applyFont="1" applyFill="1" applyBorder="1" applyAlignment="1">
      <alignment vertical="center"/>
    </xf>
    <xf numFmtId="0" fontId="42" fillId="12" borderId="23" xfId="0" applyFont="1" applyFill="1" applyBorder="1" applyAlignment="1">
      <alignment vertical="center"/>
    </xf>
    <xf numFmtId="0" fontId="42" fillId="12" borderId="15" xfId="0" applyFont="1" applyFill="1" applyBorder="1" applyAlignment="1">
      <alignment vertical="center"/>
    </xf>
    <xf numFmtId="0" fontId="42" fillId="12" borderId="28" xfId="0" applyFont="1" applyFill="1" applyBorder="1" applyAlignment="1">
      <alignment vertical="center"/>
    </xf>
    <xf numFmtId="0" fontId="33" fillId="12" borderId="25" xfId="0" applyFont="1" applyFill="1" applyBorder="1" applyAlignment="1">
      <alignment vertical="center"/>
    </xf>
    <xf numFmtId="0" fontId="33" fillId="12" borderId="21" xfId="0" applyFont="1" applyFill="1" applyBorder="1" applyAlignment="1">
      <alignment vertical="center"/>
    </xf>
    <xf numFmtId="0" fontId="33" fillId="12" borderId="15" xfId="0" applyFont="1" applyFill="1" applyBorder="1" applyAlignment="1">
      <alignment vertical="center"/>
    </xf>
    <xf numFmtId="0" fontId="33" fillId="12" borderId="28" xfId="0" applyFont="1" applyFill="1" applyBorder="1" applyAlignment="1">
      <alignment vertical="center"/>
    </xf>
    <xf numFmtId="0" fontId="42" fillId="0" borderId="0" xfId="0" applyFont="1" applyAlignment="1">
      <alignment vertical="center"/>
    </xf>
    <xf numFmtId="0" fontId="39" fillId="5" borderId="0" xfId="0" applyFont="1" applyFill="1" applyAlignment="1">
      <alignment horizontal="center" vertical="center"/>
    </xf>
    <xf numFmtId="0" fontId="39" fillId="5" borderId="0" xfId="0" applyFont="1" applyFill="1" applyAlignment="1">
      <alignment horizontal="center" vertical="center" textRotation="90" wrapText="1"/>
    </xf>
    <xf numFmtId="0" fontId="39" fillId="5" borderId="0" xfId="0" applyFont="1" applyFill="1" applyAlignment="1">
      <alignment vertical="center"/>
    </xf>
    <xf numFmtId="0" fontId="42" fillId="12" borderId="35" xfId="0" applyFont="1" applyFill="1" applyBorder="1" applyAlignment="1">
      <alignment vertical="center"/>
    </xf>
    <xf numFmtId="164" fontId="32" fillId="5" borderId="36" xfId="0" applyNumberFormat="1" applyFont="1" applyFill="1" applyBorder="1" applyAlignment="1" applyProtection="1">
      <alignment horizontal="center" vertical="center"/>
      <protection locked="0"/>
    </xf>
    <xf numFmtId="164" fontId="41" fillId="10" borderId="39" xfId="0" applyNumberFormat="1" applyFont="1" applyFill="1" applyBorder="1" applyAlignment="1">
      <alignment horizontal="center" vertical="center"/>
    </xf>
    <xf numFmtId="0" fontId="17" fillId="0" borderId="38" xfId="0" applyFont="1" applyBorder="1"/>
    <xf numFmtId="0" fontId="11" fillId="2" borderId="41" xfId="0" applyFont="1" applyFill="1" applyBorder="1" applyAlignment="1">
      <alignment horizontal="right" vertical="center"/>
    </xf>
    <xf numFmtId="164" fontId="17" fillId="2" borderId="41" xfId="0" applyNumberFormat="1" applyFont="1" applyFill="1" applyBorder="1" applyAlignment="1">
      <alignment horizontal="center" vertical="center"/>
    </xf>
    <xf numFmtId="0" fontId="39" fillId="5" borderId="43" xfId="0" applyFont="1" applyFill="1" applyBorder="1" applyAlignment="1">
      <alignment vertical="center" textRotation="90" wrapText="1"/>
    </xf>
    <xf numFmtId="0" fontId="39" fillId="5" borderId="44" xfId="0" applyFont="1" applyFill="1" applyBorder="1" applyAlignment="1">
      <alignment vertical="center" textRotation="90" wrapText="1"/>
    </xf>
    <xf numFmtId="0" fontId="27" fillId="5" borderId="44" xfId="0" applyFont="1" applyFill="1" applyBorder="1" applyAlignment="1">
      <alignment vertical="center" textRotation="90"/>
    </xf>
    <xf numFmtId="0" fontId="17" fillId="0" borderId="45" xfId="0" applyFont="1" applyBorder="1"/>
    <xf numFmtId="0" fontId="27" fillId="5" borderId="34" xfId="0" applyFont="1" applyFill="1" applyBorder="1" applyAlignment="1">
      <alignment horizontal="center" vertical="center"/>
    </xf>
    <xf numFmtId="0" fontId="27" fillId="5" borderId="35" xfId="0" applyFont="1" applyFill="1" applyBorder="1" applyAlignment="1">
      <alignment horizontal="center" vertical="center"/>
    </xf>
    <xf numFmtId="164" fontId="27" fillId="5" borderId="36" xfId="0" applyNumberFormat="1" applyFont="1" applyFill="1" applyBorder="1" applyAlignment="1">
      <alignment horizontal="center" vertical="center"/>
    </xf>
    <xf numFmtId="164" fontId="27" fillId="5" borderId="37" xfId="0" applyNumberFormat="1" applyFont="1" applyFill="1" applyBorder="1" applyAlignment="1">
      <alignment horizontal="center" vertical="center"/>
    </xf>
    <xf numFmtId="164" fontId="11" fillId="2" borderId="42" xfId="0" applyNumberFormat="1" applyFont="1" applyFill="1" applyBorder="1" applyAlignment="1">
      <alignment horizontal="center" vertical="center"/>
    </xf>
    <xf numFmtId="164" fontId="32" fillId="5" borderId="37" xfId="0" applyNumberFormat="1" applyFont="1" applyFill="1" applyBorder="1" applyAlignment="1" applyProtection="1">
      <alignment horizontal="center" vertical="center"/>
      <protection locked="0"/>
    </xf>
    <xf numFmtId="164" fontId="32" fillId="5" borderId="39" xfId="0" applyNumberFormat="1" applyFont="1" applyFill="1" applyBorder="1" applyAlignment="1" applyProtection="1">
      <alignment horizontal="center" vertical="center"/>
      <protection locked="0"/>
    </xf>
    <xf numFmtId="164" fontId="41" fillId="5" borderId="47" xfId="0" applyNumberFormat="1" applyFont="1" applyFill="1" applyBorder="1" applyAlignment="1">
      <alignment horizontal="center" vertical="center"/>
    </xf>
    <xf numFmtId="0" fontId="27" fillId="5" borderId="41" xfId="0" applyFont="1" applyFill="1" applyBorder="1" applyAlignment="1">
      <alignment horizontal="right" vertical="center"/>
    </xf>
    <xf numFmtId="164" fontId="32" fillId="5" borderId="41" xfId="0" applyNumberFormat="1" applyFont="1" applyFill="1" applyBorder="1" applyAlignment="1">
      <alignment horizontal="center" vertical="center"/>
    </xf>
    <xf numFmtId="164" fontId="32" fillId="5" borderId="42" xfId="0" applyNumberFormat="1" applyFont="1" applyFill="1" applyBorder="1" applyAlignment="1">
      <alignment horizontal="center" vertical="center"/>
    </xf>
    <xf numFmtId="0" fontId="27" fillId="12" borderId="25" xfId="0" applyFont="1" applyFill="1" applyBorder="1" applyAlignment="1">
      <alignment horizontal="center" vertical="center"/>
    </xf>
    <xf numFmtId="164" fontId="33" fillId="5" borderId="28" xfId="0" applyNumberFormat="1" applyFont="1" applyFill="1" applyBorder="1" applyAlignment="1">
      <alignment horizontal="center" vertical="center"/>
    </xf>
    <xf numFmtId="0" fontId="32" fillId="12" borderId="15" xfId="0" applyFont="1" applyFill="1" applyBorder="1" applyAlignment="1">
      <alignment horizontal="center" vertical="center"/>
    </xf>
    <xf numFmtId="0" fontId="32" fillId="12" borderId="21" xfId="0" applyFont="1" applyFill="1" applyBorder="1" applyAlignment="1">
      <alignment horizontal="center" vertical="center"/>
    </xf>
    <xf numFmtId="0" fontId="32" fillId="12" borderId="39" xfId="0" applyFont="1" applyFill="1" applyBorder="1" applyAlignment="1">
      <alignment horizontal="center" vertical="center"/>
    </xf>
    <xf numFmtId="0" fontId="32" fillId="12" borderId="46" xfId="0" applyFont="1" applyFill="1" applyBorder="1" applyAlignment="1">
      <alignment horizontal="center" vertical="center"/>
    </xf>
    <xf numFmtId="0" fontId="36" fillId="5" borderId="28" xfId="0" applyFont="1" applyFill="1" applyBorder="1" applyAlignment="1">
      <alignment horizontal="center" vertical="center"/>
    </xf>
    <xf numFmtId="164" fontId="27" fillId="5" borderId="26" xfId="0" applyNumberFormat="1" applyFont="1" applyFill="1" applyBorder="1" applyAlignment="1">
      <alignment horizontal="center" vertical="center"/>
    </xf>
    <xf numFmtId="0" fontId="39" fillId="5" borderId="34" xfId="0" applyFont="1" applyFill="1" applyBorder="1" applyAlignment="1">
      <alignment vertical="center" textRotation="90"/>
    </xf>
    <xf numFmtId="0" fontId="39" fillId="5" borderId="38" xfId="0" applyFont="1" applyFill="1" applyBorder="1" applyAlignment="1">
      <alignment vertical="center" textRotation="90"/>
    </xf>
    <xf numFmtId="0" fontId="17" fillId="0" borderId="40" xfId="0" applyFont="1" applyBorder="1"/>
    <xf numFmtId="0" fontId="17" fillId="0" borderId="51" xfId="0" applyFont="1" applyBorder="1"/>
    <xf numFmtId="0" fontId="17" fillId="0" borderId="41" xfId="0" applyFont="1" applyBorder="1"/>
    <xf numFmtId="0" fontId="17" fillId="0" borderId="42" xfId="0" applyFont="1" applyBorder="1"/>
    <xf numFmtId="0" fontId="19" fillId="0" borderId="0" xfId="0" applyFont="1" applyAlignment="1">
      <alignment horizontal="center"/>
    </xf>
    <xf numFmtId="0" fontId="39" fillId="5" borderId="0" xfId="0" applyFont="1" applyFill="1" applyAlignment="1">
      <alignment horizontal="center" vertical="center" textRotation="90"/>
    </xf>
    <xf numFmtId="164" fontId="32" fillId="5" borderId="26" xfId="0" applyNumberFormat="1" applyFont="1" applyFill="1" applyBorder="1" applyAlignment="1">
      <alignment horizontal="center" vertical="center"/>
    </xf>
    <xf numFmtId="164" fontId="28" fillId="14" borderId="15" xfId="0" applyNumberFormat="1" applyFont="1" applyFill="1" applyBorder="1" applyAlignment="1">
      <alignment horizontal="center" vertical="center"/>
    </xf>
    <xf numFmtId="0" fontId="42" fillId="14" borderId="21" xfId="0" applyFont="1" applyFill="1" applyBorder="1" applyAlignment="1">
      <alignment vertical="center"/>
    </xf>
    <xf numFmtId="0" fontId="58" fillId="0" borderId="0" xfId="0" applyFont="1" applyAlignment="1">
      <alignment vertical="center"/>
    </xf>
    <xf numFmtId="0" fontId="53" fillId="0" borderId="0" xfId="0" applyFont="1"/>
    <xf numFmtId="0" fontId="53" fillId="5" borderId="0" xfId="0" applyFont="1" applyFill="1"/>
    <xf numFmtId="0" fontId="59" fillId="0" borderId="0" xfId="0" applyFont="1" applyAlignment="1">
      <alignment vertical="center"/>
    </xf>
    <xf numFmtId="0" fontId="59" fillId="0" borderId="0" xfId="0" applyFont="1"/>
    <xf numFmtId="0" fontId="11" fillId="5" borderId="0" xfId="0" applyFont="1" applyFill="1" applyAlignment="1">
      <alignment horizontal="center" vertical="center"/>
    </xf>
    <xf numFmtId="0" fontId="11" fillId="5" borderId="0" xfId="0" applyFont="1" applyFill="1" applyAlignment="1">
      <alignment horizontal="center"/>
    </xf>
    <xf numFmtId="0" fontId="18" fillId="9" borderId="0" xfId="0" applyFont="1" applyFill="1" applyAlignment="1">
      <alignment horizontal="left" vertical="top"/>
    </xf>
    <xf numFmtId="0" fontId="18" fillId="9" borderId="0" xfId="0" applyFont="1" applyFill="1"/>
    <xf numFmtId="164" fontId="18" fillId="4" borderId="0" xfId="1" applyNumberFormat="1" applyFont="1" applyFill="1" applyBorder="1" applyAlignment="1" applyProtection="1">
      <alignment horizontal="center" wrapText="1"/>
    </xf>
    <xf numFmtId="0" fontId="62" fillId="0" borderId="0" xfId="0" applyFont="1" applyAlignment="1">
      <alignment vertical="center"/>
    </xf>
    <xf numFmtId="0" fontId="63" fillId="0" borderId="0" xfId="0" applyFont="1"/>
    <xf numFmtId="0" fontId="63" fillId="5" borderId="0" xfId="0" applyFont="1" applyFill="1"/>
    <xf numFmtId="0" fontId="18" fillId="0" borderId="0" xfId="0" applyFont="1" applyProtection="1">
      <protection locked="0"/>
    </xf>
    <xf numFmtId="0" fontId="26" fillId="5" borderId="52" xfId="0" applyFont="1" applyFill="1" applyBorder="1" applyAlignment="1">
      <alignment horizontal="center" vertical="center"/>
    </xf>
    <xf numFmtId="0" fontId="45" fillId="5" borderId="0" xfId="0" applyFont="1" applyFill="1" applyAlignment="1">
      <alignment vertical="center" wrapText="1"/>
    </xf>
    <xf numFmtId="0" fontId="30" fillId="5" borderId="0" xfId="0" applyFont="1" applyFill="1" applyAlignment="1">
      <alignment horizontal="center" vertical="center"/>
    </xf>
    <xf numFmtId="164" fontId="30" fillId="5" borderId="0" xfId="0" applyNumberFormat="1" applyFont="1" applyFill="1" applyAlignment="1">
      <alignment horizontal="center" vertical="center"/>
    </xf>
    <xf numFmtId="0" fontId="30" fillId="5" borderId="0" xfId="0" applyFont="1" applyFill="1" applyAlignment="1">
      <alignment horizontal="left" vertical="center"/>
    </xf>
    <xf numFmtId="0" fontId="18" fillId="7" borderId="0" xfId="0" applyFont="1" applyFill="1"/>
    <xf numFmtId="0" fontId="67" fillId="7" borderId="7" xfId="0" applyFont="1" applyFill="1" applyBorder="1" applyAlignment="1">
      <alignment vertical="center"/>
    </xf>
    <xf numFmtId="0" fontId="67" fillId="7" borderId="9" xfId="0" applyFont="1" applyFill="1" applyBorder="1" applyAlignment="1">
      <alignment vertical="center"/>
    </xf>
    <xf numFmtId="0" fontId="19" fillId="7" borderId="5" xfId="0" applyFont="1" applyFill="1" applyBorder="1"/>
    <xf numFmtId="0" fontId="19" fillId="2" borderId="4" xfId="0" applyFont="1" applyFill="1" applyBorder="1"/>
    <xf numFmtId="0" fontId="19" fillId="2" borderId="5" xfId="0" applyFont="1" applyFill="1" applyBorder="1"/>
    <xf numFmtId="0" fontId="19" fillId="2" borderId="0" xfId="0" applyFont="1" applyFill="1"/>
    <xf numFmtId="0" fontId="18" fillId="5" borderId="0" xfId="0" applyFont="1" applyFill="1"/>
    <xf numFmtId="0" fontId="18" fillId="5" borderId="4" xfId="0" applyFont="1" applyFill="1" applyBorder="1"/>
    <xf numFmtId="0" fontId="18" fillId="7" borderId="0" xfId="0" applyFont="1" applyFill="1" applyAlignment="1">
      <alignment horizontal="center"/>
    </xf>
    <xf numFmtId="0" fontId="18" fillId="2" borderId="10" xfId="0" applyFont="1" applyFill="1" applyBorder="1" applyAlignment="1">
      <alignment horizontal="left"/>
    </xf>
    <xf numFmtId="0" fontId="18" fillId="2" borderId="11" xfId="0" applyFont="1" applyFill="1" applyBorder="1" applyAlignment="1">
      <alignment horizontal="center"/>
    </xf>
    <xf numFmtId="0" fontId="18" fillId="2" borderId="6" xfId="0" applyFont="1" applyFill="1" applyBorder="1" applyAlignment="1">
      <alignment horizontal="center"/>
    </xf>
    <xf numFmtId="0" fontId="18" fillId="4" borderId="22" xfId="0" applyFont="1" applyFill="1" applyBorder="1" applyAlignment="1">
      <alignment horizontal="left"/>
    </xf>
    <xf numFmtId="0" fontId="18" fillId="4" borderId="0" xfId="0" applyFont="1" applyFill="1" applyAlignment="1">
      <alignment horizontal="center"/>
    </xf>
    <xf numFmtId="0" fontId="18" fillId="4" borderId="23" xfId="0" applyFont="1" applyFill="1" applyBorder="1" applyAlignment="1">
      <alignment horizontal="center"/>
    </xf>
    <xf numFmtId="0" fontId="18" fillId="4" borderId="1" xfId="0" applyFont="1" applyFill="1" applyBorder="1" applyAlignment="1" applyProtection="1">
      <alignment horizontal="center"/>
      <protection locked="0"/>
    </xf>
    <xf numFmtId="0" fontId="68" fillId="4" borderId="1" xfId="0" applyFont="1" applyFill="1" applyBorder="1" applyAlignment="1" applyProtection="1">
      <alignment horizontal="center"/>
      <protection locked="0"/>
    </xf>
    <xf numFmtId="0" fontId="18" fillId="4" borderId="22" xfId="0" applyFont="1" applyFill="1" applyBorder="1" applyAlignment="1">
      <alignment horizontal="center"/>
    </xf>
    <xf numFmtId="164" fontId="18" fillId="2" borderId="0" xfId="0" applyNumberFormat="1" applyFont="1" applyFill="1" applyAlignment="1">
      <alignment horizontal="center" vertical="center"/>
    </xf>
    <xf numFmtId="0" fontId="18" fillId="2" borderId="0" xfId="0" applyFont="1" applyFill="1" applyAlignment="1">
      <alignment horizontal="right" vertical="center"/>
    </xf>
    <xf numFmtId="0" fontId="18" fillId="2" borderId="0" xfId="0" applyFont="1" applyFill="1" applyAlignment="1">
      <alignment horizontal="center" vertical="center"/>
    </xf>
    <xf numFmtId="0" fontId="19" fillId="4" borderId="0" xfId="0" applyFont="1" applyFill="1" applyAlignment="1">
      <alignment horizontal="center" vertical="center"/>
    </xf>
    <xf numFmtId="0" fontId="69" fillId="0" borderId="0" xfId="0" applyFont="1"/>
    <xf numFmtId="0" fontId="18" fillId="0" borderId="0" xfId="0" applyFont="1" applyAlignment="1">
      <alignment horizontal="left"/>
    </xf>
    <xf numFmtId="0" fontId="18" fillId="0" borderId="0" xfId="3" applyFont="1" applyAlignment="1">
      <alignment horizontal="center"/>
    </xf>
    <xf numFmtId="0" fontId="26" fillId="14" borderId="25" xfId="0" applyFont="1" applyFill="1" applyBorder="1" applyAlignment="1">
      <alignment horizontal="left" vertical="center"/>
    </xf>
    <xf numFmtId="0" fontId="27" fillId="0" borderId="25" xfId="0" applyFont="1" applyBorder="1" applyAlignment="1">
      <alignment horizontal="left" vertical="center"/>
    </xf>
    <xf numFmtId="164" fontId="32" fillId="0" borderId="15" xfId="0" applyNumberFormat="1" applyFont="1" applyBorder="1" applyAlignment="1">
      <alignment horizontal="center" vertical="center"/>
    </xf>
    <xf numFmtId="164" fontId="32" fillId="0" borderId="0" xfId="0" applyNumberFormat="1" applyFont="1" applyAlignment="1">
      <alignment horizontal="center" vertical="center"/>
    </xf>
    <xf numFmtId="0" fontId="27" fillId="0" borderId="23" xfId="0" applyFont="1" applyBorder="1" applyAlignment="1">
      <alignment horizontal="center" vertical="center"/>
    </xf>
    <xf numFmtId="164" fontId="32" fillId="0" borderId="20" xfId="0" applyNumberFormat="1" applyFont="1" applyBorder="1" applyAlignment="1">
      <alignment horizontal="center" vertical="center"/>
    </xf>
    <xf numFmtId="0" fontId="27" fillId="0" borderId="21" xfId="0" applyFont="1" applyBorder="1" applyAlignment="1">
      <alignment horizontal="center" vertical="center"/>
    </xf>
    <xf numFmtId="164" fontId="32" fillId="0" borderId="15" xfId="0" applyNumberFormat="1" applyFont="1" applyBorder="1" applyAlignment="1" applyProtection="1">
      <alignment horizontal="center" vertical="center"/>
      <protection locked="0"/>
    </xf>
    <xf numFmtId="164" fontId="27" fillId="14" borderId="15" xfId="0" applyNumberFormat="1" applyFont="1" applyFill="1" applyBorder="1" applyAlignment="1">
      <alignment horizontal="center" vertical="center"/>
    </xf>
    <xf numFmtId="164" fontId="32" fillId="0" borderId="28" xfId="0" applyNumberFormat="1" applyFont="1" applyBorder="1" applyAlignment="1" applyProtection="1">
      <alignment horizontal="center" vertical="center"/>
      <protection locked="0"/>
    </xf>
    <xf numFmtId="0" fontId="70" fillId="8" borderId="0" xfId="1" applyFont="1" applyFill="1" applyAlignment="1" applyProtection="1">
      <alignment horizontal="center" vertical="center"/>
      <protection locked="0"/>
    </xf>
    <xf numFmtId="0" fontId="32" fillId="0" borderId="20" xfId="0" applyFont="1" applyBorder="1"/>
    <xf numFmtId="0" fontId="32" fillId="0" borderId="21" xfId="0" applyFont="1" applyBorder="1"/>
    <xf numFmtId="0" fontId="39" fillId="5" borderId="55" xfId="0" applyFont="1" applyFill="1" applyBorder="1" applyAlignment="1">
      <alignment vertical="center" textRotation="90" wrapText="1"/>
    </xf>
    <xf numFmtId="164" fontId="32" fillId="0" borderId="28" xfId="0" applyNumberFormat="1" applyFont="1" applyBorder="1" applyAlignment="1">
      <alignment horizontal="center" vertical="center"/>
    </xf>
    <xf numFmtId="49" fontId="30" fillId="2" borderId="0" xfId="0" applyNumberFormat="1" applyFont="1" applyFill="1"/>
    <xf numFmtId="0" fontId="30" fillId="2" borderId="0" xfId="0" applyFont="1" applyFill="1"/>
    <xf numFmtId="0" fontId="30" fillId="2" borderId="0" xfId="0" applyFont="1" applyFill="1" applyAlignment="1">
      <alignment horizontal="left" vertical="center"/>
    </xf>
    <xf numFmtId="0" fontId="71" fillId="0" borderId="0" xfId="0" applyFont="1" applyAlignment="1">
      <alignment vertical="center"/>
    </xf>
    <xf numFmtId="0" fontId="71" fillId="0" borderId="0" xfId="0" applyFont="1"/>
    <xf numFmtId="49" fontId="30" fillId="2" borderId="0" xfId="0" applyNumberFormat="1" applyFont="1" applyFill="1" applyAlignment="1">
      <alignment horizontal="center" vertical="center"/>
    </xf>
    <xf numFmtId="0" fontId="42" fillId="0" borderId="21" xfId="0" applyFont="1" applyBorder="1" applyAlignment="1">
      <alignment vertical="center"/>
    </xf>
    <xf numFmtId="0" fontId="18" fillId="2" borderId="52" xfId="0" applyFont="1" applyFill="1" applyBorder="1" applyAlignment="1">
      <alignment horizontal="center"/>
    </xf>
    <xf numFmtId="0" fontId="72" fillId="0" borderId="0" xfId="0" applyFont="1" applyAlignment="1">
      <alignment vertical="center"/>
    </xf>
    <xf numFmtId="0" fontId="73" fillId="0" borderId="0" xfId="0" applyFont="1"/>
    <xf numFmtId="0" fontId="27" fillId="5" borderId="25" xfId="0" applyFont="1" applyFill="1" applyBorder="1" applyAlignment="1">
      <alignment horizontal="center" vertical="center"/>
    </xf>
    <xf numFmtId="164" fontId="28" fillId="16" borderId="15" xfId="0" applyNumberFormat="1" applyFont="1" applyFill="1" applyBorder="1" applyAlignment="1">
      <alignment horizontal="center" vertical="center"/>
    </xf>
    <xf numFmtId="0" fontId="39" fillId="5" borderId="26" xfId="0" applyFont="1" applyFill="1" applyBorder="1" applyAlignment="1">
      <alignment vertical="center" textRotation="90"/>
    </xf>
    <xf numFmtId="0" fontId="39" fillId="5" borderId="27" xfId="0" applyFont="1" applyFill="1" applyBorder="1" applyAlignment="1">
      <alignment vertical="center" textRotation="90"/>
    </xf>
    <xf numFmtId="0" fontId="39" fillId="5" borderId="28" xfId="0" applyFont="1" applyFill="1" applyBorder="1" applyAlignment="1">
      <alignment vertical="center" textRotation="90"/>
    </xf>
    <xf numFmtId="164" fontId="28" fillId="17" borderId="15" xfId="0" applyNumberFormat="1" applyFont="1" applyFill="1" applyBorder="1" applyAlignment="1">
      <alignment horizontal="center" vertical="center"/>
    </xf>
    <xf numFmtId="0" fontId="0" fillId="0" borderId="61" xfId="0" applyBorder="1" applyAlignment="1">
      <alignment horizontal="center"/>
    </xf>
    <xf numFmtId="0" fontId="2" fillId="0" borderId="62" xfId="0" applyFont="1" applyBorder="1"/>
    <xf numFmtId="14" fontId="0" fillId="0" borderId="63" xfId="0" applyNumberFormat="1" applyBorder="1"/>
    <xf numFmtId="0" fontId="0" fillId="0" borderId="64" xfId="0" applyBorder="1" applyAlignment="1">
      <alignment horizontal="center"/>
    </xf>
    <xf numFmtId="0" fontId="2" fillId="0" borderId="1" xfId="0" applyFont="1" applyBorder="1"/>
    <xf numFmtId="14" fontId="0" fillId="0" borderId="65" xfId="0" applyNumberFormat="1" applyBorder="1"/>
    <xf numFmtId="0" fontId="0" fillId="0" borderId="66" xfId="0" applyBorder="1" applyAlignment="1">
      <alignment horizontal="center"/>
    </xf>
    <xf numFmtId="0" fontId="2" fillId="0" borderId="0" xfId="0" applyFont="1"/>
    <xf numFmtId="14" fontId="0" fillId="0" borderId="67" xfId="0" applyNumberFormat="1" applyBorder="1"/>
    <xf numFmtId="0" fontId="2" fillId="17" borderId="0" xfId="0" applyFont="1" applyFill="1"/>
    <xf numFmtId="0" fontId="2" fillId="17" borderId="1" xfId="0" applyFont="1" applyFill="1" applyBorder="1"/>
    <xf numFmtId="164" fontId="28" fillId="0" borderId="15" xfId="0" applyNumberFormat="1" applyFont="1" applyBorder="1" applyAlignment="1" applyProtection="1">
      <alignment horizontal="center" vertical="center"/>
      <protection locked="0"/>
    </xf>
    <xf numFmtId="0" fontId="18" fillId="2" borderId="14" xfId="0" applyFont="1" applyFill="1" applyBorder="1" applyAlignment="1">
      <alignment horizontal="center"/>
    </xf>
    <xf numFmtId="0" fontId="18" fillId="0" borderId="0" xfId="0" applyFont="1" applyAlignment="1">
      <alignment horizontal="center"/>
    </xf>
    <xf numFmtId="0" fontId="18" fillId="9" borderId="22" xfId="0" applyFont="1" applyFill="1" applyBorder="1" applyAlignment="1">
      <alignment horizontal="center"/>
    </xf>
    <xf numFmtId="0" fontId="18" fillId="9" borderId="0" xfId="0" applyFont="1" applyFill="1" applyAlignment="1">
      <alignment horizontal="center"/>
    </xf>
    <xf numFmtId="0" fontId="18" fillId="9" borderId="0" xfId="0" applyFont="1" applyFill="1" applyAlignment="1">
      <alignment horizontal="center" vertical="top"/>
    </xf>
    <xf numFmtId="164" fontId="18" fillId="2" borderId="12" xfId="0" applyNumberFormat="1" applyFont="1" applyFill="1" applyBorder="1" applyAlignment="1">
      <alignment horizontal="center" vertical="center"/>
    </xf>
    <xf numFmtId="164" fontId="18" fillId="2" borderId="13" xfId="0" applyNumberFormat="1" applyFont="1" applyFill="1" applyBorder="1" applyAlignment="1">
      <alignment horizontal="center" vertical="center"/>
    </xf>
    <xf numFmtId="0" fontId="18" fillId="4" borderId="22" xfId="0" applyFont="1" applyFill="1" applyBorder="1" applyAlignment="1">
      <alignment horizontal="center" vertical="top"/>
    </xf>
    <xf numFmtId="0" fontId="18" fillId="4" borderId="0" xfId="0" applyFont="1" applyFill="1" applyAlignment="1">
      <alignment horizontal="center" vertical="top"/>
    </xf>
    <xf numFmtId="164" fontId="18" fillId="4" borderId="1" xfId="1" applyNumberFormat="1" applyFont="1" applyFill="1" applyBorder="1" applyAlignment="1" applyProtection="1">
      <alignment horizontal="center" wrapText="1"/>
      <protection locked="0"/>
    </xf>
    <xf numFmtId="165" fontId="18" fillId="4" borderId="1" xfId="1" applyNumberFormat="1" applyFont="1" applyFill="1" applyBorder="1" applyAlignment="1" applyProtection="1">
      <alignment horizontal="center" wrapText="1"/>
      <protection locked="0"/>
    </xf>
    <xf numFmtId="166" fontId="18" fillId="4" borderId="1" xfId="0" applyNumberFormat="1" applyFont="1" applyFill="1" applyBorder="1" applyAlignment="1" applyProtection="1">
      <alignment horizontal="center"/>
      <protection locked="0"/>
    </xf>
    <xf numFmtId="166" fontId="18" fillId="4" borderId="24" xfId="0" applyNumberFormat="1" applyFont="1" applyFill="1" applyBorder="1" applyAlignment="1" applyProtection="1">
      <alignment horizontal="center"/>
      <protection locked="0"/>
    </xf>
    <xf numFmtId="14" fontId="18" fillId="4" borderId="1" xfId="0" applyNumberFormat="1" applyFont="1" applyFill="1" applyBorder="1" applyAlignment="1" applyProtection="1">
      <alignment horizontal="center"/>
      <protection locked="0"/>
    </xf>
    <xf numFmtId="0" fontId="18" fillId="4" borderId="1" xfId="0" applyFont="1" applyFill="1" applyBorder="1" applyAlignment="1" applyProtection="1">
      <alignment horizontal="center"/>
      <protection locked="0"/>
    </xf>
    <xf numFmtId="0" fontId="18" fillId="9" borderId="0" xfId="0" applyFont="1" applyFill="1" applyAlignment="1">
      <alignment horizontal="right"/>
    </xf>
    <xf numFmtId="0" fontId="18" fillId="0" borderId="0" xfId="0" applyFont="1" applyAlignment="1">
      <alignment horizontal="left"/>
    </xf>
    <xf numFmtId="0" fontId="19" fillId="4" borderId="0" xfId="0" applyFont="1" applyFill="1" applyAlignment="1">
      <alignment horizontal="center" vertical="center"/>
    </xf>
    <xf numFmtId="0" fontId="67" fillId="7" borderId="8" xfId="0" applyFont="1" applyFill="1" applyBorder="1" applyAlignment="1">
      <alignment horizontal="center" vertical="center"/>
    </xf>
    <xf numFmtId="0" fontId="67" fillId="7" borderId="9" xfId="0" applyFont="1" applyFill="1" applyBorder="1" applyAlignment="1">
      <alignment horizontal="center" vertical="center"/>
    </xf>
    <xf numFmtId="0" fontId="19" fillId="7" borderId="0" xfId="0" applyFont="1" applyFill="1" applyAlignment="1">
      <alignment horizontal="center"/>
    </xf>
    <xf numFmtId="0" fontId="19" fillId="7" borderId="5" xfId="0" applyFont="1" applyFill="1" applyBorder="1" applyAlignment="1">
      <alignment horizontal="center"/>
    </xf>
    <xf numFmtId="0" fontId="53" fillId="7" borderId="0" xfId="0" applyFont="1" applyFill="1" applyAlignment="1">
      <alignment horizontal="left"/>
    </xf>
    <xf numFmtId="0" fontId="18" fillId="7" borderId="0" xfId="0" applyFont="1" applyFill="1"/>
    <xf numFmtId="0" fontId="46" fillId="5" borderId="4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27" fillId="5" borderId="56" xfId="0" applyFont="1" applyFill="1" applyBorder="1" applyAlignment="1">
      <alignment horizontal="center" vertical="center"/>
    </xf>
    <xf numFmtId="0" fontId="27" fillId="5" borderId="57" xfId="0" applyFont="1" applyFill="1" applyBorder="1" applyAlignment="1">
      <alignment horizontal="center" vertical="center"/>
    </xf>
    <xf numFmtId="0" fontId="27" fillId="5" borderId="35" xfId="0" applyFont="1" applyFill="1" applyBorder="1" applyAlignment="1">
      <alignment horizontal="center" vertical="center"/>
    </xf>
    <xf numFmtId="0" fontId="39" fillId="5" borderId="26" xfId="0" applyFont="1" applyFill="1" applyBorder="1" applyAlignment="1">
      <alignment horizontal="center" vertical="center" textRotation="90" wrapText="1"/>
    </xf>
    <xf numFmtId="0" fontId="39" fillId="5" borderId="27" xfId="0" applyFont="1" applyFill="1" applyBorder="1" applyAlignment="1">
      <alignment horizontal="center" vertical="center" textRotation="90" wrapText="1"/>
    </xf>
    <xf numFmtId="0" fontId="39" fillId="5" borderId="28" xfId="0" applyFont="1" applyFill="1" applyBorder="1" applyAlignment="1">
      <alignment horizontal="center" vertical="center" textRotation="90" wrapText="1"/>
    </xf>
    <xf numFmtId="0" fontId="27" fillId="5" borderId="19" xfId="0" applyFont="1" applyFill="1" applyBorder="1" applyAlignment="1">
      <alignment horizontal="center" vertical="center"/>
    </xf>
    <xf numFmtId="0" fontId="27" fillId="5" borderId="20" xfId="0" applyFont="1" applyFill="1" applyBorder="1" applyAlignment="1">
      <alignment horizontal="center" vertical="center"/>
    </xf>
    <xf numFmtId="0" fontId="45" fillId="5" borderId="29" xfId="0" applyFont="1" applyFill="1" applyBorder="1" applyAlignment="1">
      <alignment horizontal="center" wrapText="1"/>
    </xf>
    <xf numFmtId="0" fontId="45" fillId="5" borderId="30" xfId="0" applyFont="1" applyFill="1" applyBorder="1" applyAlignment="1">
      <alignment horizontal="center" wrapText="1"/>
    </xf>
    <xf numFmtId="0" fontId="45" fillId="5" borderId="25" xfId="0" applyFont="1" applyFill="1" applyBorder="1" applyAlignment="1">
      <alignment horizontal="center" wrapText="1"/>
    </xf>
    <xf numFmtId="0" fontId="27" fillId="5" borderId="53" xfId="0" applyFont="1" applyFill="1" applyBorder="1" applyAlignment="1">
      <alignment horizontal="center" vertical="center"/>
    </xf>
    <xf numFmtId="0" fontId="27" fillId="5" borderId="49" xfId="0" applyFont="1" applyFill="1" applyBorder="1" applyAlignment="1">
      <alignment horizontal="center" vertical="center"/>
    </xf>
    <xf numFmtId="0" fontId="27" fillId="5" borderId="54" xfId="0" applyFont="1" applyFill="1" applyBorder="1" applyAlignment="1">
      <alignment horizontal="center" vertical="center"/>
    </xf>
    <xf numFmtId="0" fontId="45" fillId="5" borderId="48" xfId="0" applyFont="1" applyFill="1" applyBorder="1" applyAlignment="1">
      <alignment horizontal="center" vertical="center" wrapText="1"/>
    </xf>
    <xf numFmtId="0" fontId="45" fillId="5" borderId="49" xfId="0" applyFont="1" applyFill="1" applyBorder="1" applyAlignment="1">
      <alignment horizontal="center" vertical="center" wrapText="1"/>
    </xf>
    <xf numFmtId="0" fontId="45" fillId="5" borderId="50" xfId="0" applyFont="1" applyFill="1" applyBorder="1" applyAlignment="1">
      <alignment horizontal="center" vertical="center" wrapText="1"/>
    </xf>
    <xf numFmtId="0" fontId="39" fillId="5" borderId="26" xfId="0" applyFont="1" applyFill="1" applyBorder="1" applyAlignment="1">
      <alignment horizontal="center" vertical="center"/>
    </xf>
    <xf numFmtId="0" fontId="39" fillId="5" borderId="27" xfId="0" applyFont="1" applyFill="1" applyBorder="1" applyAlignment="1">
      <alignment horizontal="center" vertical="center"/>
    </xf>
    <xf numFmtId="0" fontId="39" fillId="5" borderId="28" xfId="0" applyFont="1" applyFill="1" applyBorder="1" applyAlignment="1">
      <alignment horizontal="center" vertical="center"/>
    </xf>
    <xf numFmtId="0" fontId="40" fillId="5" borderId="26" xfId="0" applyFont="1" applyFill="1" applyBorder="1" applyAlignment="1">
      <alignment horizontal="center" vertical="center"/>
    </xf>
    <xf numFmtId="0" fontId="40" fillId="5" borderId="27" xfId="0" applyFont="1" applyFill="1" applyBorder="1" applyAlignment="1">
      <alignment horizontal="center" vertical="center"/>
    </xf>
    <xf numFmtId="0" fontId="40" fillId="5" borderId="28" xfId="0" applyFont="1" applyFill="1" applyBorder="1" applyAlignment="1">
      <alignment horizontal="center" vertical="center"/>
    </xf>
    <xf numFmtId="0" fontId="39" fillId="5" borderId="43" xfId="0" applyFont="1" applyFill="1" applyBorder="1" applyAlignment="1">
      <alignment horizontal="center" vertical="center"/>
    </xf>
    <xf numFmtId="0" fontId="39" fillId="5" borderId="44" xfId="0" applyFont="1" applyFill="1" applyBorder="1" applyAlignment="1">
      <alignment horizontal="center" vertical="center"/>
    </xf>
    <xf numFmtId="0" fontId="39" fillId="5" borderId="45" xfId="0" applyFont="1" applyFill="1" applyBorder="1" applyAlignment="1">
      <alignment horizontal="center" vertical="center"/>
    </xf>
    <xf numFmtId="0" fontId="27" fillId="12" borderId="16" xfId="0" applyFont="1" applyFill="1" applyBorder="1" applyAlignment="1">
      <alignment horizontal="center" vertical="center"/>
    </xf>
    <xf numFmtId="0" fontId="27" fillId="12" borderId="17" xfId="0" applyFont="1" applyFill="1" applyBorder="1" applyAlignment="1">
      <alignment horizontal="center" vertical="center"/>
    </xf>
    <xf numFmtId="0" fontId="27" fillId="12" borderId="18" xfId="0" applyFont="1" applyFill="1" applyBorder="1" applyAlignment="1">
      <alignment horizontal="center" vertical="center"/>
    </xf>
    <xf numFmtId="0" fontId="27" fillId="12" borderId="22" xfId="0" applyFont="1" applyFill="1" applyBorder="1" applyAlignment="1">
      <alignment horizontal="center" vertical="center"/>
    </xf>
    <xf numFmtId="0" fontId="27" fillId="12" borderId="0" xfId="0" applyFont="1" applyFill="1" applyAlignment="1">
      <alignment horizontal="center" vertical="center"/>
    </xf>
    <xf numFmtId="0" fontId="27" fillId="12" borderId="23" xfId="0" applyFont="1" applyFill="1" applyBorder="1" applyAlignment="1">
      <alignment horizontal="center" vertical="center"/>
    </xf>
    <xf numFmtId="0" fontId="27" fillId="12" borderId="19" xfId="0" applyFont="1" applyFill="1" applyBorder="1" applyAlignment="1">
      <alignment horizontal="center" vertical="center"/>
    </xf>
    <xf numFmtId="0" fontId="27" fillId="12" borderId="20" xfId="0" applyFont="1" applyFill="1" applyBorder="1" applyAlignment="1">
      <alignment horizontal="center" vertical="center"/>
    </xf>
    <xf numFmtId="0" fontId="27" fillId="12" borderId="21" xfId="0" applyFont="1" applyFill="1" applyBorder="1" applyAlignment="1">
      <alignment horizontal="center" vertical="center"/>
    </xf>
    <xf numFmtId="0" fontId="39" fillId="5" borderId="26" xfId="0" applyFont="1" applyFill="1" applyBorder="1" applyAlignment="1">
      <alignment horizontal="center" vertical="center" textRotation="90"/>
    </xf>
    <xf numFmtId="0" fontId="39" fillId="5" borderId="27" xfId="0" applyFont="1" applyFill="1" applyBorder="1" applyAlignment="1">
      <alignment horizontal="center" vertical="center" textRotation="90"/>
    </xf>
    <xf numFmtId="0" fontId="39" fillId="5" borderId="28" xfId="0" applyFont="1" applyFill="1" applyBorder="1" applyAlignment="1">
      <alignment horizontal="center" vertical="center" textRotation="90"/>
    </xf>
    <xf numFmtId="0" fontId="26" fillId="5" borderId="16" xfId="0" applyFont="1" applyFill="1" applyBorder="1" applyAlignment="1">
      <alignment horizontal="center" vertical="center"/>
    </xf>
    <xf numFmtId="0" fontId="26" fillId="5" borderId="17" xfId="0" applyFont="1" applyFill="1" applyBorder="1" applyAlignment="1">
      <alignment horizontal="center" vertical="center"/>
    </xf>
    <xf numFmtId="0" fontId="26" fillId="5" borderId="18" xfId="0" applyFont="1" applyFill="1" applyBorder="1" applyAlignment="1">
      <alignment horizontal="center" vertical="center"/>
    </xf>
    <xf numFmtId="0" fontId="26" fillId="5" borderId="29" xfId="0" applyFont="1" applyFill="1" applyBorder="1" applyAlignment="1">
      <alignment horizontal="center" vertical="center"/>
    </xf>
    <xf numFmtId="0" fontId="26" fillId="5" borderId="30" xfId="0" applyFont="1" applyFill="1" applyBorder="1" applyAlignment="1">
      <alignment horizontal="center" vertical="center"/>
    </xf>
    <xf numFmtId="0" fontId="26" fillId="5" borderId="25" xfId="0" applyFont="1" applyFill="1" applyBorder="1" applyAlignment="1">
      <alignment horizontal="center" vertical="center"/>
    </xf>
    <xf numFmtId="0" fontId="44" fillId="5" borderId="29" xfId="0" applyFont="1" applyFill="1" applyBorder="1" applyAlignment="1">
      <alignment horizontal="center" vertical="center" wrapText="1"/>
    </xf>
    <xf numFmtId="0" fontId="44" fillId="5" borderId="30" xfId="0" applyFont="1" applyFill="1" applyBorder="1" applyAlignment="1">
      <alignment horizontal="center" vertical="center" wrapText="1"/>
    </xf>
    <xf numFmtId="0" fontId="44" fillId="5" borderId="25" xfId="0" applyFont="1" applyFill="1" applyBorder="1" applyAlignment="1">
      <alignment horizontal="center" vertical="center" wrapText="1"/>
    </xf>
    <xf numFmtId="164" fontId="46" fillId="2" borderId="29" xfId="0" applyNumberFormat="1" applyFont="1" applyFill="1" applyBorder="1" applyAlignment="1">
      <alignment horizontal="center" vertical="center"/>
    </xf>
    <xf numFmtId="164" fontId="46" fillId="2" borderId="25" xfId="0" applyNumberFormat="1" applyFont="1" applyFill="1" applyBorder="1" applyAlignment="1">
      <alignment horizontal="center" vertical="center"/>
    </xf>
    <xf numFmtId="0" fontId="31" fillId="13" borderId="0" xfId="1" applyFont="1" applyFill="1" applyBorder="1" applyAlignment="1" applyProtection="1">
      <alignment horizontal="center" vertical="center"/>
    </xf>
    <xf numFmtId="0" fontId="27" fillId="5" borderId="28" xfId="0" applyFont="1" applyFill="1" applyBorder="1" applyAlignment="1">
      <alignment horizontal="center" vertical="center"/>
    </xf>
    <xf numFmtId="0" fontId="27" fillId="5" borderId="21" xfId="0" applyFont="1" applyFill="1" applyBorder="1" applyAlignment="1">
      <alignment horizontal="center" vertical="center"/>
    </xf>
    <xf numFmtId="0" fontId="46" fillId="2" borderId="29" xfId="0" applyFont="1" applyFill="1" applyBorder="1" applyAlignment="1">
      <alignment horizontal="center" vertical="center"/>
    </xf>
    <xf numFmtId="0" fontId="46" fillId="2" borderId="25" xfId="0" applyFont="1" applyFill="1" applyBorder="1" applyAlignment="1">
      <alignment horizontal="center" vertical="center"/>
    </xf>
    <xf numFmtId="0" fontId="27" fillId="5" borderId="19" xfId="0" applyFont="1" applyFill="1" applyBorder="1" applyAlignment="1">
      <alignment horizontal="center" vertical="center" wrapText="1"/>
    </xf>
    <xf numFmtId="0" fontId="27" fillId="5" borderId="20" xfId="0" applyFont="1" applyFill="1" applyBorder="1" applyAlignment="1">
      <alignment horizontal="center" vertical="center" wrapText="1"/>
    </xf>
    <xf numFmtId="0" fontId="27" fillId="5" borderId="21" xfId="0" applyFont="1" applyFill="1" applyBorder="1" applyAlignment="1">
      <alignment horizontal="center" vertical="center" wrapText="1"/>
    </xf>
    <xf numFmtId="0" fontId="27" fillId="5" borderId="58" xfId="0" applyFont="1" applyFill="1" applyBorder="1" applyAlignment="1">
      <alignment horizontal="center" vertical="center" wrapText="1"/>
    </xf>
    <xf numFmtId="0" fontId="27" fillId="5" borderId="59" xfId="0" applyFont="1" applyFill="1" applyBorder="1" applyAlignment="1">
      <alignment horizontal="center" vertical="center" wrapText="1"/>
    </xf>
    <xf numFmtId="0" fontId="27" fillId="5" borderId="60" xfId="0" applyFont="1" applyFill="1" applyBorder="1" applyAlignment="1">
      <alignment horizontal="center" vertical="center" wrapText="1"/>
    </xf>
    <xf numFmtId="0" fontId="45" fillId="5" borderId="0" xfId="0" applyFont="1" applyFill="1" applyAlignment="1">
      <alignment horizontal="center" vertical="center" wrapText="1"/>
    </xf>
    <xf numFmtId="0" fontId="27" fillId="5" borderId="48" xfId="0" applyFont="1" applyFill="1" applyBorder="1" applyAlignment="1">
      <alignment horizontal="center" vertical="center"/>
    </xf>
    <xf numFmtId="0" fontId="27" fillId="5" borderId="50" xfId="0" applyFont="1" applyFill="1" applyBorder="1" applyAlignment="1">
      <alignment horizontal="center" vertical="center"/>
    </xf>
    <xf numFmtId="0" fontId="16" fillId="11" borderId="29" xfId="0" applyFont="1" applyFill="1" applyBorder="1" applyAlignment="1">
      <alignment horizontal="center" vertical="center" wrapText="1"/>
    </xf>
    <xf numFmtId="0" fontId="16" fillId="11" borderId="30" xfId="0" applyFont="1" applyFill="1" applyBorder="1" applyAlignment="1">
      <alignment horizontal="center" vertical="center" wrapText="1"/>
    </xf>
    <xf numFmtId="0" fontId="16" fillId="11" borderId="25" xfId="0" applyFont="1" applyFill="1" applyBorder="1" applyAlignment="1">
      <alignment horizontal="center" vertical="center" wrapText="1"/>
    </xf>
    <xf numFmtId="0" fontId="27" fillId="5" borderId="16" xfId="0" applyFont="1" applyFill="1" applyBorder="1" applyAlignment="1">
      <alignment horizontal="center" vertical="center"/>
    </xf>
    <xf numFmtId="0" fontId="27" fillId="5" borderId="17" xfId="0" applyFont="1" applyFill="1" applyBorder="1" applyAlignment="1">
      <alignment horizontal="center" vertical="center"/>
    </xf>
    <xf numFmtId="0" fontId="27" fillId="5" borderId="18" xfId="0" applyFont="1" applyFill="1" applyBorder="1" applyAlignment="1">
      <alignment horizontal="center" vertical="center"/>
    </xf>
    <xf numFmtId="0" fontId="27" fillId="5" borderId="22" xfId="0" applyFont="1" applyFill="1" applyBorder="1" applyAlignment="1">
      <alignment horizontal="center" vertical="center"/>
    </xf>
    <xf numFmtId="0" fontId="25" fillId="5" borderId="27" xfId="0" applyFont="1" applyFill="1" applyBorder="1" applyAlignment="1">
      <alignment horizontal="center" vertical="center" textRotation="90" wrapText="1"/>
    </xf>
    <xf numFmtId="0" fontId="25" fillId="5" borderId="28" xfId="0" applyFont="1" applyFill="1" applyBorder="1" applyAlignment="1">
      <alignment horizontal="center" vertical="center" textRotation="90" wrapText="1"/>
    </xf>
    <xf numFmtId="0" fontId="27" fillId="5" borderId="29" xfId="0" applyFont="1" applyFill="1" applyBorder="1" applyAlignment="1">
      <alignment horizontal="center" vertical="center"/>
    </xf>
    <xf numFmtId="0" fontId="27" fillId="5" borderId="30" xfId="0" applyFont="1" applyFill="1" applyBorder="1" applyAlignment="1">
      <alignment horizontal="center" vertical="center"/>
    </xf>
    <xf numFmtId="0" fontId="27" fillId="5" borderId="25" xfId="0" applyFont="1" applyFill="1" applyBorder="1" applyAlignment="1">
      <alignment horizontal="center" vertical="center"/>
    </xf>
    <xf numFmtId="0" fontId="45" fillId="5" borderId="29" xfId="0" applyFont="1" applyFill="1" applyBorder="1" applyAlignment="1">
      <alignment horizontal="center" vertical="center" wrapText="1"/>
    </xf>
    <xf numFmtId="0" fontId="45" fillId="5" borderId="30" xfId="0" applyFont="1" applyFill="1" applyBorder="1" applyAlignment="1">
      <alignment horizontal="center" vertical="center" wrapText="1"/>
    </xf>
    <xf numFmtId="0" fontId="45" fillId="5" borderId="25" xfId="0" applyFont="1" applyFill="1" applyBorder="1" applyAlignment="1">
      <alignment horizontal="center" vertical="center" wrapText="1"/>
    </xf>
    <xf numFmtId="0" fontId="67" fillId="5" borderId="26" xfId="0" applyFont="1" applyFill="1" applyBorder="1" applyAlignment="1">
      <alignment horizontal="center" vertical="center" textRotation="90" wrapText="1"/>
    </xf>
    <xf numFmtId="0" fontId="67" fillId="5" borderId="27" xfId="0" applyFont="1" applyFill="1" applyBorder="1" applyAlignment="1">
      <alignment horizontal="center" vertical="center" textRotation="90" wrapText="1"/>
    </xf>
    <xf numFmtId="0" fontId="67" fillId="5" borderId="28" xfId="0" applyFont="1" applyFill="1" applyBorder="1" applyAlignment="1">
      <alignment horizontal="center" vertical="center" textRotation="90" wrapText="1"/>
    </xf>
    <xf numFmtId="0" fontId="67" fillId="5" borderId="26" xfId="0" applyFont="1" applyFill="1" applyBorder="1" applyAlignment="1">
      <alignment horizontal="center" vertical="center" textRotation="90"/>
    </xf>
    <xf numFmtId="0" fontId="67" fillId="5" borderId="27" xfId="0" applyFont="1" applyFill="1" applyBorder="1" applyAlignment="1">
      <alignment horizontal="center" vertical="center" textRotation="90"/>
    </xf>
    <xf numFmtId="0" fontId="67" fillId="5" borderId="28" xfId="0" applyFont="1" applyFill="1" applyBorder="1" applyAlignment="1">
      <alignment horizontal="center" vertical="center" textRotation="90"/>
    </xf>
    <xf numFmtId="0" fontId="39" fillId="5" borderId="43" xfId="0" applyFont="1" applyFill="1" applyBorder="1" applyAlignment="1">
      <alignment horizontal="center" vertical="center" textRotation="90"/>
    </xf>
    <xf numFmtId="0" fontId="39" fillId="5" borderId="44" xfId="0" applyFont="1" applyFill="1" applyBorder="1" applyAlignment="1">
      <alignment horizontal="center" vertical="center" textRotation="90"/>
    </xf>
    <xf numFmtId="0" fontId="39" fillId="5" borderId="45" xfId="0" applyFont="1" applyFill="1" applyBorder="1" applyAlignment="1">
      <alignment horizontal="center" vertical="center" textRotation="90"/>
    </xf>
    <xf numFmtId="0" fontId="46" fillId="5" borderId="29" xfId="0" applyFont="1" applyFill="1" applyBorder="1" applyAlignment="1">
      <alignment horizontal="center" vertical="center" wrapText="1"/>
    </xf>
    <xf numFmtId="0" fontId="46" fillId="5" borderId="30" xfId="0" applyFont="1" applyFill="1" applyBorder="1" applyAlignment="1">
      <alignment horizontal="center" vertical="center"/>
    </xf>
    <xf numFmtId="0" fontId="46" fillId="5" borderId="25" xfId="0" applyFont="1" applyFill="1" applyBorder="1" applyAlignment="1">
      <alignment horizontal="center" vertical="center"/>
    </xf>
    <xf numFmtId="0" fontId="31" fillId="5" borderId="0" xfId="1" applyFont="1" applyFill="1" applyAlignment="1" applyProtection="1">
      <alignment horizontal="center" vertical="center"/>
    </xf>
    <xf numFmtId="0" fontId="31" fillId="15" borderId="0" xfId="1" applyFont="1" applyFill="1" applyAlignment="1" applyProtection="1">
      <alignment horizontal="center" vertical="center"/>
    </xf>
    <xf numFmtId="164" fontId="46" fillId="5" borderId="29" xfId="0" applyNumberFormat="1" applyFont="1" applyFill="1" applyBorder="1" applyAlignment="1">
      <alignment horizontal="center" vertical="center"/>
    </xf>
    <xf numFmtId="164" fontId="46" fillId="5" borderId="33" xfId="0" applyNumberFormat="1" applyFont="1" applyFill="1" applyBorder="1" applyAlignment="1">
      <alignment horizontal="center" vertical="center"/>
    </xf>
    <xf numFmtId="164" fontId="46" fillId="5" borderId="32" xfId="0" applyNumberFormat="1" applyFont="1" applyFill="1" applyBorder="1" applyAlignment="1">
      <alignment horizontal="center" vertical="center"/>
    </xf>
    <xf numFmtId="164" fontId="46" fillId="5" borderId="25" xfId="0" applyNumberFormat="1" applyFont="1" applyFill="1" applyBorder="1" applyAlignment="1">
      <alignment horizontal="center" vertical="center"/>
    </xf>
    <xf numFmtId="0" fontId="48" fillId="5" borderId="0" xfId="1" applyFont="1" applyFill="1" applyAlignment="1" applyProtection="1">
      <alignment horizontal="center"/>
    </xf>
    <xf numFmtId="0" fontId="45" fillId="5" borderId="15" xfId="0" applyFont="1" applyFill="1" applyBorder="1" applyAlignment="1">
      <alignment horizontal="center" vertical="center" wrapText="1"/>
    </xf>
    <xf numFmtId="0" fontId="27" fillId="5" borderId="0" xfId="0" applyFont="1" applyFill="1" applyAlignment="1">
      <alignment horizontal="center" vertical="center"/>
    </xf>
    <xf numFmtId="0" fontId="27" fillId="5" borderId="15" xfId="0" applyFont="1" applyFill="1" applyBorder="1" applyAlignment="1">
      <alignment horizontal="center" vertical="center" wrapText="1"/>
    </xf>
    <xf numFmtId="0" fontId="27" fillId="5" borderId="15" xfId="0" applyFont="1" applyFill="1" applyBorder="1" applyAlignment="1">
      <alignment horizontal="center" vertical="center"/>
    </xf>
    <xf numFmtId="0" fontId="27" fillId="5" borderId="28" xfId="0" applyFont="1" applyFill="1" applyBorder="1" applyAlignment="1">
      <alignment horizontal="center" vertical="center" wrapText="1"/>
    </xf>
    <xf numFmtId="0" fontId="30" fillId="5" borderId="0" xfId="0" applyFont="1" applyFill="1" applyAlignment="1">
      <alignment horizontal="center" vertical="center"/>
    </xf>
    <xf numFmtId="0" fontId="39" fillId="5" borderId="0" xfId="0" applyFont="1" applyFill="1" applyAlignment="1">
      <alignment horizontal="center" vertical="center" textRotation="90" wrapText="1"/>
    </xf>
    <xf numFmtId="0" fontId="64" fillId="5" borderId="0" xfId="0" applyFont="1" applyFill="1" applyAlignment="1">
      <alignment horizontal="center" vertical="center" wrapText="1"/>
    </xf>
    <xf numFmtId="0" fontId="26" fillId="5" borderId="0" xfId="0" applyFont="1" applyFill="1" applyAlignment="1">
      <alignment horizontal="center" vertical="center"/>
    </xf>
    <xf numFmtId="0" fontId="26" fillId="5" borderId="31" xfId="0" applyFont="1" applyFill="1" applyBorder="1" applyAlignment="1">
      <alignment horizontal="center" vertical="center"/>
    </xf>
    <xf numFmtId="0" fontId="26" fillId="5" borderId="28" xfId="0" applyFont="1" applyFill="1" applyBorder="1" applyAlignment="1">
      <alignment horizontal="center" vertical="center"/>
    </xf>
    <xf numFmtId="0" fontId="56" fillId="5" borderId="15" xfId="0" applyFont="1" applyFill="1" applyBorder="1" applyAlignment="1">
      <alignment horizontal="center" vertical="center"/>
    </xf>
    <xf numFmtId="0" fontId="56" fillId="5" borderId="15" xfId="0" applyFont="1" applyFill="1" applyBorder="1" applyAlignment="1">
      <alignment horizontal="center" vertical="center" wrapText="1"/>
    </xf>
    <xf numFmtId="0" fontId="39" fillId="5" borderId="16" xfId="0" applyFont="1" applyFill="1" applyBorder="1" applyAlignment="1">
      <alignment horizontal="center" vertical="center" textRotation="90"/>
    </xf>
    <xf numFmtId="0" fontId="39" fillId="5" borderId="22" xfId="0" applyFont="1" applyFill="1" applyBorder="1" applyAlignment="1">
      <alignment horizontal="center" vertical="center" textRotation="90"/>
    </xf>
    <xf numFmtId="0" fontId="39" fillId="5" borderId="19" xfId="0" applyFont="1" applyFill="1" applyBorder="1" applyAlignment="1">
      <alignment horizontal="center" vertical="center" textRotation="90"/>
    </xf>
    <xf numFmtId="0" fontId="55" fillId="5" borderId="15" xfId="0" applyFont="1" applyFill="1" applyBorder="1" applyAlignment="1">
      <alignment horizontal="center" vertical="center" wrapText="1"/>
    </xf>
    <xf numFmtId="0" fontId="55" fillId="5" borderId="15" xfId="0" applyFont="1" applyFill="1" applyBorder="1" applyAlignment="1">
      <alignment horizontal="center" vertical="center"/>
    </xf>
  </cellXfs>
  <cellStyles count="4">
    <cellStyle name="Hipervínculo" xfId="1" builtinId="8"/>
    <cellStyle name="Normal" xfId="0" builtinId="0"/>
    <cellStyle name="Normal 2" xfId="3" xr:uid="{00000000-0005-0000-0000-000002000000}"/>
    <cellStyle name="Normal_existencias_VS_Stock_Septiembre" xfId="2" xr:uid="{00000000-0005-0000-0000-000003000000}"/>
  </cellStyles>
  <dxfs count="1">
    <dxf>
      <font>
        <color theme="0"/>
      </font>
      <fill>
        <patternFill>
          <bgColor rgb="FFFF0000"/>
        </patternFill>
      </fill>
    </dxf>
  </dxfs>
  <tableStyles count="0" defaultTableStyle="TableStyleMedium2" defaultPivotStyle="PivotStyleLight16"/>
  <colors>
    <mruColors>
      <color rgb="FF014180"/>
      <color rgb="FF00417E"/>
      <color rgb="FF3893DB"/>
      <color rgb="FF85CFEF"/>
      <color rgb="FF0095DA"/>
      <color rgb="FF0096DB"/>
      <color rgb="FF004280"/>
      <color rgb="FF8AC75B"/>
      <color rgb="FF7A7C7D"/>
      <color rgb="FFE6E7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jpg"/><Relationship Id="rId6" Type="http://schemas.openxmlformats.org/officeDocument/2006/relationships/image" Target="../media/image7.png"/><Relationship Id="rId11" Type="http://schemas.openxmlformats.org/officeDocument/2006/relationships/image" Target="../media/image12.png"/><Relationship Id="rId24" Type="http://schemas.openxmlformats.org/officeDocument/2006/relationships/image" Target="../media/image25.pn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image" Target="../media/image24.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s>
</file>

<file path=xl/drawings/_rels/drawing3.xml.rels><?xml version="1.0" encoding="UTF-8" standalone="yes"?>
<Relationships xmlns="http://schemas.openxmlformats.org/package/2006/relationships"><Relationship Id="rId8" Type="http://schemas.openxmlformats.org/officeDocument/2006/relationships/image" Target="../media/image34.png"/><Relationship Id="rId3" Type="http://schemas.openxmlformats.org/officeDocument/2006/relationships/image" Target="../media/image29.png"/><Relationship Id="rId7" Type="http://schemas.openxmlformats.org/officeDocument/2006/relationships/image" Target="../media/image33.png"/><Relationship Id="rId2" Type="http://schemas.openxmlformats.org/officeDocument/2006/relationships/image" Target="../media/image28.png"/><Relationship Id="rId1" Type="http://schemas.openxmlformats.org/officeDocument/2006/relationships/image" Target="../media/image27.png"/><Relationship Id="rId6" Type="http://schemas.openxmlformats.org/officeDocument/2006/relationships/image" Target="../media/image32.png"/><Relationship Id="rId5" Type="http://schemas.openxmlformats.org/officeDocument/2006/relationships/image" Target="../media/image31.png"/><Relationship Id="rId4" Type="http://schemas.openxmlformats.org/officeDocument/2006/relationships/image" Target="../media/image30.png"/><Relationship Id="rId9" Type="http://schemas.openxmlformats.org/officeDocument/2006/relationships/image" Target="../media/image35.png"/></Relationships>
</file>

<file path=xl/drawings/_rels/drawing4.xml.rels><?xml version="1.0" encoding="UTF-8" standalone="yes"?>
<Relationships xmlns="http://schemas.openxmlformats.org/package/2006/relationships"><Relationship Id="rId3" Type="http://schemas.openxmlformats.org/officeDocument/2006/relationships/image" Target="../media/image38.png"/><Relationship Id="rId2" Type="http://schemas.openxmlformats.org/officeDocument/2006/relationships/image" Target="../media/image37.png"/><Relationship Id="rId1" Type="http://schemas.openxmlformats.org/officeDocument/2006/relationships/image" Target="../media/image36.png"/><Relationship Id="rId4" Type="http://schemas.openxmlformats.org/officeDocument/2006/relationships/image" Target="../media/image39.png"/></Relationships>
</file>

<file path=xl/drawings/_rels/drawing5.xml.rels><?xml version="1.0" encoding="UTF-8" standalone="yes"?>
<Relationships xmlns="http://schemas.openxmlformats.org/package/2006/relationships"><Relationship Id="rId8" Type="http://schemas.openxmlformats.org/officeDocument/2006/relationships/image" Target="../media/image47.png"/><Relationship Id="rId3" Type="http://schemas.openxmlformats.org/officeDocument/2006/relationships/image" Target="../media/image42.png"/><Relationship Id="rId7" Type="http://schemas.openxmlformats.org/officeDocument/2006/relationships/image" Target="../media/image46.png"/><Relationship Id="rId2" Type="http://schemas.openxmlformats.org/officeDocument/2006/relationships/image" Target="../media/image41.png"/><Relationship Id="rId1" Type="http://schemas.openxmlformats.org/officeDocument/2006/relationships/image" Target="../media/image40.png"/><Relationship Id="rId6" Type="http://schemas.openxmlformats.org/officeDocument/2006/relationships/image" Target="../media/image45.png"/><Relationship Id="rId5" Type="http://schemas.openxmlformats.org/officeDocument/2006/relationships/image" Target="../media/image44.png"/><Relationship Id="rId4" Type="http://schemas.openxmlformats.org/officeDocument/2006/relationships/image" Target="../media/image43.png"/></Relationships>
</file>

<file path=xl/drawings/_rels/drawing6.xml.rels><?xml version="1.0" encoding="UTF-8" standalone="yes"?>
<Relationships xmlns="http://schemas.openxmlformats.org/package/2006/relationships"><Relationship Id="rId8" Type="http://schemas.openxmlformats.org/officeDocument/2006/relationships/image" Target="../media/image55.png"/><Relationship Id="rId3" Type="http://schemas.openxmlformats.org/officeDocument/2006/relationships/image" Target="../media/image50.png"/><Relationship Id="rId7" Type="http://schemas.openxmlformats.org/officeDocument/2006/relationships/image" Target="../media/image54.png"/><Relationship Id="rId12" Type="http://schemas.openxmlformats.org/officeDocument/2006/relationships/image" Target="../media/image59.png"/><Relationship Id="rId2" Type="http://schemas.openxmlformats.org/officeDocument/2006/relationships/image" Target="../media/image49.png"/><Relationship Id="rId1" Type="http://schemas.openxmlformats.org/officeDocument/2006/relationships/image" Target="../media/image48.png"/><Relationship Id="rId6" Type="http://schemas.openxmlformats.org/officeDocument/2006/relationships/image" Target="../media/image53.png"/><Relationship Id="rId11" Type="http://schemas.openxmlformats.org/officeDocument/2006/relationships/image" Target="../media/image58.png"/><Relationship Id="rId5" Type="http://schemas.openxmlformats.org/officeDocument/2006/relationships/image" Target="../media/image52.png"/><Relationship Id="rId10" Type="http://schemas.openxmlformats.org/officeDocument/2006/relationships/image" Target="../media/image57.png"/><Relationship Id="rId4" Type="http://schemas.openxmlformats.org/officeDocument/2006/relationships/image" Target="../media/image51.png"/><Relationship Id="rId9" Type="http://schemas.openxmlformats.org/officeDocument/2006/relationships/image" Target="../media/image56.png"/></Relationships>
</file>

<file path=xl/drawings/drawing1.xml><?xml version="1.0" encoding="utf-8"?>
<xdr:wsDr xmlns:xdr="http://schemas.openxmlformats.org/drawingml/2006/spreadsheetDrawing" xmlns:a="http://schemas.openxmlformats.org/drawingml/2006/main">
  <xdr:twoCellAnchor editAs="oneCell">
    <xdr:from>
      <xdr:col>1</xdr:col>
      <xdr:colOff>547386</xdr:colOff>
      <xdr:row>0</xdr:row>
      <xdr:rowOff>43044</xdr:rowOff>
    </xdr:from>
    <xdr:to>
      <xdr:col>2</xdr:col>
      <xdr:colOff>1168400</xdr:colOff>
      <xdr:row>4</xdr:row>
      <xdr:rowOff>564985</xdr:rowOff>
    </xdr:to>
    <xdr:pic>
      <xdr:nvPicPr>
        <xdr:cNvPr id="6" name="Imagen 5">
          <a:extLst>
            <a:ext uri="{FF2B5EF4-FFF2-40B4-BE49-F238E27FC236}">
              <a16:creationId xmlns:a16="http://schemas.microsoft.com/office/drawing/2014/main" id="{3C2D4DAB-6644-3A0F-F21A-732FCC2A44BB}"/>
            </a:ext>
          </a:extLst>
        </xdr:cNvPr>
        <xdr:cNvPicPr>
          <a:picLocks noChangeAspect="1"/>
        </xdr:cNvPicPr>
      </xdr:nvPicPr>
      <xdr:blipFill>
        <a:blip xmlns:r="http://schemas.openxmlformats.org/officeDocument/2006/relationships" r:embed="rId1"/>
        <a:stretch>
          <a:fillRect/>
        </a:stretch>
      </xdr:blipFill>
      <xdr:spPr>
        <a:xfrm>
          <a:off x="1123119" y="43044"/>
          <a:ext cx="1670881" cy="16903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82407</xdr:colOff>
      <xdr:row>9</xdr:row>
      <xdr:rowOff>77446</xdr:rowOff>
    </xdr:from>
    <xdr:to>
      <xdr:col>2</xdr:col>
      <xdr:colOff>3029</xdr:colOff>
      <xdr:row>19</xdr:row>
      <xdr:rowOff>27217</xdr:rowOff>
    </xdr:to>
    <xdr:pic>
      <xdr:nvPicPr>
        <xdr:cNvPr id="7" name="Imagen 6">
          <a:extLst>
            <a:ext uri="{FF2B5EF4-FFF2-40B4-BE49-F238E27FC236}">
              <a16:creationId xmlns:a16="http://schemas.microsoft.com/office/drawing/2014/main" id="{4117F24F-CDF9-D32B-8B03-C66D0DE755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5589" y="2184491"/>
          <a:ext cx="1822591" cy="1825908"/>
        </a:xfrm>
        <a:prstGeom prst="rect">
          <a:avLst/>
        </a:prstGeom>
      </xdr:spPr>
    </xdr:pic>
    <xdr:clientData/>
  </xdr:twoCellAnchor>
  <xdr:twoCellAnchor editAs="oneCell">
    <xdr:from>
      <xdr:col>1</xdr:col>
      <xdr:colOff>165100</xdr:colOff>
      <xdr:row>238</xdr:row>
      <xdr:rowOff>25400</xdr:rowOff>
    </xdr:from>
    <xdr:to>
      <xdr:col>2</xdr:col>
      <xdr:colOff>1954</xdr:colOff>
      <xdr:row>244</xdr:row>
      <xdr:rowOff>639616</xdr:rowOff>
    </xdr:to>
    <xdr:pic>
      <xdr:nvPicPr>
        <xdr:cNvPr id="14" name="Imagen 13">
          <a:extLst>
            <a:ext uri="{FF2B5EF4-FFF2-40B4-BE49-F238E27FC236}">
              <a16:creationId xmlns:a16="http://schemas.microsoft.com/office/drawing/2014/main" id="{9C70C7C0-8BAC-61AA-260B-6691770B4B50}"/>
            </a:ext>
          </a:extLst>
        </xdr:cNvPr>
        <xdr:cNvPicPr>
          <a:picLocks noChangeAspect="1"/>
        </xdr:cNvPicPr>
      </xdr:nvPicPr>
      <xdr:blipFill>
        <a:blip xmlns:r="http://schemas.openxmlformats.org/officeDocument/2006/relationships" r:embed="rId2"/>
        <a:stretch>
          <a:fillRect/>
        </a:stretch>
      </xdr:blipFill>
      <xdr:spPr>
        <a:xfrm>
          <a:off x="338282" y="45572218"/>
          <a:ext cx="1799581" cy="1783194"/>
        </a:xfrm>
        <a:prstGeom prst="rect">
          <a:avLst/>
        </a:prstGeom>
      </xdr:spPr>
    </xdr:pic>
    <xdr:clientData/>
  </xdr:twoCellAnchor>
  <xdr:twoCellAnchor editAs="oneCell">
    <xdr:from>
      <xdr:col>1</xdr:col>
      <xdr:colOff>116030</xdr:colOff>
      <xdr:row>251</xdr:row>
      <xdr:rowOff>49069</xdr:rowOff>
    </xdr:from>
    <xdr:to>
      <xdr:col>1</xdr:col>
      <xdr:colOff>1720377</xdr:colOff>
      <xdr:row>260</xdr:row>
      <xdr:rowOff>112568</xdr:rowOff>
    </xdr:to>
    <xdr:pic>
      <xdr:nvPicPr>
        <xdr:cNvPr id="15" name="Imagen 14">
          <a:extLst>
            <a:ext uri="{FF2B5EF4-FFF2-40B4-BE49-F238E27FC236}">
              <a16:creationId xmlns:a16="http://schemas.microsoft.com/office/drawing/2014/main" id="{19C49D6C-04B5-CB91-9F72-A5A79AD14500}"/>
            </a:ext>
          </a:extLst>
        </xdr:cNvPr>
        <xdr:cNvPicPr>
          <a:picLocks noChangeAspect="1"/>
        </xdr:cNvPicPr>
      </xdr:nvPicPr>
      <xdr:blipFill>
        <a:blip xmlns:r="http://schemas.openxmlformats.org/officeDocument/2006/relationships" r:embed="rId3"/>
        <a:stretch>
          <a:fillRect/>
        </a:stretch>
      </xdr:blipFill>
      <xdr:spPr>
        <a:xfrm>
          <a:off x="289212" y="48871910"/>
          <a:ext cx="1718647" cy="1754908"/>
        </a:xfrm>
        <a:prstGeom prst="rect">
          <a:avLst/>
        </a:prstGeom>
      </xdr:spPr>
    </xdr:pic>
    <xdr:clientData/>
  </xdr:twoCellAnchor>
  <xdr:twoCellAnchor editAs="oneCell">
    <xdr:from>
      <xdr:col>1</xdr:col>
      <xdr:colOff>154325</xdr:colOff>
      <xdr:row>280</xdr:row>
      <xdr:rowOff>39833</xdr:rowOff>
    </xdr:from>
    <xdr:to>
      <xdr:col>2</xdr:col>
      <xdr:colOff>5656</xdr:colOff>
      <xdr:row>288</xdr:row>
      <xdr:rowOff>331932</xdr:rowOff>
    </xdr:to>
    <xdr:pic>
      <xdr:nvPicPr>
        <xdr:cNvPr id="16" name="Imagen 15">
          <a:extLst>
            <a:ext uri="{FF2B5EF4-FFF2-40B4-BE49-F238E27FC236}">
              <a16:creationId xmlns:a16="http://schemas.microsoft.com/office/drawing/2014/main" id="{097FE2D2-2DAF-0FA4-E5EE-CB419FE68B15}"/>
            </a:ext>
          </a:extLst>
        </xdr:cNvPr>
        <xdr:cNvPicPr>
          <a:picLocks noChangeAspect="1"/>
        </xdr:cNvPicPr>
      </xdr:nvPicPr>
      <xdr:blipFill>
        <a:blip xmlns:r="http://schemas.openxmlformats.org/officeDocument/2006/relationships" r:embed="rId4"/>
        <a:stretch>
          <a:fillRect/>
        </a:stretch>
      </xdr:blipFill>
      <xdr:spPr>
        <a:xfrm>
          <a:off x="327507" y="54534378"/>
          <a:ext cx="1705675" cy="1793008"/>
        </a:xfrm>
        <a:prstGeom prst="rect">
          <a:avLst/>
        </a:prstGeom>
      </xdr:spPr>
    </xdr:pic>
    <xdr:clientData/>
  </xdr:twoCellAnchor>
  <xdr:twoCellAnchor editAs="oneCell">
    <xdr:from>
      <xdr:col>12</xdr:col>
      <xdr:colOff>72159</xdr:colOff>
      <xdr:row>47</xdr:row>
      <xdr:rowOff>67733</xdr:rowOff>
    </xdr:from>
    <xdr:to>
      <xdr:col>13</xdr:col>
      <xdr:colOff>2741</xdr:colOff>
      <xdr:row>57</xdr:row>
      <xdr:rowOff>46566</xdr:rowOff>
    </xdr:to>
    <xdr:pic>
      <xdr:nvPicPr>
        <xdr:cNvPr id="17" name="Imagen 16">
          <a:extLst>
            <a:ext uri="{FF2B5EF4-FFF2-40B4-BE49-F238E27FC236}">
              <a16:creationId xmlns:a16="http://schemas.microsoft.com/office/drawing/2014/main" id="{3CDC97BF-D2D9-CEBF-C4D6-D4A8DAA21DE6}"/>
            </a:ext>
          </a:extLst>
        </xdr:cNvPr>
        <xdr:cNvPicPr>
          <a:picLocks noChangeAspect="1"/>
        </xdr:cNvPicPr>
      </xdr:nvPicPr>
      <xdr:blipFill>
        <a:blip xmlns:r="http://schemas.openxmlformats.org/officeDocument/2006/relationships" r:embed="rId5"/>
        <a:stretch>
          <a:fillRect/>
        </a:stretch>
      </xdr:blipFill>
      <xdr:spPr>
        <a:xfrm>
          <a:off x="9149773" y="8784551"/>
          <a:ext cx="1803977" cy="1854970"/>
        </a:xfrm>
        <a:prstGeom prst="rect">
          <a:avLst/>
        </a:prstGeom>
      </xdr:spPr>
    </xdr:pic>
    <xdr:clientData/>
  </xdr:twoCellAnchor>
  <xdr:twoCellAnchor editAs="oneCell">
    <xdr:from>
      <xdr:col>1</xdr:col>
      <xdr:colOff>165294</xdr:colOff>
      <xdr:row>70</xdr:row>
      <xdr:rowOff>84666</xdr:rowOff>
    </xdr:from>
    <xdr:to>
      <xdr:col>2</xdr:col>
      <xdr:colOff>6400</xdr:colOff>
      <xdr:row>80</xdr:row>
      <xdr:rowOff>88900</xdr:rowOff>
    </xdr:to>
    <xdr:pic>
      <xdr:nvPicPr>
        <xdr:cNvPr id="18" name="Imagen 17">
          <a:extLst>
            <a:ext uri="{FF2B5EF4-FFF2-40B4-BE49-F238E27FC236}">
              <a16:creationId xmlns:a16="http://schemas.microsoft.com/office/drawing/2014/main" id="{5F1ED62F-2A6E-C7F5-578C-D02C95DD61FC}"/>
            </a:ext>
          </a:extLst>
        </xdr:cNvPr>
        <xdr:cNvPicPr>
          <a:picLocks noChangeAspect="1"/>
        </xdr:cNvPicPr>
      </xdr:nvPicPr>
      <xdr:blipFill>
        <a:blip xmlns:r="http://schemas.openxmlformats.org/officeDocument/2006/relationships" r:embed="rId6"/>
        <a:stretch>
          <a:fillRect/>
        </a:stretch>
      </xdr:blipFill>
      <xdr:spPr>
        <a:xfrm>
          <a:off x="338476" y="13073302"/>
          <a:ext cx="1628775" cy="1663893"/>
        </a:xfrm>
        <a:prstGeom prst="rect">
          <a:avLst/>
        </a:prstGeom>
      </xdr:spPr>
    </xdr:pic>
    <xdr:clientData/>
  </xdr:twoCellAnchor>
  <xdr:twoCellAnchor editAs="oneCell">
    <xdr:from>
      <xdr:col>1</xdr:col>
      <xdr:colOff>13767</xdr:colOff>
      <xdr:row>137</xdr:row>
      <xdr:rowOff>24437</xdr:rowOff>
    </xdr:from>
    <xdr:to>
      <xdr:col>2</xdr:col>
      <xdr:colOff>2454</xdr:colOff>
      <xdr:row>145</xdr:row>
      <xdr:rowOff>436423</xdr:rowOff>
    </xdr:to>
    <xdr:pic>
      <xdr:nvPicPr>
        <xdr:cNvPr id="20" name="Imagen 19">
          <a:extLst>
            <a:ext uri="{FF2B5EF4-FFF2-40B4-BE49-F238E27FC236}">
              <a16:creationId xmlns:a16="http://schemas.microsoft.com/office/drawing/2014/main" id="{F54DE75D-6C20-20FA-0473-DED28F0D80E6}"/>
            </a:ext>
          </a:extLst>
        </xdr:cNvPr>
        <xdr:cNvPicPr>
          <a:picLocks noChangeAspect="1"/>
        </xdr:cNvPicPr>
      </xdr:nvPicPr>
      <xdr:blipFill>
        <a:blip xmlns:r="http://schemas.openxmlformats.org/officeDocument/2006/relationships" r:embed="rId7"/>
        <a:stretch>
          <a:fillRect/>
        </a:stretch>
      </xdr:blipFill>
      <xdr:spPr>
        <a:xfrm>
          <a:off x="186949" y="23966823"/>
          <a:ext cx="1833506" cy="1797441"/>
        </a:xfrm>
        <a:prstGeom prst="rect">
          <a:avLst/>
        </a:prstGeom>
      </xdr:spPr>
    </xdr:pic>
    <xdr:clientData/>
  </xdr:twoCellAnchor>
  <xdr:twoCellAnchor editAs="oneCell">
    <xdr:from>
      <xdr:col>1</xdr:col>
      <xdr:colOff>188192</xdr:colOff>
      <xdr:row>47</xdr:row>
      <xdr:rowOff>67733</xdr:rowOff>
    </xdr:from>
    <xdr:to>
      <xdr:col>2</xdr:col>
      <xdr:colOff>723</xdr:colOff>
      <xdr:row>56</xdr:row>
      <xdr:rowOff>105834</xdr:rowOff>
    </xdr:to>
    <xdr:pic>
      <xdr:nvPicPr>
        <xdr:cNvPr id="21" name="Imagen 20">
          <a:extLst>
            <a:ext uri="{FF2B5EF4-FFF2-40B4-BE49-F238E27FC236}">
              <a16:creationId xmlns:a16="http://schemas.microsoft.com/office/drawing/2014/main" id="{E4581269-8A08-FE41-6C31-954ECA7E4A37}"/>
            </a:ext>
          </a:extLst>
        </xdr:cNvPr>
        <xdr:cNvPicPr>
          <a:picLocks noChangeAspect="1"/>
        </xdr:cNvPicPr>
      </xdr:nvPicPr>
      <xdr:blipFill>
        <a:blip xmlns:r="http://schemas.openxmlformats.org/officeDocument/2006/relationships" r:embed="rId8"/>
        <a:stretch>
          <a:fillRect/>
        </a:stretch>
      </xdr:blipFill>
      <xdr:spPr>
        <a:xfrm>
          <a:off x="361374" y="8784551"/>
          <a:ext cx="1619250" cy="1726624"/>
        </a:xfrm>
        <a:prstGeom prst="rect">
          <a:avLst/>
        </a:prstGeom>
      </xdr:spPr>
    </xdr:pic>
    <xdr:clientData/>
  </xdr:twoCellAnchor>
  <xdr:twoCellAnchor editAs="oneCell">
    <xdr:from>
      <xdr:col>1</xdr:col>
      <xdr:colOff>14045</xdr:colOff>
      <xdr:row>165</xdr:row>
      <xdr:rowOff>50801</xdr:rowOff>
    </xdr:from>
    <xdr:to>
      <xdr:col>1</xdr:col>
      <xdr:colOff>1719406</xdr:colOff>
      <xdr:row>174</xdr:row>
      <xdr:rowOff>158750</xdr:rowOff>
    </xdr:to>
    <xdr:pic>
      <xdr:nvPicPr>
        <xdr:cNvPr id="22" name="Imagen 21">
          <a:extLst>
            <a:ext uri="{FF2B5EF4-FFF2-40B4-BE49-F238E27FC236}">
              <a16:creationId xmlns:a16="http://schemas.microsoft.com/office/drawing/2014/main" id="{F8F77E30-F9D6-B41E-B257-3E56636F8E6C}"/>
            </a:ext>
          </a:extLst>
        </xdr:cNvPr>
        <xdr:cNvPicPr>
          <a:picLocks noChangeAspect="1"/>
        </xdr:cNvPicPr>
      </xdr:nvPicPr>
      <xdr:blipFill>
        <a:blip xmlns:r="http://schemas.openxmlformats.org/officeDocument/2006/relationships" r:embed="rId9"/>
        <a:stretch>
          <a:fillRect/>
        </a:stretch>
      </xdr:blipFill>
      <xdr:spPr>
        <a:xfrm>
          <a:off x="187227" y="30213301"/>
          <a:ext cx="1905386" cy="1796472"/>
        </a:xfrm>
        <a:prstGeom prst="rect">
          <a:avLst/>
        </a:prstGeom>
      </xdr:spPr>
    </xdr:pic>
    <xdr:clientData/>
  </xdr:twoCellAnchor>
  <xdr:twoCellAnchor editAs="oneCell">
    <xdr:from>
      <xdr:col>1</xdr:col>
      <xdr:colOff>77845</xdr:colOff>
      <xdr:row>89</xdr:row>
      <xdr:rowOff>83898</xdr:rowOff>
    </xdr:from>
    <xdr:to>
      <xdr:col>2</xdr:col>
      <xdr:colOff>7649</xdr:colOff>
      <xdr:row>99</xdr:row>
      <xdr:rowOff>14433</xdr:rowOff>
    </xdr:to>
    <xdr:pic>
      <xdr:nvPicPr>
        <xdr:cNvPr id="24" name="Imagen 23">
          <a:extLst>
            <a:ext uri="{FF2B5EF4-FFF2-40B4-BE49-F238E27FC236}">
              <a16:creationId xmlns:a16="http://schemas.microsoft.com/office/drawing/2014/main" id="{D9F11543-31D9-1366-4B5F-A381A3499DE1}"/>
            </a:ext>
          </a:extLst>
        </xdr:cNvPr>
        <xdr:cNvPicPr>
          <a:picLocks noChangeAspect="1"/>
        </xdr:cNvPicPr>
      </xdr:nvPicPr>
      <xdr:blipFill>
        <a:blip xmlns:r="http://schemas.openxmlformats.org/officeDocument/2006/relationships" r:embed="rId10"/>
        <a:stretch>
          <a:fillRect/>
        </a:stretch>
      </xdr:blipFill>
      <xdr:spPr>
        <a:xfrm>
          <a:off x="251027" y="16637193"/>
          <a:ext cx="1812723" cy="1806671"/>
        </a:xfrm>
        <a:prstGeom prst="rect">
          <a:avLst/>
        </a:prstGeom>
      </xdr:spPr>
    </xdr:pic>
    <xdr:clientData/>
  </xdr:twoCellAnchor>
  <xdr:twoCellAnchor editAs="oneCell">
    <xdr:from>
      <xdr:col>1</xdr:col>
      <xdr:colOff>47336</xdr:colOff>
      <xdr:row>183</xdr:row>
      <xdr:rowOff>99099</xdr:rowOff>
    </xdr:from>
    <xdr:to>
      <xdr:col>1</xdr:col>
      <xdr:colOff>1719407</xdr:colOff>
      <xdr:row>193</xdr:row>
      <xdr:rowOff>28864</xdr:rowOff>
    </xdr:to>
    <xdr:pic>
      <xdr:nvPicPr>
        <xdr:cNvPr id="25" name="Imagen 24">
          <a:extLst>
            <a:ext uri="{FF2B5EF4-FFF2-40B4-BE49-F238E27FC236}">
              <a16:creationId xmlns:a16="http://schemas.microsoft.com/office/drawing/2014/main" id="{23F15230-E31F-CCDD-7651-230AF29CBAEF}"/>
            </a:ext>
          </a:extLst>
        </xdr:cNvPr>
        <xdr:cNvPicPr>
          <a:picLocks noChangeAspect="1"/>
        </xdr:cNvPicPr>
      </xdr:nvPicPr>
      <xdr:blipFill>
        <a:blip xmlns:r="http://schemas.openxmlformats.org/officeDocument/2006/relationships" r:embed="rId11"/>
        <a:stretch>
          <a:fillRect/>
        </a:stretch>
      </xdr:blipFill>
      <xdr:spPr>
        <a:xfrm>
          <a:off x="220518" y="33927281"/>
          <a:ext cx="1872096" cy="1805901"/>
        </a:xfrm>
        <a:prstGeom prst="rect">
          <a:avLst/>
        </a:prstGeom>
      </xdr:spPr>
    </xdr:pic>
    <xdr:clientData/>
  </xdr:twoCellAnchor>
  <xdr:twoCellAnchor editAs="oneCell">
    <xdr:from>
      <xdr:col>12</xdr:col>
      <xdr:colOff>114301</xdr:colOff>
      <xdr:row>9</xdr:row>
      <xdr:rowOff>110260</xdr:rowOff>
    </xdr:from>
    <xdr:to>
      <xdr:col>13</xdr:col>
      <xdr:colOff>1884</xdr:colOff>
      <xdr:row>19</xdr:row>
      <xdr:rowOff>14432</xdr:rowOff>
    </xdr:to>
    <xdr:pic>
      <xdr:nvPicPr>
        <xdr:cNvPr id="34" name="Imagen 33">
          <a:extLst>
            <a:ext uri="{FF2B5EF4-FFF2-40B4-BE49-F238E27FC236}">
              <a16:creationId xmlns:a16="http://schemas.microsoft.com/office/drawing/2014/main" id="{210B76D2-973F-C065-C535-6A8BA6BCC49A}"/>
            </a:ext>
          </a:extLst>
        </xdr:cNvPr>
        <xdr:cNvPicPr>
          <a:picLocks noChangeAspect="1"/>
        </xdr:cNvPicPr>
      </xdr:nvPicPr>
      <xdr:blipFill>
        <a:blip xmlns:r="http://schemas.openxmlformats.org/officeDocument/2006/relationships" r:embed="rId12"/>
        <a:stretch>
          <a:fillRect/>
        </a:stretch>
      </xdr:blipFill>
      <xdr:spPr>
        <a:xfrm>
          <a:off x="9191915" y="2217305"/>
          <a:ext cx="1818128" cy="1780309"/>
        </a:xfrm>
        <a:prstGeom prst="rect">
          <a:avLst/>
        </a:prstGeom>
      </xdr:spPr>
    </xdr:pic>
    <xdr:clientData/>
  </xdr:twoCellAnchor>
  <xdr:twoCellAnchor editAs="oneCell">
    <xdr:from>
      <xdr:col>12</xdr:col>
      <xdr:colOff>98136</xdr:colOff>
      <xdr:row>183</xdr:row>
      <xdr:rowOff>76200</xdr:rowOff>
    </xdr:from>
    <xdr:to>
      <xdr:col>13</xdr:col>
      <xdr:colOff>4719</xdr:colOff>
      <xdr:row>193</xdr:row>
      <xdr:rowOff>28864</xdr:rowOff>
    </xdr:to>
    <xdr:pic>
      <xdr:nvPicPr>
        <xdr:cNvPr id="35" name="Imagen 34">
          <a:extLst>
            <a:ext uri="{FF2B5EF4-FFF2-40B4-BE49-F238E27FC236}">
              <a16:creationId xmlns:a16="http://schemas.microsoft.com/office/drawing/2014/main" id="{7A8B0CD4-486E-3EDE-D080-0B1128ADD135}"/>
            </a:ext>
          </a:extLst>
        </xdr:cNvPr>
        <xdr:cNvPicPr>
          <a:picLocks noChangeAspect="1"/>
        </xdr:cNvPicPr>
      </xdr:nvPicPr>
      <xdr:blipFill>
        <a:blip xmlns:r="http://schemas.openxmlformats.org/officeDocument/2006/relationships" r:embed="rId13"/>
        <a:stretch>
          <a:fillRect/>
        </a:stretch>
      </xdr:blipFill>
      <xdr:spPr>
        <a:xfrm>
          <a:off x="9175750" y="33904382"/>
          <a:ext cx="1827603" cy="1828800"/>
        </a:xfrm>
        <a:prstGeom prst="rect">
          <a:avLst/>
        </a:prstGeom>
      </xdr:spPr>
    </xdr:pic>
    <xdr:clientData/>
  </xdr:twoCellAnchor>
  <xdr:twoCellAnchor editAs="oneCell">
    <xdr:from>
      <xdr:col>1</xdr:col>
      <xdr:colOff>81248</xdr:colOff>
      <xdr:row>151</xdr:row>
      <xdr:rowOff>35599</xdr:rowOff>
    </xdr:from>
    <xdr:to>
      <xdr:col>2</xdr:col>
      <xdr:colOff>2188</xdr:colOff>
      <xdr:row>159</xdr:row>
      <xdr:rowOff>476249</xdr:rowOff>
    </xdr:to>
    <xdr:pic>
      <xdr:nvPicPr>
        <xdr:cNvPr id="37" name="Imagen 36">
          <a:extLst>
            <a:ext uri="{FF2B5EF4-FFF2-40B4-BE49-F238E27FC236}">
              <a16:creationId xmlns:a16="http://schemas.microsoft.com/office/drawing/2014/main" id="{BAB1DC36-5ECC-D077-20BF-54D6B08EA347}"/>
            </a:ext>
          </a:extLst>
        </xdr:cNvPr>
        <xdr:cNvPicPr>
          <a:picLocks noChangeAspect="1"/>
        </xdr:cNvPicPr>
      </xdr:nvPicPr>
      <xdr:blipFill>
        <a:blip xmlns:r="http://schemas.openxmlformats.org/officeDocument/2006/relationships" r:embed="rId14"/>
        <a:stretch>
          <a:fillRect/>
        </a:stretch>
      </xdr:blipFill>
      <xdr:spPr>
        <a:xfrm>
          <a:off x="254430" y="27037531"/>
          <a:ext cx="1794334" cy="1826105"/>
        </a:xfrm>
        <a:prstGeom prst="rect">
          <a:avLst/>
        </a:prstGeom>
      </xdr:spPr>
    </xdr:pic>
    <xdr:clientData/>
  </xdr:twoCellAnchor>
  <xdr:twoCellAnchor editAs="oneCell">
    <xdr:from>
      <xdr:col>1</xdr:col>
      <xdr:colOff>88900</xdr:colOff>
      <xdr:row>219</xdr:row>
      <xdr:rowOff>25400</xdr:rowOff>
    </xdr:from>
    <xdr:to>
      <xdr:col>2</xdr:col>
      <xdr:colOff>0</xdr:colOff>
      <xdr:row>226</xdr:row>
      <xdr:rowOff>482601</xdr:rowOff>
    </xdr:to>
    <xdr:pic>
      <xdr:nvPicPr>
        <xdr:cNvPr id="38" name="Imagen 37">
          <a:extLst>
            <a:ext uri="{FF2B5EF4-FFF2-40B4-BE49-F238E27FC236}">
              <a16:creationId xmlns:a16="http://schemas.microsoft.com/office/drawing/2014/main" id="{D02838E0-0313-D773-F480-5F1FED25A217}"/>
            </a:ext>
          </a:extLst>
        </xdr:cNvPr>
        <xdr:cNvPicPr>
          <a:picLocks noChangeAspect="1"/>
        </xdr:cNvPicPr>
      </xdr:nvPicPr>
      <xdr:blipFill>
        <a:blip xmlns:r="http://schemas.openxmlformats.org/officeDocument/2006/relationships" r:embed="rId15"/>
        <a:stretch>
          <a:fillRect/>
        </a:stretch>
      </xdr:blipFill>
      <xdr:spPr>
        <a:xfrm>
          <a:off x="262082" y="41184945"/>
          <a:ext cx="1873827" cy="1770496"/>
        </a:xfrm>
        <a:prstGeom prst="rect">
          <a:avLst/>
        </a:prstGeom>
      </xdr:spPr>
    </xdr:pic>
    <xdr:clientData/>
  </xdr:twoCellAnchor>
  <xdr:twoCellAnchor editAs="oneCell">
    <xdr:from>
      <xdr:col>12</xdr:col>
      <xdr:colOff>114300</xdr:colOff>
      <xdr:row>280</xdr:row>
      <xdr:rowOff>10967</xdr:rowOff>
    </xdr:from>
    <xdr:to>
      <xdr:col>12</xdr:col>
      <xdr:colOff>1719406</xdr:colOff>
      <xdr:row>289</xdr:row>
      <xdr:rowOff>3609</xdr:rowOff>
    </xdr:to>
    <xdr:pic>
      <xdr:nvPicPr>
        <xdr:cNvPr id="42" name="Imagen 41">
          <a:extLst>
            <a:ext uri="{FF2B5EF4-FFF2-40B4-BE49-F238E27FC236}">
              <a16:creationId xmlns:a16="http://schemas.microsoft.com/office/drawing/2014/main" id="{9A1D9EEC-BABB-67F2-D5FB-336B8A6A62C7}"/>
            </a:ext>
          </a:extLst>
        </xdr:cNvPr>
        <xdr:cNvPicPr>
          <a:picLocks noChangeAspect="1"/>
        </xdr:cNvPicPr>
      </xdr:nvPicPr>
      <xdr:blipFill>
        <a:blip xmlns:r="http://schemas.openxmlformats.org/officeDocument/2006/relationships" r:embed="rId16"/>
        <a:stretch>
          <a:fillRect/>
        </a:stretch>
      </xdr:blipFill>
      <xdr:spPr>
        <a:xfrm>
          <a:off x="9191914" y="54505512"/>
          <a:ext cx="1805131" cy="1850737"/>
        </a:xfrm>
        <a:prstGeom prst="rect">
          <a:avLst/>
        </a:prstGeom>
      </xdr:spPr>
    </xdr:pic>
    <xdr:clientData/>
  </xdr:twoCellAnchor>
  <xdr:twoCellAnchor editAs="oneCell">
    <xdr:from>
      <xdr:col>1</xdr:col>
      <xdr:colOff>101600</xdr:colOff>
      <xdr:row>267</xdr:row>
      <xdr:rowOff>25400</xdr:rowOff>
    </xdr:from>
    <xdr:to>
      <xdr:col>2</xdr:col>
      <xdr:colOff>6206</xdr:colOff>
      <xdr:row>275</xdr:row>
      <xdr:rowOff>4233</xdr:rowOff>
    </xdr:to>
    <xdr:pic>
      <xdr:nvPicPr>
        <xdr:cNvPr id="44" name="Imagen 43">
          <a:extLst>
            <a:ext uri="{FF2B5EF4-FFF2-40B4-BE49-F238E27FC236}">
              <a16:creationId xmlns:a16="http://schemas.microsoft.com/office/drawing/2014/main" id="{EA66214C-AE24-5F44-EAD1-8A6C92DFDC7D}"/>
            </a:ext>
          </a:extLst>
        </xdr:cNvPr>
        <xdr:cNvPicPr>
          <a:picLocks noChangeAspect="1"/>
        </xdr:cNvPicPr>
      </xdr:nvPicPr>
      <xdr:blipFill>
        <a:blip xmlns:r="http://schemas.openxmlformats.org/officeDocument/2006/relationships" r:embed="rId17"/>
        <a:stretch>
          <a:fillRect/>
        </a:stretch>
      </xdr:blipFill>
      <xdr:spPr>
        <a:xfrm>
          <a:off x="287867" y="51028600"/>
          <a:ext cx="1778000" cy="1773766"/>
        </a:xfrm>
        <a:prstGeom prst="rect">
          <a:avLst/>
        </a:prstGeom>
      </xdr:spPr>
    </xdr:pic>
    <xdr:clientData/>
  </xdr:twoCellAnchor>
  <xdr:twoCellAnchor editAs="oneCell">
    <xdr:from>
      <xdr:col>12</xdr:col>
      <xdr:colOff>130463</xdr:colOff>
      <xdr:row>238</xdr:row>
      <xdr:rowOff>38100</xdr:rowOff>
    </xdr:from>
    <xdr:to>
      <xdr:col>13</xdr:col>
      <xdr:colOff>2452</xdr:colOff>
      <xdr:row>244</xdr:row>
      <xdr:rowOff>661147</xdr:rowOff>
    </xdr:to>
    <xdr:pic>
      <xdr:nvPicPr>
        <xdr:cNvPr id="45" name="Imagen 44">
          <a:extLst>
            <a:ext uri="{FF2B5EF4-FFF2-40B4-BE49-F238E27FC236}">
              <a16:creationId xmlns:a16="http://schemas.microsoft.com/office/drawing/2014/main" id="{870803FE-A54E-8685-CB96-BBF95F483F57}"/>
            </a:ext>
          </a:extLst>
        </xdr:cNvPr>
        <xdr:cNvPicPr>
          <a:picLocks noChangeAspect="1"/>
        </xdr:cNvPicPr>
      </xdr:nvPicPr>
      <xdr:blipFill>
        <a:blip xmlns:r="http://schemas.openxmlformats.org/officeDocument/2006/relationships" r:embed="rId18"/>
        <a:stretch>
          <a:fillRect/>
        </a:stretch>
      </xdr:blipFill>
      <xdr:spPr>
        <a:xfrm>
          <a:off x="8826228" y="49433629"/>
          <a:ext cx="1597695" cy="1810871"/>
        </a:xfrm>
        <a:prstGeom prst="rect">
          <a:avLst/>
        </a:prstGeom>
      </xdr:spPr>
    </xdr:pic>
    <xdr:clientData/>
  </xdr:twoCellAnchor>
  <xdr:oneCellAnchor>
    <xdr:from>
      <xdr:col>12</xdr:col>
      <xdr:colOff>85779</xdr:colOff>
      <xdr:row>89</xdr:row>
      <xdr:rowOff>97368</xdr:rowOff>
    </xdr:from>
    <xdr:ext cx="1614095" cy="1663700"/>
    <xdr:pic>
      <xdr:nvPicPr>
        <xdr:cNvPr id="47" name="Imagen 46">
          <a:extLst>
            <a:ext uri="{FF2B5EF4-FFF2-40B4-BE49-F238E27FC236}">
              <a16:creationId xmlns:a16="http://schemas.microsoft.com/office/drawing/2014/main" id="{1D1BEF20-A8E5-EE48-88C1-AE9029393890}"/>
            </a:ext>
          </a:extLst>
        </xdr:cNvPr>
        <xdr:cNvPicPr>
          <a:picLocks noChangeAspect="1"/>
        </xdr:cNvPicPr>
      </xdr:nvPicPr>
      <xdr:blipFill>
        <a:blip xmlns:r="http://schemas.openxmlformats.org/officeDocument/2006/relationships" r:embed="rId19"/>
        <a:stretch>
          <a:fillRect/>
        </a:stretch>
      </xdr:blipFill>
      <xdr:spPr>
        <a:xfrm>
          <a:off x="7987199" y="17448021"/>
          <a:ext cx="1614095" cy="1663700"/>
        </a:xfrm>
        <a:prstGeom prst="rect">
          <a:avLst/>
        </a:prstGeom>
      </xdr:spPr>
    </xdr:pic>
    <xdr:clientData/>
  </xdr:oneCellAnchor>
  <xdr:twoCellAnchor editAs="oneCell">
    <xdr:from>
      <xdr:col>12</xdr:col>
      <xdr:colOff>60806</xdr:colOff>
      <xdr:row>165</xdr:row>
      <xdr:rowOff>55802</xdr:rowOff>
    </xdr:from>
    <xdr:to>
      <xdr:col>13</xdr:col>
      <xdr:colOff>625</xdr:colOff>
      <xdr:row>174</xdr:row>
      <xdr:rowOff>158750</xdr:rowOff>
    </xdr:to>
    <xdr:pic>
      <xdr:nvPicPr>
        <xdr:cNvPr id="48" name="Imagen 47">
          <a:extLst>
            <a:ext uri="{FF2B5EF4-FFF2-40B4-BE49-F238E27FC236}">
              <a16:creationId xmlns:a16="http://schemas.microsoft.com/office/drawing/2014/main" id="{72358E21-F3EE-05F4-8B00-BA557CB2DDE6}"/>
            </a:ext>
          </a:extLst>
        </xdr:cNvPr>
        <xdr:cNvPicPr>
          <a:picLocks noChangeAspect="1"/>
        </xdr:cNvPicPr>
      </xdr:nvPicPr>
      <xdr:blipFill>
        <a:blip xmlns:r="http://schemas.openxmlformats.org/officeDocument/2006/relationships" r:embed="rId20"/>
        <a:stretch>
          <a:fillRect/>
        </a:stretch>
      </xdr:blipFill>
      <xdr:spPr>
        <a:xfrm>
          <a:off x="9138420" y="30218302"/>
          <a:ext cx="1832264" cy="1791471"/>
        </a:xfrm>
        <a:prstGeom prst="rect">
          <a:avLst/>
        </a:prstGeom>
      </xdr:spPr>
    </xdr:pic>
    <xdr:clientData/>
  </xdr:twoCellAnchor>
  <xdr:oneCellAnchor>
    <xdr:from>
      <xdr:col>1</xdr:col>
      <xdr:colOff>67235</xdr:colOff>
      <xdr:row>202</xdr:row>
      <xdr:rowOff>105062</xdr:rowOff>
    </xdr:from>
    <xdr:ext cx="1647265" cy="1799937"/>
    <xdr:pic>
      <xdr:nvPicPr>
        <xdr:cNvPr id="49" name="Imagen 48">
          <a:extLst>
            <a:ext uri="{FF2B5EF4-FFF2-40B4-BE49-F238E27FC236}">
              <a16:creationId xmlns:a16="http://schemas.microsoft.com/office/drawing/2014/main" id="{60DBBDA5-5D4C-EA41-BAA3-F77CF491CF1C}"/>
            </a:ext>
          </a:extLst>
        </xdr:cNvPr>
        <xdr:cNvPicPr>
          <a:picLocks noChangeAspect="1"/>
        </xdr:cNvPicPr>
      </xdr:nvPicPr>
      <xdr:blipFill>
        <a:blip xmlns:r="http://schemas.openxmlformats.org/officeDocument/2006/relationships" r:embed="rId21"/>
        <a:stretch>
          <a:fillRect/>
        </a:stretch>
      </xdr:blipFill>
      <xdr:spPr>
        <a:xfrm>
          <a:off x="224117" y="40793621"/>
          <a:ext cx="1647265" cy="1799937"/>
        </a:xfrm>
        <a:prstGeom prst="rect">
          <a:avLst/>
        </a:prstGeom>
      </xdr:spPr>
    </xdr:pic>
    <xdr:clientData/>
  </xdr:oneCellAnchor>
  <xdr:oneCellAnchor>
    <xdr:from>
      <xdr:col>12</xdr:col>
      <xdr:colOff>56028</xdr:colOff>
      <xdr:row>202</xdr:row>
      <xdr:rowOff>31377</xdr:rowOff>
    </xdr:from>
    <xdr:ext cx="1624853" cy="1814368"/>
    <xdr:pic>
      <xdr:nvPicPr>
        <xdr:cNvPr id="50" name="Imagen 49">
          <a:extLst>
            <a:ext uri="{FF2B5EF4-FFF2-40B4-BE49-F238E27FC236}">
              <a16:creationId xmlns:a16="http://schemas.microsoft.com/office/drawing/2014/main" id="{AD0F3BD4-4703-BB4D-8C7C-2BC489C76F8A}"/>
            </a:ext>
          </a:extLst>
        </xdr:cNvPr>
        <xdr:cNvPicPr>
          <a:picLocks noChangeAspect="1"/>
        </xdr:cNvPicPr>
      </xdr:nvPicPr>
      <xdr:blipFill>
        <a:blip xmlns:r="http://schemas.openxmlformats.org/officeDocument/2006/relationships" r:embed="rId22"/>
        <a:stretch>
          <a:fillRect/>
        </a:stretch>
      </xdr:blipFill>
      <xdr:spPr>
        <a:xfrm>
          <a:off x="8751793" y="40719936"/>
          <a:ext cx="1624853" cy="1814368"/>
        </a:xfrm>
        <a:prstGeom prst="rect">
          <a:avLst/>
        </a:prstGeom>
      </xdr:spPr>
    </xdr:pic>
    <xdr:clientData/>
  </xdr:oneCellAnchor>
  <xdr:twoCellAnchor editAs="oneCell">
    <xdr:from>
      <xdr:col>12</xdr:col>
      <xdr:colOff>106604</xdr:colOff>
      <xdr:row>251</xdr:row>
      <xdr:rowOff>50801</xdr:rowOff>
    </xdr:from>
    <xdr:to>
      <xdr:col>13</xdr:col>
      <xdr:colOff>4859</xdr:colOff>
      <xdr:row>260</xdr:row>
      <xdr:rowOff>160867</xdr:rowOff>
    </xdr:to>
    <xdr:pic>
      <xdr:nvPicPr>
        <xdr:cNvPr id="2" name="Imagen 1">
          <a:extLst>
            <a:ext uri="{FF2B5EF4-FFF2-40B4-BE49-F238E27FC236}">
              <a16:creationId xmlns:a16="http://schemas.microsoft.com/office/drawing/2014/main" id="{27DD0046-020F-B037-866E-C1360B7A03C7}"/>
            </a:ext>
          </a:extLst>
        </xdr:cNvPr>
        <xdr:cNvPicPr>
          <a:picLocks noChangeAspect="1"/>
        </xdr:cNvPicPr>
      </xdr:nvPicPr>
      <xdr:blipFill>
        <a:blip xmlns:r="http://schemas.openxmlformats.org/officeDocument/2006/relationships" r:embed="rId23"/>
        <a:stretch>
          <a:fillRect/>
        </a:stretch>
      </xdr:blipFill>
      <xdr:spPr>
        <a:xfrm>
          <a:off x="9184218" y="48873642"/>
          <a:ext cx="1790700" cy="1801475"/>
        </a:xfrm>
        <a:prstGeom prst="rect">
          <a:avLst/>
        </a:prstGeom>
      </xdr:spPr>
    </xdr:pic>
    <xdr:clientData/>
  </xdr:twoCellAnchor>
  <xdr:twoCellAnchor editAs="oneCell">
    <xdr:from>
      <xdr:col>1</xdr:col>
      <xdr:colOff>115454</xdr:colOff>
      <xdr:row>110</xdr:row>
      <xdr:rowOff>72158</xdr:rowOff>
    </xdr:from>
    <xdr:to>
      <xdr:col>2</xdr:col>
      <xdr:colOff>4185</xdr:colOff>
      <xdr:row>119</xdr:row>
      <xdr:rowOff>168563</xdr:rowOff>
    </xdr:to>
    <xdr:pic>
      <xdr:nvPicPr>
        <xdr:cNvPr id="3" name="Imagen 2">
          <a:extLst>
            <a:ext uri="{FF2B5EF4-FFF2-40B4-BE49-F238E27FC236}">
              <a16:creationId xmlns:a16="http://schemas.microsoft.com/office/drawing/2014/main" id="{9E0CC229-66EA-A701-04AD-FE55CA56E912}"/>
            </a:ext>
          </a:extLst>
        </xdr:cNvPr>
        <xdr:cNvPicPr>
          <a:picLocks noChangeAspect="1"/>
        </xdr:cNvPicPr>
      </xdr:nvPicPr>
      <xdr:blipFill>
        <a:blip xmlns:r="http://schemas.openxmlformats.org/officeDocument/2006/relationships" r:embed="rId24"/>
        <a:stretch>
          <a:fillRect/>
        </a:stretch>
      </xdr:blipFill>
      <xdr:spPr>
        <a:xfrm>
          <a:off x="288636" y="20738522"/>
          <a:ext cx="1790700" cy="1790700"/>
        </a:xfrm>
        <a:prstGeom prst="rect">
          <a:avLst/>
        </a:prstGeom>
      </xdr:spPr>
    </xdr:pic>
    <xdr:clientData/>
  </xdr:twoCellAnchor>
  <xdr:oneCellAnchor>
    <xdr:from>
      <xdr:col>12</xdr:col>
      <xdr:colOff>115454</xdr:colOff>
      <xdr:row>110</xdr:row>
      <xdr:rowOff>72158</xdr:rowOff>
    </xdr:from>
    <xdr:ext cx="1614437" cy="1810905"/>
    <xdr:pic>
      <xdr:nvPicPr>
        <xdr:cNvPr id="4" name="Imagen 3">
          <a:extLst>
            <a:ext uri="{FF2B5EF4-FFF2-40B4-BE49-F238E27FC236}">
              <a16:creationId xmlns:a16="http://schemas.microsoft.com/office/drawing/2014/main" id="{77CE48BF-F858-4728-A408-AE52EB99EFD4}"/>
            </a:ext>
          </a:extLst>
        </xdr:cNvPr>
        <xdr:cNvPicPr>
          <a:picLocks noChangeAspect="1"/>
        </xdr:cNvPicPr>
      </xdr:nvPicPr>
      <xdr:blipFill>
        <a:blip xmlns:r="http://schemas.openxmlformats.org/officeDocument/2006/relationships" r:embed="rId24"/>
        <a:stretch>
          <a:fillRect/>
        </a:stretch>
      </xdr:blipFill>
      <xdr:spPr>
        <a:xfrm>
          <a:off x="272336" y="21240070"/>
          <a:ext cx="1614437" cy="1810905"/>
        </a:xfrm>
        <a:prstGeom prst="rect">
          <a:avLst/>
        </a:prstGeom>
      </xdr:spPr>
    </xdr:pic>
    <xdr:clientData/>
  </xdr:oneCellAnchor>
  <xdr:twoCellAnchor editAs="oneCell">
    <xdr:from>
      <xdr:col>12</xdr:col>
      <xdr:colOff>89647</xdr:colOff>
      <xdr:row>110</xdr:row>
      <xdr:rowOff>44825</xdr:rowOff>
    </xdr:from>
    <xdr:to>
      <xdr:col>12</xdr:col>
      <xdr:colOff>1720261</xdr:colOff>
      <xdr:row>119</xdr:row>
      <xdr:rowOff>170329</xdr:rowOff>
    </xdr:to>
    <xdr:pic>
      <xdr:nvPicPr>
        <xdr:cNvPr id="5" name="Imagen 4">
          <a:extLst>
            <a:ext uri="{FF2B5EF4-FFF2-40B4-BE49-F238E27FC236}">
              <a16:creationId xmlns:a16="http://schemas.microsoft.com/office/drawing/2014/main" id="{60FD62A3-1796-459E-6FD7-88B2C0602692}"/>
            </a:ext>
          </a:extLst>
        </xdr:cNvPr>
        <xdr:cNvPicPr>
          <a:picLocks noChangeAspect="1"/>
        </xdr:cNvPicPr>
      </xdr:nvPicPr>
      <xdr:blipFill>
        <a:blip xmlns:r="http://schemas.openxmlformats.org/officeDocument/2006/relationships" r:embed="rId25"/>
        <a:stretch>
          <a:fillRect/>
        </a:stretch>
      </xdr:blipFill>
      <xdr:spPr>
        <a:xfrm>
          <a:off x="9756588" y="21216472"/>
          <a:ext cx="1840164" cy="18736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298823</xdr:colOff>
      <xdr:row>43</xdr:row>
      <xdr:rowOff>44206</xdr:rowOff>
    </xdr:from>
    <xdr:to>
      <xdr:col>13</xdr:col>
      <xdr:colOff>1867</xdr:colOff>
      <xdr:row>51</xdr:row>
      <xdr:rowOff>223520</xdr:rowOff>
    </xdr:to>
    <xdr:pic>
      <xdr:nvPicPr>
        <xdr:cNvPr id="13" name="Imagen 12">
          <a:extLst>
            <a:ext uri="{FF2B5EF4-FFF2-40B4-BE49-F238E27FC236}">
              <a16:creationId xmlns:a16="http://schemas.microsoft.com/office/drawing/2014/main" id="{E0264AD7-726E-DE98-6C6B-6D172C9D6329}"/>
            </a:ext>
          </a:extLst>
        </xdr:cNvPr>
        <xdr:cNvPicPr>
          <a:picLocks noChangeAspect="1"/>
        </xdr:cNvPicPr>
      </xdr:nvPicPr>
      <xdr:blipFill>
        <a:blip xmlns:r="http://schemas.openxmlformats.org/officeDocument/2006/relationships" r:embed="rId1"/>
        <a:stretch>
          <a:fillRect/>
        </a:stretch>
      </xdr:blipFill>
      <xdr:spPr>
        <a:xfrm>
          <a:off x="9158941" y="9516912"/>
          <a:ext cx="1524000" cy="1733196"/>
        </a:xfrm>
        <a:prstGeom prst="rect">
          <a:avLst/>
        </a:prstGeom>
      </xdr:spPr>
    </xdr:pic>
    <xdr:clientData/>
  </xdr:twoCellAnchor>
  <xdr:twoCellAnchor editAs="oneCell">
    <xdr:from>
      <xdr:col>1</xdr:col>
      <xdr:colOff>202518</xdr:colOff>
      <xdr:row>43</xdr:row>
      <xdr:rowOff>22823</xdr:rowOff>
    </xdr:from>
    <xdr:to>
      <xdr:col>2</xdr:col>
      <xdr:colOff>560</xdr:colOff>
      <xdr:row>51</xdr:row>
      <xdr:rowOff>203200</xdr:rowOff>
    </xdr:to>
    <xdr:pic>
      <xdr:nvPicPr>
        <xdr:cNvPr id="15" name="Imagen 14">
          <a:extLst>
            <a:ext uri="{FF2B5EF4-FFF2-40B4-BE49-F238E27FC236}">
              <a16:creationId xmlns:a16="http://schemas.microsoft.com/office/drawing/2014/main" id="{12C4FDCB-2934-BA42-52B1-E1918FCDCB2A}"/>
            </a:ext>
          </a:extLst>
        </xdr:cNvPr>
        <xdr:cNvPicPr>
          <a:picLocks noChangeAspect="1"/>
        </xdr:cNvPicPr>
      </xdr:nvPicPr>
      <xdr:blipFill>
        <a:blip xmlns:r="http://schemas.openxmlformats.org/officeDocument/2006/relationships" r:embed="rId2"/>
        <a:stretch>
          <a:fillRect/>
        </a:stretch>
      </xdr:blipFill>
      <xdr:spPr>
        <a:xfrm>
          <a:off x="381812" y="9495529"/>
          <a:ext cx="1590423" cy="1734259"/>
        </a:xfrm>
        <a:prstGeom prst="rect">
          <a:avLst/>
        </a:prstGeom>
      </xdr:spPr>
    </xdr:pic>
    <xdr:clientData/>
  </xdr:twoCellAnchor>
  <xdr:twoCellAnchor editAs="oneCell">
    <xdr:from>
      <xdr:col>1</xdr:col>
      <xdr:colOff>153894</xdr:colOff>
      <xdr:row>24</xdr:row>
      <xdr:rowOff>63500</xdr:rowOff>
    </xdr:from>
    <xdr:to>
      <xdr:col>1</xdr:col>
      <xdr:colOff>1723465</xdr:colOff>
      <xdr:row>33</xdr:row>
      <xdr:rowOff>76200</xdr:rowOff>
    </xdr:to>
    <xdr:pic>
      <xdr:nvPicPr>
        <xdr:cNvPr id="16" name="Imagen 15">
          <a:extLst>
            <a:ext uri="{FF2B5EF4-FFF2-40B4-BE49-F238E27FC236}">
              <a16:creationId xmlns:a16="http://schemas.microsoft.com/office/drawing/2014/main" id="{23532593-EEFC-7C04-C38B-B516EA1C26A6}"/>
            </a:ext>
          </a:extLst>
        </xdr:cNvPr>
        <xdr:cNvPicPr>
          <a:picLocks noChangeAspect="1"/>
        </xdr:cNvPicPr>
      </xdr:nvPicPr>
      <xdr:blipFill>
        <a:blip xmlns:r="http://schemas.openxmlformats.org/officeDocument/2006/relationships" r:embed="rId3"/>
        <a:stretch>
          <a:fillRect/>
        </a:stretch>
      </xdr:blipFill>
      <xdr:spPr>
        <a:xfrm>
          <a:off x="333188" y="5531971"/>
          <a:ext cx="1683871" cy="1760817"/>
        </a:xfrm>
        <a:prstGeom prst="rect">
          <a:avLst/>
        </a:prstGeom>
      </xdr:spPr>
    </xdr:pic>
    <xdr:clientData/>
  </xdr:twoCellAnchor>
  <xdr:twoCellAnchor editAs="oneCell">
    <xdr:from>
      <xdr:col>12</xdr:col>
      <xdr:colOff>215899</xdr:colOff>
      <xdr:row>24</xdr:row>
      <xdr:rowOff>25400</xdr:rowOff>
    </xdr:from>
    <xdr:to>
      <xdr:col>13</xdr:col>
      <xdr:colOff>1866</xdr:colOff>
      <xdr:row>33</xdr:row>
      <xdr:rowOff>76200</xdr:rowOff>
    </xdr:to>
    <xdr:pic>
      <xdr:nvPicPr>
        <xdr:cNvPr id="17" name="Imagen 16">
          <a:extLst>
            <a:ext uri="{FF2B5EF4-FFF2-40B4-BE49-F238E27FC236}">
              <a16:creationId xmlns:a16="http://schemas.microsoft.com/office/drawing/2014/main" id="{0205B425-5FD6-DA68-4D6E-186681D2A968}"/>
            </a:ext>
          </a:extLst>
        </xdr:cNvPr>
        <xdr:cNvPicPr>
          <a:picLocks noChangeAspect="1"/>
        </xdr:cNvPicPr>
      </xdr:nvPicPr>
      <xdr:blipFill>
        <a:blip xmlns:r="http://schemas.openxmlformats.org/officeDocument/2006/relationships" r:embed="rId4"/>
        <a:stretch>
          <a:fillRect/>
        </a:stretch>
      </xdr:blipFill>
      <xdr:spPr>
        <a:xfrm>
          <a:off x="9076017" y="5493871"/>
          <a:ext cx="1606923" cy="1798917"/>
        </a:xfrm>
        <a:prstGeom prst="rect">
          <a:avLst/>
        </a:prstGeom>
      </xdr:spPr>
    </xdr:pic>
    <xdr:clientData/>
  </xdr:twoCellAnchor>
  <xdr:twoCellAnchor editAs="oneCell">
    <xdr:from>
      <xdr:col>12</xdr:col>
      <xdr:colOff>152400</xdr:colOff>
      <xdr:row>9</xdr:row>
      <xdr:rowOff>38100</xdr:rowOff>
    </xdr:from>
    <xdr:to>
      <xdr:col>13</xdr:col>
      <xdr:colOff>0</xdr:colOff>
      <xdr:row>17</xdr:row>
      <xdr:rowOff>279400</xdr:rowOff>
    </xdr:to>
    <xdr:pic>
      <xdr:nvPicPr>
        <xdr:cNvPr id="18" name="Imagen 17">
          <a:extLst>
            <a:ext uri="{FF2B5EF4-FFF2-40B4-BE49-F238E27FC236}">
              <a16:creationId xmlns:a16="http://schemas.microsoft.com/office/drawing/2014/main" id="{478DE934-C4AE-E889-8F9A-93A75489B33F}"/>
            </a:ext>
          </a:extLst>
        </xdr:cNvPr>
        <xdr:cNvPicPr>
          <a:picLocks noChangeAspect="1"/>
        </xdr:cNvPicPr>
      </xdr:nvPicPr>
      <xdr:blipFill>
        <a:blip xmlns:r="http://schemas.openxmlformats.org/officeDocument/2006/relationships" r:embed="rId5"/>
        <a:stretch>
          <a:fillRect/>
        </a:stretch>
      </xdr:blipFill>
      <xdr:spPr>
        <a:xfrm>
          <a:off x="9055100" y="2133600"/>
          <a:ext cx="1638300" cy="1765300"/>
        </a:xfrm>
        <a:prstGeom prst="rect">
          <a:avLst/>
        </a:prstGeom>
      </xdr:spPr>
    </xdr:pic>
    <xdr:clientData/>
  </xdr:twoCellAnchor>
  <xdr:twoCellAnchor editAs="oneCell">
    <xdr:from>
      <xdr:col>1</xdr:col>
      <xdr:colOff>224117</xdr:colOff>
      <xdr:row>9</xdr:row>
      <xdr:rowOff>29792</xdr:rowOff>
    </xdr:from>
    <xdr:to>
      <xdr:col>1</xdr:col>
      <xdr:colOff>1720810</xdr:colOff>
      <xdr:row>17</xdr:row>
      <xdr:rowOff>253119</xdr:rowOff>
    </xdr:to>
    <xdr:pic>
      <xdr:nvPicPr>
        <xdr:cNvPr id="2" name="Imagen 1">
          <a:extLst>
            <a:ext uri="{FF2B5EF4-FFF2-40B4-BE49-F238E27FC236}">
              <a16:creationId xmlns:a16="http://schemas.microsoft.com/office/drawing/2014/main" id="{5E7081F7-F31A-E5D2-4FDE-BC0723DB94D4}"/>
            </a:ext>
          </a:extLst>
        </xdr:cNvPr>
        <xdr:cNvPicPr>
          <a:picLocks noChangeAspect="1"/>
        </xdr:cNvPicPr>
      </xdr:nvPicPr>
      <xdr:blipFill>
        <a:blip xmlns:r="http://schemas.openxmlformats.org/officeDocument/2006/relationships" r:embed="rId6"/>
        <a:stretch>
          <a:fillRect/>
        </a:stretch>
      </xdr:blipFill>
      <xdr:spPr>
        <a:xfrm>
          <a:off x="403411" y="2151439"/>
          <a:ext cx="1572893" cy="1777209"/>
        </a:xfrm>
        <a:prstGeom prst="rect">
          <a:avLst/>
        </a:prstGeom>
      </xdr:spPr>
    </xdr:pic>
    <xdr:clientData/>
  </xdr:twoCellAnchor>
  <xdr:twoCellAnchor editAs="oneCell">
    <xdr:from>
      <xdr:col>28</xdr:col>
      <xdr:colOff>179294</xdr:colOff>
      <xdr:row>133</xdr:row>
      <xdr:rowOff>190718</xdr:rowOff>
    </xdr:from>
    <xdr:to>
      <xdr:col>31</xdr:col>
      <xdr:colOff>179294</xdr:colOff>
      <xdr:row>143</xdr:row>
      <xdr:rowOff>18611</xdr:rowOff>
    </xdr:to>
    <xdr:pic>
      <xdr:nvPicPr>
        <xdr:cNvPr id="3" name="Imagen 2">
          <a:extLst>
            <a:ext uri="{FF2B5EF4-FFF2-40B4-BE49-F238E27FC236}">
              <a16:creationId xmlns:a16="http://schemas.microsoft.com/office/drawing/2014/main" id="{088AB64D-1867-5036-D99E-80220E4C0503}"/>
            </a:ext>
          </a:extLst>
        </xdr:cNvPr>
        <xdr:cNvPicPr>
          <a:picLocks noChangeAspect="1"/>
        </xdr:cNvPicPr>
      </xdr:nvPicPr>
      <xdr:blipFill>
        <a:blip xmlns:r="http://schemas.openxmlformats.org/officeDocument/2006/relationships" r:embed="rId7"/>
        <a:stretch>
          <a:fillRect/>
        </a:stretch>
      </xdr:blipFill>
      <xdr:spPr>
        <a:xfrm>
          <a:off x="22232470" y="28339894"/>
          <a:ext cx="1434353" cy="1770246"/>
        </a:xfrm>
        <a:prstGeom prst="rect">
          <a:avLst/>
        </a:prstGeom>
      </xdr:spPr>
    </xdr:pic>
    <xdr:clientData/>
  </xdr:twoCellAnchor>
  <xdr:twoCellAnchor editAs="oneCell">
    <xdr:from>
      <xdr:col>1</xdr:col>
      <xdr:colOff>138393</xdr:colOff>
      <xdr:row>58</xdr:row>
      <xdr:rowOff>128920</xdr:rowOff>
    </xdr:from>
    <xdr:to>
      <xdr:col>1</xdr:col>
      <xdr:colOff>1579469</xdr:colOff>
      <xdr:row>62</xdr:row>
      <xdr:rowOff>974911</xdr:rowOff>
    </xdr:to>
    <xdr:pic>
      <xdr:nvPicPr>
        <xdr:cNvPr id="5" name="Imagen 4">
          <a:extLst>
            <a:ext uri="{FF2B5EF4-FFF2-40B4-BE49-F238E27FC236}">
              <a16:creationId xmlns:a16="http://schemas.microsoft.com/office/drawing/2014/main" id="{87896626-22E9-5222-CC08-10280076425D}"/>
            </a:ext>
          </a:extLst>
        </xdr:cNvPr>
        <xdr:cNvPicPr>
          <a:picLocks noChangeAspect="1"/>
        </xdr:cNvPicPr>
      </xdr:nvPicPr>
      <xdr:blipFill rotWithShape="1">
        <a:blip xmlns:r="http://schemas.openxmlformats.org/officeDocument/2006/relationships" r:embed="rId8"/>
        <a:srcRect b="12393"/>
        <a:stretch>
          <a:fillRect/>
        </a:stretch>
      </xdr:blipFill>
      <xdr:spPr>
        <a:xfrm>
          <a:off x="295275" y="12735538"/>
          <a:ext cx="1441076" cy="1607991"/>
        </a:xfrm>
        <a:prstGeom prst="rect">
          <a:avLst/>
        </a:prstGeom>
      </xdr:spPr>
    </xdr:pic>
    <xdr:clientData/>
  </xdr:twoCellAnchor>
  <xdr:twoCellAnchor editAs="oneCell">
    <xdr:from>
      <xdr:col>12</xdr:col>
      <xdr:colOff>190498</xdr:colOff>
      <xdr:row>58</xdr:row>
      <xdr:rowOff>175559</xdr:rowOff>
    </xdr:from>
    <xdr:to>
      <xdr:col>12</xdr:col>
      <xdr:colOff>1566093</xdr:colOff>
      <xdr:row>62</xdr:row>
      <xdr:rowOff>1008530</xdr:rowOff>
    </xdr:to>
    <xdr:pic>
      <xdr:nvPicPr>
        <xdr:cNvPr id="7" name="Imagen 6">
          <a:extLst>
            <a:ext uri="{FF2B5EF4-FFF2-40B4-BE49-F238E27FC236}">
              <a16:creationId xmlns:a16="http://schemas.microsoft.com/office/drawing/2014/main" id="{163B4F3E-33CD-EBC0-B0C6-CFA505915B1C}"/>
            </a:ext>
          </a:extLst>
        </xdr:cNvPr>
        <xdr:cNvPicPr>
          <a:picLocks noChangeAspect="1"/>
        </xdr:cNvPicPr>
      </xdr:nvPicPr>
      <xdr:blipFill rotWithShape="1">
        <a:blip xmlns:r="http://schemas.openxmlformats.org/officeDocument/2006/relationships" r:embed="rId9"/>
        <a:srcRect b="12723"/>
        <a:stretch>
          <a:fillRect/>
        </a:stretch>
      </xdr:blipFill>
      <xdr:spPr>
        <a:xfrm>
          <a:off x="7922557" y="12782177"/>
          <a:ext cx="1375595" cy="15949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101599</xdr:colOff>
      <xdr:row>9</xdr:row>
      <xdr:rowOff>14848</xdr:rowOff>
    </xdr:from>
    <xdr:to>
      <xdr:col>13</xdr:col>
      <xdr:colOff>524</xdr:colOff>
      <xdr:row>12</xdr:row>
      <xdr:rowOff>3020</xdr:rowOff>
    </xdr:to>
    <xdr:pic>
      <xdr:nvPicPr>
        <xdr:cNvPr id="7" name="Imagen 6">
          <a:extLst>
            <a:ext uri="{FF2B5EF4-FFF2-40B4-BE49-F238E27FC236}">
              <a16:creationId xmlns:a16="http://schemas.microsoft.com/office/drawing/2014/main" id="{8ABD5B96-AAA9-EE0A-18CE-5E08645EB67D}"/>
            </a:ext>
          </a:extLst>
        </xdr:cNvPr>
        <xdr:cNvPicPr>
          <a:picLocks noChangeAspect="1"/>
        </xdr:cNvPicPr>
      </xdr:nvPicPr>
      <xdr:blipFill>
        <a:blip xmlns:r="http://schemas.openxmlformats.org/officeDocument/2006/relationships" r:embed="rId1"/>
        <a:stretch>
          <a:fillRect/>
        </a:stretch>
      </xdr:blipFill>
      <xdr:spPr>
        <a:xfrm>
          <a:off x="8212666" y="2080715"/>
          <a:ext cx="1796081" cy="1935505"/>
        </a:xfrm>
        <a:prstGeom prst="rect">
          <a:avLst/>
        </a:prstGeom>
      </xdr:spPr>
    </xdr:pic>
    <xdr:clientData/>
  </xdr:twoCellAnchor>
  <xdr:twoCellAnchor editAs="oneCell">
    <xdr:from>
      <xdr:col>1</xdr:col>
      <xdr:colOff>189558</xdr:colOff>
      <xdr:row>17</xdr:row>
      <xdr:rowOff>30495</xdr:rowOff>
    </xdr:from>
    <xdr:to>
      <xdr:col>2</xdr:col>
      <xdr:colOff>874</xdr:colOff>
      <xdr:row>21</xdr:row>
      <xdr:rowOff>1083734</xdr:rowOff>
    </xdr:to>
    <xdr:pic>
      <xdr:nvPicPr>
        <xdr:cNvPr id="8" name="Imagen 7">
          <a:extLst>
            <a:ext uri="{FF2B5EF4-FFF2-40B4-BE49-F238E27FC236}">
              <a16:creationId xmlns:a16="http://schemas.microsoft.com/office/drawing/2014/main" id="{FEFA6594-1F51-2E7E-DED2-77D318A8B38D}"/>
            </a:ext>
          </a:extLst>
        </xdr:cNvPr>
        <xdr:cNvPicPr>
          <a:picLocks noChangeAspect="1"/>
        </xdr:cNvPicPr>
      </xdr:nvPicPr>
      <xdr:blipFill>
        <a:blip xmlns:r="http://schemas.openxmlformats.org/officeDocument/2006/relationships" r:embed="rId2"/>
        <a:stretch>
          <a:fillRect/>
        </a:stretch>
      </xdr:blipFill>
      <xdr:spPr>
        <a:xfrm>
          <a:off x="477425" y="5296762"/>
          <a:ext cx="1660847" cy="1798305"/>
        </a:xfrm>
        <a:prstGeom prst="rect">
          <a:avLst/>
        </a:prstGeom>
      </xdr:spPr>
    </xdr:pic>
    <xdr:clientData/>
  </xdr:twoCellAnchor>
  <xdr:twoCellAnchor editAs="oneCell">
    <xdr:from>
      <xdr:col>1</xdr:col>
      <xdr:colOff>113830</xdr:colOff>
      <xdr:row>9</xdr:row>
      <xdr:rowOff>33864</xdr:rowOff>
    </xdr:from>
    <xdr:to>
      <xdr:col>2</xdr:col>
      <xdr:colOff>923</xdr:colOff>
      <xdr:row>11</xdr:row>
      <xdr:rowOff>1557866</xdr:rowOff>
    </xdr:to>
    <xdr:pic>
      <xdr:nvPicPr>
        <xdr:cNvPr id="9" name="Imagen 8">
          <a:extLst>
            <a:ext uri="{FF2B5EF4-FFF2-40B4-BE49-F238E27FC236}">
              <a16:creationId xmlns:a16="http://schemas.microsoft.com/office/drawing/2014/main" id="{1EE56178-1D84-6E68-76EE-7EE6C6FE34C3}"/>
            </a:ext>
          </a:extLst>
        </xdr:cNvPr>
        <xdr:cNvPicPr>
          <a:picLocks noChangeAspect="1"/>
        </xdr:cNvPicPr>
      </xdr:nvPicPr>
      <xdr:blipFill>
        <a:blip xmlns:r="http://schemas.openxmlformats.org/officeDocument/2006/relationships" r:embed="rId3"/>
        <a:stretch>
          <a:fillRect/>
        </a:stretch>
      </xdr:blipFill>
      <xdr:spPr>
        <a:xfrm>
          <a:off x="401697" y="2099731"/>
          <a:ext cx="1719068" cy="1896535"/>
        </a:xfrm>
        <a:prstGeom prst="rect">
          <a:avLst/>
        </a:prstGeom>
      </xdr:spPr>
    </xdr:pic>
    <xdr:clientData/>
  </xdr:twoCellAnchor>
  <xdr:twoCellAnchor editAs="oneCell">
    <xdr:from>
      <xdr:col>12</xdr:col>
      <xdr:colOff>138288</xdr:colOff>
      <xdr:row>17</xdr:row>
      <xdr:rowOff>64414</xdr:rowOff>
    </xdr:from>
    <xdr:to>
      <xdr:col>12</xdr:col>
      <xdr:colOff>1721604</xdr:colOff>
      <xdr:row>22</xdr:row>
      <xdr:rowOff>152402</xdr:rowOff>
    </xdr:to>
    <xdr:pic>
      <xdr:nvPicPr>
        <xdr:cNvPr id="10" name="Imagen 9">
          <a:extLst>
            <a:ext uri="{FF2B5EF4-FFF2-40B4-BE49-F238E27FC236}">
              <a16:creationId xmlns:a16="http://schemas.microsoft.com/office/drawing/2014/main" id="{D61DA218-D71E-A211-2DF9-C0FDA75226E5}"/>
            </a:ext>
          </a:extLst>
        </xdr:cNvPr>
        <xdr:cNvPicPr>
          <a:picLocks noChangeAspect="1"/>
        </xdr:cNvPicPr>
      </xdr:nvPicPr>
      <xdr:blipFill>
        <a:blip xmlns:r="http://schemas.openxmlformats.org/officeDocument/2006/relationships" r:embed="rId4"/>
        <a:stretch>
          <a:fillRect/>
        </a:stretch>
      </xdr:blipFill>
      <xdr:spPr>
        <a:xfrm>
          <a:off x="8249355" y="5195214"/>
          <a:ext cx="1745241" cy="19506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140979</xdr:colOff>
      <xdr:row>56</xdr:row>
      <xdr:rowOff>183108</xdr:rowOff>
    </xdr:from>
    <xdr:to>
      <xdr:col>1</xdr:col>
      <xdr:colOff>1724025</xdr:colOff>
      <xdr:row>65</xdr:row>
      <xdr:rowOff>359523</xdr:rowOff>
    </xdr:to>
    <xdr:pic>
      <xdr:nvPicPr>
        <xdr:cNvPr id="12" name="Imagen 11">
          <a:extLst>
            <a:ext uri="{FF2B5EF4-FFF2-40B4-BE49-F238E27FC236}">
              <a16:creationId xmlns:a16="http://schemas.microsoft.com/office/drawing/2014/main" id="{AAC67E30-1EB1-1898-7DE6-2A0E730790C8}"/>
            </a:ext>
          </a:extLst>
        </xdr:cNvPr>
        <xdr:cNvPicPr>
          <a:picLocks noChangeAspect="1"/>
        </xdr:cNvPicPr>
      </xdr:nvPicPr>
      <xdr:blipFill>
        <a:blip xmlns:r="http://schemas.openxmlformats.org/officeDocument/2006/relationships" r:embed="rId1"/>
        <a:stretch>
          <a:fillRect/>
        </a:stretch>
      </xdr:blipFill>
      <xdr:spPr>
        <a:xfrm>
          <a:off x="315604" y="9231858"/>
          <a:ext cx="1716396" cy="1890915"/>
        </a:xfrm>
        <a:prstGeom prst="rect">
          <a:avLst/>
        </a:prstGeom>
      </xdr:spPr>
    </xdr:pic>
    <xdr:clientData/>
  </xdr:twoCellAnchor>
  <xdr:twoCellAnchor editAs="oneCell">
    <xdr:from>
      <xdr:col>12</xdr:col>
      <xdr:colOff>107175</xdr:colOff>
      <xdr:row>57</xdr:row>
      <xdr:rowOff>29004</xdr:rowOff>
    </xdr:from>
    <xdr:to>
      <xdr:col>13</xdr:col>
      <xdr:colOff>792</xdr:colOff>
      <xdr:row>66</xdr:row>
      <xdr:rowOff>1</xdr:rowOff>
    </xdr:to>
    <xdr:pic>
      <xdr:nvPicPr>
        <xdr:cNvPr id="13" name="Imagen 12">
          <a:extLst>
            <a:ext uri="{FF2B5EF4-FFF2-40B4-BE49-F238E27FC236}">
              <a16:creationId xmlns:a16="http://schemas.microsoft.com/office/drawing/2014/main" id="{0141F951-34B3-DB63-0AB5-4CD7EFC9F8DD}"/>
            </a:ext>
          </a:extLst>
        </xdr:cNvPr>
        <xdr:cNvPicPr>
          <a:picLocks noChangeAspect="1"/>
        </xdr:cNvPicPr>
      </xdr:nvPicPr>
      <xdr:blipFill>
        <a:blip xmlns:r="http://schemas.openxmlformats.org/officeDocument/2006/relationships" r:embed="rId2"/>
        <a:stretch>
          <a:fillRect/>
        </a:stretch>
      </xdr:blipFill>
      <xdr:spPr>
        <a:xfrm>
          <a:off x="8997175" y="9268254"/>
          <a:ext cx="1781949" cy="1875997"/>
        </a:xfrm>
        <a:prstGeom prst="rect">
          <a:avLst/>
        </a:prstGeom>
      </xdr:spPr>
    </xdr:pic>
    <xdr:clientData/>
  </xdr:twoCellAnchor>
  <xdr:twoCellAnchor editAs="oneCell">
    <xdr:from>
      <xdr:col>1</xdr:col>
      <xdr:colOff>109320</xdr:colOff>
      <xdr:row>38</xdr:row>
      <xdr:rowOff>28389</xdr:rowOff>
    </xdr:from>
    <xdr:to>
      <xdr:col>2</xdr:col>
      <xdr:colOff>968</xdr:colOff>
      <xdr:row>48</xdr:row>
      <xdr:rowOff>25401</xdr:rowOff>
    </xdr:to>
    <xdr:pic>
      <xdr:nvPicPr>
        <xdr:cNvPr id="16" name="Imagen 15">
          <a:extLst>
            <a:ext uri="{FF2B5EF4-FFF2-40B4-BE49-F238E27FC236}">
              <a16:creationId xmlns:a16="http://schemas.microsoft.com/office/drawing/2014/main" id="{5CF5F67A-5619-EA08-EA05-F5A87AF03EC7}"/>
            </a:ext>
          </a:extLst>
        </xdr:cNvPr>
        <xdr:cNvPicPr>
          <a:picLocks noChangeAspect="1"/>
        </xdr:cNvPicPr>
      </xdr:nvPicPr>
      <xdr:blipFill>
        <a:blip xmlns:r="http://schemas.openxmlformats.org/officeDocument/2006/relationships" r:embed="rId3"/>
        <a:stretch>
          <a:fillRect/>
        </a:stretch>
      </xdr:blipFill>
      <xdr:spPr>
        <a:xfrm>
          <a:off x="287120" y="5336989"/>
          <a:ext cx="1733148" cy="1902012"/>
        </a:xfrm>
        <a:prstGeom prst="rect">
          <a:avLst/>
        </a:prstGeom>
      </xdr:spPr>
    </xdr:pic>
    <xdr:clientData/>
  </xdr:twoCellAnchor>
  <xdr:twoCellAnchor editAs="oneCell">
    <xdr:from>
      <xdr:col>1</xdr:col>
      <xdr:colOff>114300</xdr:colOff>
      <xdr:row>9</xdr:row>
      <xdr:rowOff>21166</xdr:rowOff>
    </xdr:from>
    <xdr:to>
      <xdr:col>1</xdr:col>
      <xdr:colOff>1719791</xdr:colOff>
      <xdr:row>17</xdr:row>
      <xdr:rowOff>368300</xdr:rowOff>
    </xdr:to>
    <xdr:pic>
      <xdr:nvPicPr>
        <xdr:cNvPr id="17" name="Imagen 16">
          <a:extLst>
            <a:ext uri="{FF2B5EF4-FFF2-40B4-BE49-F238E27FC236}">
              <a16:creationId xmlns:a16="http://schemas.microsoft.com/office/drawing/2014/main" id="{3CF9C7F0-8700-6376-D653-5146CD4C0A12}"/>
            </a:ext>
          </a:extLst>
        </xdr:cNvPr>
        <xdr:cNvPicPr>
          <a:picLocks noChangeAspect="1"/>
        </xdr:cNvPicPr>
      </xdr:nvPicPr>
      <xdr:blipFill>
        <a:blip xmlns:r="http://schemas.openxmlformats.org/officeDocument/2006/relationships" r:embed="rId4"/>
        <a:stretch>
          <a:fillRect/>
        </a:stretch>
      </xdr:blipFill>
      <xdr:spPr>
        <a:xfrm>
          <a:off x="300567" y="2103966"/>
          <a:ext cx="1786466" cy="1837267"/>
        </a:xfrm>
        <a:prstGeom prst="rect">
          <a:avLst/>
        </a:prstGeom>
      </xdr:spPr>
    </xdr:pic>
    <xdr:clientData/>
  </xdr:twoCellAnchor>
  <xdr:twoCellAnchor editAs="oneCell">
    <xdr:from>
      <xdr:col>12</xdr:col>
      <xdr:colOff>148167</xdr:colOff>
      <xdr:row>9</xdr:row>
      <xdr:rowOff>12699</xdr:rowOff>
    </xdr:from>
    <xdr:to>
      <xdr:col>12</xdr:col>
      <xdr:colOff>1720850</xdr:colOff>
      <xdr:row>17</xdr:row>
      <xdr:rowOff>406399</xdr:rowOff>
    </xdr:to>
    <xdr:pic>
      <xdr:nvPicPr>
        <xdr:cNvPr id="18" name="Imagen 17">
          <a:extLst>
            <a:ext uri="{FF2B5EF4-FFF2-40B4-BE49-F238E27FC236}">
              <a16:creationId xmlns:a16="http://schemas.microsoft.com/office/drawing/2014/main" id="{6B22D356-3C63-F2C9-A6A7-62452B3C4F68}"/>
            </a:ext>
          </a:extLst>
        </xdr:cNvPr>
        <xdr:cNvPicPr>
          <a:picLocks noChangeAspect="1"/>
        </xdr:cNvPicPr>
      </xdr:nvPicPr>
      <xdr:blipFill>
        <a:blip xmlns:r="http://schemas.openxmlformats.org/officeDocument/2006/relationships" r:embed="rId5"/>
        <a:stretch>
          <a:fillRect/>
        </a:stretch>
      </xdr:blipFill>
      <xdr:spPr>
        <a:xfrm>
          <a:off x="9038167" y="2108199"/>
          <a:ext cx="1677458" cy="1917700"/>
        </a:xfrm>
        <a:prstGeom prst="rect">
          <a:avLst/>
        </a:prstGeom>
      </xdr:spPr>
    </xdr:pic>
    <xdr:clientData/>
  </xdr:twoCellAnchor>
  <xdr:twoCellAnchor editAs="oneCell">
    <xdr:from>
      <xdr:col>1</xdr:col>
      <xdr:colOff>113392</xdr:colOff>
      <xdr:row>71</xdr:row>
      <xdr:rowOff>27375</xdr:rowOff>
    </xdr:from>
    <xdr:to>
      <xdr:col>1</xdr:col>
      <xdr:colOff>1722551</xdr:colOff>
      <xdr:row>79</xdr:row>
      <xdr:rowOff>11339</xdr:rowOff>
    </xdr:to>
    <xdr:pic>
      <xdr:nvPicPr>
        <xdr:cNvPr id="20" name="Imagen 19">
          <a:extLst>
            <a:ext uri="{FF2B5EF4-FFF2-40B4-BE49-F238E27FC236}">
              <a16:creationId xmlns:a16="http://schemas.microsoft.com/office/drawing/2014/main" id="{0B1FCE4E-7D2C-0BE2-4D72-B3C8CB627C79}"/>
            </a:ext>
          </a:extLst>
        </xdr:cNvPr>
        <xdr:cNvPicPr>
          <a:picLocks noChangeAspect="1"/>
        </xdr:cNvPicPr>
      </xdr:nvPicPr>
      <xdr:blipFill>
        <a:blip xmlns:r="http://schemas.openxmlformats.org/officeDocument/2006/relationships" r:embed="rId6"/>
        <a:stretch>
          <a:fillRect/>
        </a:stretch>
      </xdr:blipFill>
      <xdr:spPr>
        <a:xfrm>
          <a:off x="294821" y="12557286"/>
          <a:ext cx="1742509" cy="1922982"/>
        </a:xfrm>
        <a:prstGeom prst="rect">
          <a:avLst/>
        </a:prstGeom>
      </xdr:spPr>
    </xdr:pic>
    <xdr:clientData/>
  </xdr:twoCellAnchor>
  <xdr:oneCellAnchor>
    <xdr:from>
      <xdr:col>1</xdr:col>
      <xdr:colOff>226484</xdr:colOff>
      <xdr:row>23</xdr:row>
      <xdr:rowOff>81492</xdr:rowOff>
    </xdr:from>
    <xdr:ext cx="1559646" cy="1760008"/>
    <xdr:pic>
      <xdr:nvPicPr>
        <xdr:cNvPr id="3" name="Imagen 2">
          <a:extLst>
            <a:ext uri="{FF2B5EF4-FFF2-40B4-BE49-F238E27FC236}">
              <a16:creationId xmlns:a16="http://schemas.microsoft.com/office/drawing/2014/main" id="{2A0ACAE6-355E-FA40-A945-A799AC7D56A9}"/>
            </a:ext>
          </a:extLst>
        </xdr:cNvPr>
        <xdr:cNvPicPr>
          <a:picLocks noChangeAspect="1"/>
        </xdr:cNvPicPr>
      </xdr:nvPicPr>
      <xdr:blipFill>
        <a:blip xmlns:r="http://schemas.openxmlformats.org/officeDocument/2006/relationships" r:embed="rId7"/>
        <a:stretch>
          <a:fillRect/>
        </a:stretch>
      </xdr:blipFill>
      <xdr:spPr>
        <a:xfrm>
          <a:off x="381265" y="5082117"/>
          <a:ext cx="1559646" cy="1760008"/>
        </a:xfrm>
        <a:prstGeom prst="rect">
          <a:avLst/>
        </a:prstGeom>
      </xdr:spPr>
    </xdr:pic>
    <xdr:clientData/>
  </xdr:oneCellAnchor>
  <xdr:twoCellAnchor editAs="oneCell">
    <xdr:from>
      <xdr:col>12</xdr:col>
      <xdr:colOff>107157</xdr:colOff>
      <xdr:row>23</xdr:row>
      <xdr:rowOff>23813</xdr:rowOff>
    </xdr:from>
    <xdr:to>
      <xdr:col>12</xdr:col>
      <xdr:colOff>1653382</xdr:colOff>
      <xdr:row>31</xdr:row>
      <xdr:rowOff>301486</xdr:rowOff>
    </xdr:to>
    <xdr:pic>
      <xdr:nvPicPr>
        <xdr:cNvPr id="2" name="Imagen 1">
          <a:extLst>
            <a:ext uri="{FF2B5EF4-FFF2-40B4-BE49-F238E27FC236}">
              <a16:creationId xmlns:a16="http://schemas.microsoft.com/office/drawing/2014/main" id="{19A83AEA-0B09-4A79-8899-761240208B00}"/>
            </a:ext>
          </a:extLst>
        </xdr:cNvPr>
        <xdr:cNvPicPr>
          <a:picLocks noChangeAspect="1"/>
        </xdr:cNvPicPr>
      </xdr:nvPicPr>
      <xdr:blipFill>
        <a:blip xmlns:r="http://schemas.openxmlformats.org/officeDocument/2006/relationships" r:embed="rId8"/>
        <a:stretch>
          <a:fillRect/>
        </a:stretch>
      </xdr:blipFill>
      <xdr:spPr>
        <a:xfrm>
          <a:off x="7881938" y="5024438"/>
          <a:ext cx="1546225" cy="18016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169337</xdr:colOff>
      <xdr:row>9</xdr:row>
      <xdr:rowOff>39236</xdr:rowOff>
    </xdr:from>
    <xdr:to>
      <xdr:col>13</xdr:col>
      <xdr:colOff>439</xdr:colOff>
      <xdr:row>11</xdr:row>
      <xdr:rowOff>1544780</xdr:rowOff>
    </xdr:to>
    <xdr:pic>
      <xdr:nvPicPr>
        <xdr:cNvPr id="17" name="Imagen 16">
          <a:extLst>
            <a:ext uri="{FF2B5EF4-FFF2-40B4-BE49-F238E27FC236}">
              <a16:creationId xmlns:a16="http://schemas.microsoft.com/office/drawing/2014/main" id="{F536962F-A457-25AE-5FE1-47AF95CC2C9A}"/>
            </a:ext>
          </a:extLst>
        </xdr:cNvPr>
        <xdr:cNvPicPr>
          <a:picLocks noChangeAspect="1"/>
        </xdr:cNvPicPr>
      </xdr:nvPicPr>
      <xdr:blipFill>
        <a:blip xmlns:r="http://schemas.openxmlformats.org/officeDocument/2006/relationships" r:embed="rId1"/>
        <a:stretch>
          <a:fillRect/>
        </a:stretch>
      </xdr:blipFill>
      <xdr:spPr>
        <a:xfrm>
          <a:off x="9076270" y="2172836"/>
          <a:ext cx="1652058" cy="1878077"/>
        </a:xfrm>
        <a:prstGeom prst="rect">
          <a:avLst/>
        </a:prstGeom>
      </xdr:spPr>
    </xdr:pic>
    <xdr:clientData/>
  </xdr:twoCellAnchor>
  <xdr:twoCellAnchor editAs="oneCell">
    <xdr:from>
      <xdr:col>12</xdr:col>
      <xdr:colOff>67734</xdr:colOff>
      <xdr:row>17</xdr:row>
      <xdr:rowOff>13211</xdr:rowOff>
    </xdr:from>
    <xdr:to>
      <xdr:col>12</xdr:col>
      <xdr:colOff>1724891</xdr:colOff>
      <xdr:row>20</xdr:row>
      <xdr:rowOff>1325842</xdr:rowOff>
    </xdr:to>
    <xdr:pic>
      <xdr:nvPicPr>
        <xdr:cNvPr id="20" name="Imagen 19">
          <a:extLst>
            <a:ext uri="{FF2B5EF4-FFF2-40B4-BE49-F238E27FC236}">
              <a16:creationId xmlns:a16="http://schemas.microsoft.com/office/drawing/2014/main" id="{85231BF4-97BB-DF3F-6D1A-BA92D771618F}"/>
            </a:ext>
          </a:extLst>
        </xdr:cNvPr>
        <xdr:cNvPicPr>
          <a:picLocks noChangeAspect="1"/>
        </xdr:cNvPicPr>
      </xdr:nvPicPr>
      <xdr:blipFill>
        <a:blip xmlns:r="http://schemas.openxmlformats.org/officeDocument/2006/relationships" r:embed="rId2"/>
        <a:stretch>
          <a:fillRect/>
        </a:stretch>
      </xdr:blipFill>
      <xdr:spPr>
        <a:xfrm>
          <a:off x="8974667" y="5330278"/>
          <a:ext cx="1657157" cy="1871431"/>
        </a:xfrm>
        <a:prstGeom prst="rect">
          <a:avLst/>
        </a:prstGeom>
      </xdr:spPr>
    </xdr:pic>
    <xdr:clientData/>
  </xdr:twoCellAnchor>
  <xdr:twoCellAnchor editAs="oneCell">
    <xdr:from>
      <xdr:col>12</xdr:col>
      <xdr:colOff>150960</xdr:colOff>
      <xdr:row>26</xdr:row>
      <xdr:rowOff>35226</xdr:rowOff>
    </xdr:from>
    <xdr:to>
      <xdr:col>13</xdr:col>
      <xdr:colOff>676</xdr:colOff>
      <xdr:row>30</xdr:row>
      <xdr:rowOff>1072658</xdr:rowOff>
    </xdr:to>
    <xdr:pic>
      <xdr:nvPicPr>
        <xdr:cNvPr id="22" name="Imagen 21">
          <a:extLst>
            <a:ext uri="{FF2B5EF4-FFF2-40B4-BE49-F238E27FC236}">
              <a16:creationId xmlns:a16="http://schemas.microsoft.com/office/drawing/2014/main" id="{ACBE7FE8-0460-BEB1-96C0-B79592EE27A8}"/>
            </a:ext>
          </a:extLst>
        </xdr:cNvPr>
        <xdr:cNvPicPr>
          <a:picLocks noChangeAspect="1"/>
        </xdr:cNvPicPr>
      </xdr:nvPicPr>
      <xdr:blipFill>
        <a:blip xmlns:r="http://schemas.openxmlformats.org/officeDocument/2006/relationships" r:embed="rId3"/>
        <a:stretch>
          <a:fillRect/>
        </a:stretch>
      </xdr:blipFill>
      <xdr:spPr>
        <a:xfrm>
          <a:off x="9072126" y="8270747"/>
          <a:ext cx="1699247" cy="1795756"/>
        </a:xfrm>
        <a:prstGeom prst="rect">
          <a:avLst/>
        </a:prstGeom>
      </xdr:spPr>
    </xdr:pic>
    <xdr:clientData/>
  </xdr:twoCellAnchor>
  <xdr:twoCellAnchor editAs="oneCell">
    <xdr:from>
      <xdr:col>1</xdr:col>
      <xdr:colOff>215748</xdr:colOff>
      <xdr:row>36</xdr:row>
      <xdr:rowOff>27341</xdr:rowOff>
    </xdr:from>
    <xdr:to>
      <xdr:col>1</xdr:col>
      <xdr:colOff>1723744</xdr:colOff>
      <xdr:row>42</xdr:row>
      <xdr:rowOff>668791</xdr:rowOff>
    </xdr:to>
    <xdr:pic>
      <xdr:nvPicPr>
        <xdr:cNvPr id="24" name="Imagen 23">
          <a:extLst>
            <a:ext uri="{FF2B5EF4-FFF2-40B4-BE49-F238E27FC236}">
              <a16:creationId xmlns:a16="http://schemas.microsoft.com/office/drawing/2014/main" id="{AD809CB1-3AC1-5785-0AC1-6757157C177A}"/>
            </a:ext>
          </a:extLst>
        </xdr:cNvPr>
        <xdr:cNvPicPr>
          <a:picLocks noChangeAspect="1"/>
        </xdr:cNvPicPr>
      </xdr:nvPicPr>
      <xdr:blipFill>
        <a:blip xmlns:r="http://schemas.openxmlformats.org/officeDocument/2006/relationships" r:embed="rId4"/>
        <a:stretch>
          <a:fillRect/>
        </a:stretch>
      </xdr:blipFill>
      <xdr:spPr>
        <a:xfrm>
          <a:off x="402015" y="11626674"/>
          <a:ext cx="1507996" cy="1759050"/>
        </a:xfrm>
        <a:prstGeom prst="rect">
          <a:avLst/>
        </a:prstGeom>
      </xdr:spPr>
    </xdr:pic>
    <xdr:clientData/>
  </xdr:twoCellAnchor>
  <xdr:twoCellAnchor editAs="oneCell">
    <xdr:from>
      <xdr:col>12</xdr:col>
      <xdr:colOff>192220</xdr:colOff>
      <xdr:row>36</xdr:row>
      <xdr:rowOff>17152</xdr:rowOff>
    </xdr:from>
    <xdr:to>
      <xdr:col>12</xdr:col>
      <xdr:colOff>1724802</xdr:colOff>
      <xdr:row>42</xdr:row>
      <xdr:rowOff>762001</xdr:rowOff>
    </xdr:to>
    <xdr:pic>
      <xdr:nvPicPr>
        <xdr:cNvPr id="25" name="Imagen 24">
          <a:extLst>
            <a:ext uri="{FF2B5EF4-FFF2-40B4-BE49-F238E27FC236}">
              <a16:creationId xmlns:a16="http://schemas.microsoft.com/office/drawing/2014/main" id="{49DCB52C-1ABB-C823-B7D2-B3C802207D18}"/>
            </a:ext>
          </a:extLst>
        </xdr:cNvPr>
        <xdr:cNvPicPr>
          <a:picLocks noChangeAspect="1"/>
        </xdr:cNvPicPr>
      </xdr:nvPicPr>
      <xdr:blipFill>
        <a:blip xmlns:r="http://schemas.openxmlformats.org/officeDocument/2006/relationships" r:embed="rId5"/>
        <a:stretch>
          <a:fillRect/>
        </a:stretch>
      </xdr:blipFill>
      <xdr:spPr>
        <a:xfrm>
          <a:off x="9099153" y="11616485"/>
          <a:ext cx="1599257" cy="1862449"/>
        </a:xfrm>
        <a:prstGeom prst="rect">
          <a:avLst/>
        </a:prstGeom>
      </xdr:spPr>
    </xdr:pic>
    <xdr:clientData/>
  </xdr:twoCellAnchor>
  <xdr:twoCellAnchor editAs="oneCell">
    <xdr:from>
      <xdr:col>1</xdr:col>
      <xdr:colOff>192110</xdr:colOff>
      <xdr:row>48</xdr:row>
      <xdr:rowOff>21868</xdr:rowOff>
    </xdr:from>
    <xdr:to>
      <xdr:col>1</xdr:col>
      <xdr:colOff>1724726</xdr:colOff>
      <xdr:row>55</xdr:row>
      <xdr:rowOff>592667</xdr:rowOff>
    </xdr:to>
    <xdr:pic>
      <xdr:nvPicPr>
        <xdr:cNvPr id="27" name="Imagen 26">
          <a:extLst>
            <a:ext uri="{FF2B5EF4-FFF2-40B4-BE49-F238E27FC236}">
              <a16:creationId xmlns:a16="http://schemas.microsoft.com/office/drawing/2014/main" id="{63F3F312-9759-E63E-0B9B-C7016F0B5510}"/>
            </a:ext>
          </a:extLst>
        </xdr:cNvPr>
        <xdr:cNvPicPr>
          <a:picLocks noChangeAspect="1"/>
        </xdr:cNvPicPr>
      </xdr:nvPicPr>
      <xdr:blipFill>
        <a:blip xmlns:r="http://schemas.openxmlformats.org/officeDocument/2006/relationships" r:embed="rId6"/>
        <a:stretch>
          <a:fillRect/>
        </a:stretch>
      </xdr:blipFill>
      <xdr:spPr>
        <a:xfrm>
          <a:off x="378377" y="14838535"/>
          <a:ext cx="1646916" cy="1874665"/>
        </a:xfrm>
        <a:prstGeom prst="rect">
          <a:avLst/>
        </a:prstGeom>
      </xdr:spPr>
    </xdr:pic>
    <xdr:clientData/>
  </xdr:twoCellAnchor>
  <xdr:twoCellAnchor editAs="oneCell">
    <xdr:from>
      <xdr:col>12</xdr:col>
      <xdr:colOff>200085</xdr:colOff>
      <xdr:row>48</xdr:row>
      <xdr:rowOff>35279</xdr:rowOff>
    </xdr:from>
    <xdr:to>
      <xdr:col>13</xdr:col>
      <xdr:colOff>133</xdr:colOff>
      <xdr:row>55</xdr:row>
      <xdr:rowOff>575733</xdr:rowOff>
    </xdr:to>
    <xdr:pic>
      <xdr:nvPicPr>
        <xdr:cNvPr id="28" name="Imagen 27">
          <a:extLst>
            <a:ext uri="{FF2B5EF4-FFF2-40B4-BE49-F238E27FC236}">
              <a16:creationId xmlns:a16="http://schemas.microsoft.com/office/drawing/2014/main" id="{06FEBE36-AC9F-25CB-21AE-CD52F1E09291}"/>
            </a:ext>
          </a:extLst>
        </xdr:cNvPr>
        <xdr:cNvPicPr>
          <a:picLocks noChangeAspect="1"/>
        </xdr:cNvPicPr>
      </xdr:nvPicPr>
      <xdr:blipFill>
        <a:blip xmlns:r="http://schemas.openxmlformats.org/officeDocument/2006/relationships" r:embed="rId7"/>
        <a:stretch>
          <a:fillRect/>
        </a:stretch>
      </xdr:blipFill>
      <xdr:spPr>
        <a:xfrm>
          <a:off x="9107018" y="14851946"/>
          <a:ext cx="1584398" cy="1844320"/>
        </a:xfrm>
        <a:prstGeom prst="rect">
          <a:avLst/>
        </a:prstGeom>
      </xdr:spPr>
    </xdr:pic>
    <xdr:clientData/>
  </xdr:twoCellAnchor>
  <xdr:twoCellAnchor editAs="oneCell">
    <xdr:from>
      <xdr:col>1</xdr:col>
      <xdr:colOff>252192</xdr:colOff>
      <xdr:row>61</xdr:row>
      <xdr:rowOff>15870</xdr:rowOff>
    </xdr:from>
    <xdr:to>
      <xdr:col>2</xdr:col>
      <xdr:colOff>1476</xdr:colOff>
      <xdr:row>70</xdr:row>
      <xdr:rowOff>80493</xdr:rowOff>
    </xdr:to>
    <xdr:pic>
      <xdr:nvPicPr>
        <xdr:cNvPr id="29" name="Imagen 28">
          <a:extLst>
            <a:ext uri="{FF2B5EF4-FFF2-40B4-BE49-F238E27FC236}">
              <a16:creationId xmlns:a16="http://schemas.microsoft.com/office/drawing/2014/main" id="{25652108-87AB-1992-1D10-35DFB00839D5}"/>
            </a:ext>
          </a:extLst>
        </xdr:cNvPr>
        <xdr:cNvPicPr>
          <a:picLocks noChangeAspect="1"/>
        </xdr:cNvPicPr>
      </xdr:nvPicPr>
      <xdr:blipFill>
        <a:blip xmlns:r="http://schemas.openxmlformats.org/officeDocument/2006/relationships" r:embed="rId8"/>
        <a:stretch>
          <a:fillRect/>
        </a:stretch>
      </xdr:blipFill>
      <xdr:spPr>
        <a:xfrm>
          <a:off x="431065" y="17491785"/>
          <a:ext cx="1581259" cy="1754976"/>
        </a:xfrm>
        <a:prstGeom prst="rect">
          <a:avLst/>
        </a:prstGeom>
      </xdr:spPr>
    </xdr:pic>
    <xdr:clientData/>
  </xdr:twoCellAnchor>
  <xdr:twoCellAnchor editAs="oneCell">
    <xdr:from>
      <xdr:col>12</xdr:col>
      <xdr:colOff>178873</xdr:colOff>
      <xdr:row>61</xdr:row>
      <xdr:rowOff>44719</xdr:rowOff>
    </xdr:from>
    <xdr:to>
      <xdr:col>13</xdr:col>
      <xdr:colOff>1119</xdr:colOff>
      <xdr:row>70</xdr:row>
      <xdr:rowOff>152042</xdr:rowOff>
    </xdr:to>
    <xdr:pic>
      <xdr:nvPicPr>
        <xdr:cNvPr id="30" name="Imagen 29">
          <a:extLst>
            <a:ext uri="{FF2B5EF4-FFF2-40B4-BE49-F238E27FC236}">
              <a16:creationId xmlns:a16="http://schemas.microsoft.com/office/drawing/2014/main" id="{0CB991D1-DF00-CEEB-302F-17A9F6EBA5EE}"/>
            </a:ext>
          </a:extLst>
        </xdr:cNvPr>
        <xdr:cNvPicPr>
          <a:picLocks noChangeAspect="1"/>
        </xdr:cNvPicPr>
      </xdr:nvPicPr>
      <xdr:blipFill>
        <a:blip xmlns:r="http://schemas.openxmlformats.org/officeDocument/2006/relationships" r:embed="rId9"/>
        <a:stretch>
          <a:fillRect/>
        </a:stretch>
      </xdr:blipFill>
      <xdr:spPr>
        <a:xfrm>
          <a:off x="9059929" y="17520634"/>
          <a:ext cx="1633677" cy="1797676"/>
        </a:xfrm>
        <a:prstGeom prst="rect">
          <a:avLst/>
        </a:prstGeom>
      </xdr:spPr>
    </xdr:pic>
    <xdr:clientData/>
  </xdr:twoCellAnchor>
  <xdr:twoCellAnchor editAs="oneCell">
    <xdr:from>
      <xdr:col>1</xdr:col>
      <xdr:colOff>220133</xdr:colOff>
      <xdr:row>9</xdr:row>
      <xdr:rowOff>0</xdr:rowOff>
    </xdr:from>
    <xdr:to>
      <xdr:col>1</xdr:col>
      <xdr:colOff>1721908</xdr:colOff>
      <xdr:row>11</xdr:row>
      <xdr:rowOff>1540934</xdr:rowOff>
    </xdr:to>
    <xdr:pic>
      <xdr:nvPicPr>
        <xdr:cNvPr id="31" name="Imagen 30">
          <a:extLst>
            <a:ext uri="{FF2B5EF4-FFF2-40B4-BE49-F238E27FC236}">
              <a16:creationId xmlns:a16="http://schemas.microsoft.com/office/drawing/2014/main" id="{BAA495CB-15EE-809C-C221-2A59AC0DD205}"/>
            </a:ext>
          </a:extLst>
        </xdr:cNvPr>
        <xdr:cNvPicPr>
          <a:picLocks noChangeAspect="1"/>
        </xdr:cNvPicPr>
      </xdr:nvPicPr>
      <xdr:blipFill>
        <a:blip xmlns:r="http://schemas.openxmlformats.org/officeDocument/2006/relationships" r:embed="rId10"/>
        <a:stretch>
          <a:fillRect/>
        </a:stretch>
      </xdr:blipFill>
      <xdr:spPr>
        <a:xfrm>
          <a:off x="406400" y="2133600"/>
          <a:ext cx="1625600" cy="1913467"/>
        </a:xfrm>
        <a:prstGeom prst="rect">
          <a:avLst/>
        </a:prstGeom>
      </xdr:spPr>
    </xdr:pic>
    <xdr:clientData/>
  </xdr:twoCellAnchor>
  <xdr:twoCellAnchor editAs="oneCell">
    <xdr:from>
      <xdr:col>1</xdr:col>
      <xdr:colOff>152401</xdr:colOff>
      <xdr:row>17</xdr:row>
      <xdr:rowOff>37261</xdr:rowOff>
    </xdr:from>
    <xdr:to>
      <xdr:col>2</xdr:col>
      <xdr:colOff>1115</xdr:colOff>
      <xdr:row>20</xdr:row>
      <xdr:rowOff>1371600</xdr:rowOff>
    </xdr:to>
    <xdr:pic>
      <xdr:nvPicPr>
        <xdr:cNvPr id="32" name="Imagen 31">
          <a:extLst>
            <a:ext uri="{FF2B5EF4-FFF2-40B4-BE49-F238E27FC236}">
              <a16:creationId xmlns:a16="http://schemas.microsoft.com/office/drawing/2014/main" id="{3DE30EF9-B5D2-A622-008A-BF77FE4B7192}"/>
            </a:ext>
          </a:extLst>
        </xdr:cNvPr>
        <xdr:cNvPicPr>
          <a:picLocks noChangeAspect="1"/>
        </xdr:cNvPicPr>
      </xdr:nvPicPr>
      <xdr:blipFill>
        <a:blip xmlns:r="http://schemas.openxmlformats.org/officeDocument/2006/relationships" r:embed="rId11"/>
        <a:stretch>
          <a:fillRect/>
        </a:stretch>
      </xdr:blipFill>
      <xdr:spPr>
        <a:xfrm>
          <a:off x="338668" y="5354328"/>
          <a:ext cx="1794989" cy="1893139"/>
        </a:xfrm>
        <a:prstGeom prst="rect">
          <a:avLst/>
        </a:prstGeom>
      </xdr:spPr>
    </xdr:pic>
    <xdr:clientData/>
  </xdr:twoCellAnchor>
  <xdr:twoCellAnchor editAs="oneCell">
    <xdr:from>
      <xdr:col>1</xdr:col>
      <xdr:colOff>203198</xdr:colOff>
      <xdr:row>26</xdr:row>
      <xdr:rowOff>16933</xdr:rowOff>
    </xdr:from>
    <xdr:to>
      <xdr:col>1</xdr:col>
      <xdr:colOff>1724725</xdr:colOff>
      <xdr:row>30</xdr:row>
      <xdr:rowOff>1066800</xdr:rowOff>
    </xdr:to>
    <xdr:pic>
      <xdr:nvPicPr>
        <xdr:cNvPr id="33" name="Imagen 32">
          <a:extLst>
            <a:ext uri="{FF2B5EF4-FFF2-40B4-BE49-F238E27FC236}">
              <a16:creationId xmlns:a16="http://schemas.microsoft.com/office/drawing/2014/main" id="{82101EA9-E4F2-4332-0E55-75898FDAA986}"/>
            </a:ext>
          </a:extLst>
        </xdr:cNvPr>
        <xdr:cNvPicPr>
          <a:picLocks noChangeAspect="1"/>
        </xdr:cNvPicPr>
      </xdr:nvPicPr>
      <xdr:blipFill>
        <a:blip xmlns:r="http://schemas.openxmlformats.org/officeDocument/2006/relationships" r:embed="rId12"/>
        <a:stretch>
          <a:fillRect/>
        </a:stretch>
      </xdr:blipFill>
      <xdr:spPr>
        <a:xfrm>
          <a:off x="389465" y="8534400"/>
          <a:ext cx="1521527" cy="17949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2"/>
  <sheetViews>
    <sheetView showGridLines="0" tabSelected="1" zoomScale="75" zoomScaleNormal="90" workbookViewId="0">
      <selection activeCell="D7" sqref="D7"/>
    </sheetView>
  </sheetViews>
  <sheetFormatPr baseColWidth="10" defaultColWidth="11.44140625" defaultRowHeight="15"/>
  <cols>
    <col min="1" max="1" width="7.44140625" style="14" customWidth="1"/>
    <col min="2" max="2" width="13.88671875" style="14" customWidth="1"/>
    <col min="3" max="3" width="21.6640625" style="14" customWidth="1"/>
    <col min="4" max="4" width="7.44140625" style="14" customWidth="1"/>
    <col min="5" max="5" width="6.33203125" style="14" bestFit="1" customWidth="1"/>
    <col min="6" max="6" width="9.109375" style="14" bestFit="1" customWidth="1"/>
    <col min="7" max="7" width="8.33203125" style="14" customWidth="1"/>
    <col min="8" max="8" width="8.88671875" style="14" customWidth="1"/>
    <col min="9" max="9" width="7.109375" style="14" customWidth="1"/>
    <col min="10" max="10" width="10.33203125" style="14" customWidth="1"/>
    <col min="11" max="12" width="6.33203125" style="14" bestFit="1" customWidth="1"/>
    <col min="13" max="13" width="14" style="14" customWidth="1"/>
    <col min="14" max="15" width="6.33203125" style="14" bestFit="1" customWidth="1"/>
    <col min="16" max="16" width="9.6640625" style="14" customWidth="1"/>
    <col min="17" max="17" width="10.109375" style="14" customWidth="1"/>
    <col min="18" max="18" width="10" style="14" bestFit="1" customWidth="1"/>
    <col min="19" max="20" width="6.33203125" style="14" bestFit="1" customWidth="1"/>
    <col min="21" max="23" width="11.44140625" style="14"/>
    <col min="24" max="27" width="11.44140625" style="248"/>
    <col min="28" max="45" width="11.44140625" style="258"/>
    <col min="46" max="47" width="11.44140625" style="248"/>
    <col min="48" max="16384" width="11.44140625" style="14"/>
  </cols>
  <sheetData>
    <row r="1" spans="1:47" s="175" customFormat="1" ht="44.1" customHeight="1">
      <c r="A1" s="174"/>
      <c r="B1" s="267"/>
      <c r="C1" s="268"/>
      <c r="D1" s="353" t="s">
        <v>2014</v>
      </c>
      <c r="E1" s="353"/>
      <c r="F1" s="353"/>
      <c r="G1" s="353"/>
      <c r="H1" s="353"/>
      <c r="I1" s="353"/>
      <c r="J1" s="353"/>
      <c r="K1" s="353"/>
      <c r="L1" s="353"/>
      <c r="M1" s="353"/>
      <c r="N1" s="353"/>
      <c r="O1" s="353"/>
      <c r="P1" s="353"/>
      <c r="Q1" s="353"/>
      <c r="R1" s="353"/>
      <c r="S1" s="354"/>
      <c r="X1" s="247"/>
      <c r="Y1" s="247"/>
      <c r="Z1" s="247"/>
      <c r="AA1" s="247"/>
      <c r="AB1" s="257"/>
      <c r="AC1" s="257"/>
      <c r="AD1" s="257"/>
      <c r="AE1" s="257"/>
      <c r="AF1" s="257"/>
      <c r="AG1" s="257"/>
      <c r="AH1" s="257"/>
      <c r="AI1" s="257"/>
      <c r="AJ1" s="257"/>
      <c r="AK1" s="257"/>
      <c r="AL1" s="257"/>
      <c r="AM1" s="257"/>
      <c r="AN1" s="257"/>
      <c r="AO1" s="257"/>
      <c r="AP1" s="257"/>
      <c r="AQ1" s="257"/>
      <c r="AR1" s="257"/>
      <c r="AS1" s="257"/>
      <c r="AT1" s="247"/>
      <c r="AU1" s="247"/>
    </row>
    <row r="2" spans="1:47" ht="15.6">
      <c r="A2" s="13"/>
      <c r="B2" s="176"/>
      <c r="C2" s="269"/>
      <c r="D2" s="355" t="s">
        <v>2015</v>
      </c>
      <c r="E2" s="355"/>
      <c r="F2" s="355"/>
      <c r="G2" s="355"/>
      <c r="H2" s="355"/>
      <c r="I2" s="355"/>
      <c r="J2" s="355"/>
      <c r="K2" s="355"/>
      <c r="L2" s="355"/>
      <c r="M2" s="355"/>
      <c r="N2" s="355"/>
      <c r="O2" s="355"/>
      <c r="P2" s="355"/>
      <c r="Q2" s="355"/>
      <c r="R2" s="355"/>
      <c r="S2" s="356"/>
    </row>
    <row r="3" spans="1:47" ht="15.6">
      <c r="A3" s="13"/>
      <c r="B3" s="270"/>
      <c r="C3" s="271"/>
      <c r="D3" s="272"/>
      <c r="E3" s="272"/>
      <c r="F3" s="272"/>
      <c r="G3" s="272"/>
      <c r="H3" s="272"/>
      <c r="I3" s="272"/>
      <c r="J3" s="272"/>
      <c r="K3" s="272"/>
      <c r="L3" s="272"/>
      <c r="M3" s="272"/>
      <c r="N3" s="272"/>
      <c r="O3" s="272"/>
      <c r="P3" s="272"/>
      <c r="Q3" s="272"/>
      <c r="R3" s="272"/>
      <c r="S3" s="271"/>
    </row>
    <row r="4" spans="1:47" s="177" customFormat="1">
      <c r="A4" s="273"/>
      <c r="B4" s="274"/>
      <c r="C4" s="178"/>
      <c r="D4" s="357" t="str">
        <f>IF(D10="","Falta Clase de Pedido","")</f>
        <v>Falta Clase de Pedido</v>
      </c>
      <c r="E4" s="357"/>
      <c r="F4" s="357" t="str">
        <f>IF(H8="","Falta Vía Pago","")</f>
        <v>Falta Vía Pago</v>
      </c>
      <c r="G4" s="357"/>
      <c r="H4" s="275"/>
      <c r="I4" s="357" t="str">
        <f>IF(D8="","Falta Canal Dis.","")</f>
        <v>Falta Canal Dis.</v>
      </c>
      <c r="J4" s="357"/>
      <c r="K4" s="275"/>
      <c r="L4" s="357" t="str">
        <f>IF(N12="","Falta Número de Cliente.","")</f>
        <v>Falta Número de Cliente.</v>
      </c>
      <c r="M4" s="357"/>
      <c r="N4" s="275"/>
      <c r="O4" s="275"/>
      <c r="P4" s="357" t="str">
        <f>IF(J10="","Falta Oficina de Ventas.","")</f>
        <v>Falta Oficina de Ventas.</v>
      </c>
      <c r="Q4" s="357"/>
      <c r="R4" s="179"/>
      <c r="S4" s="180"/>
      <c r="T4" s="358"/>
      <c r="U4" s="358"/>
      <c r="V4" s="14"/>
      <c r="W4" s="273"/>
      <c r="X4" s="249"/>
      <c r="Y4" s="249"/>
      <c r="Z4" s="249"/>
      <c r="AA4" s="249"/>
      <c r="AB4" s="259"/>
      <c r="AC4" s="259"/>
      <c r="AD4" s="259"/>
      <c r="AE4" s="259"/>
      <c r="AF4" s="259"/>
      <c r="AG4" s="259"/>
      <c r="AH4" s="259"/>
      <c r="AI4" s="259"/>
      <c r="AJ4" s="259"/>
      <c r="AK4" s="259"/>
      <c r="AL4" s="259"/>
      <c r="AM4" s="259"/>
      <c r="AN4" s="259"/>
      <c r="AO4" s="259"/>
      <c r="AP4" s="259"/>
      <c r="AQ4" s="259"/>
      <c r="AR4" s="259"/>
      <c r="AS4" s="259"/>
      <c r="AT4" s="249"/>
      <c r="AU4" s="249"/>
    </row>
    <row r="5" spans="1:47" ht="47.1" customHeight="1" thickBot="1">
      <c r="A5" s="13"/>
      <c r="B5" s="276"/>
      <c r="C5" s="277"/>
      <c r="D5" s="278"/>
      <c r="E5" s="278"/>
      <c r="F5" s="278"/>
      <c r="G5" s="278"/>
      <c r="H5" s="278"/>
      <c r="I5" s="278"/>
      <c r="J5" s="278"/>
      <c r="K5" s="278"/>
      <c r="L5" s="278"/>
      <c r="M5" s="278"/>
      <c r="N5" s="278"/>
      <c r="O5" s="278"/>
      <c r="P5" s="278"/>
      <c r="Q5" s="278"/>
      <c r="R5" s="278"/>
      <c r="S5" s="277"/>
    </row>
    <row r="6" spans="1:47" ht="20.100000000000001" customHeight="1">
      <c r="A6" s="13"/>
      <c r="B6" s="279"/>
      <c r="C6" s="280"/>
      <c r="D6" s="280"/>
      <c r="E6" s="280"/>
      <c r="F6" s="280"/>
      <c r="G6" s="280"/>
      <c r="H6" s="280"/>
      <c r="I6" s="280"/>
      <c r="J6" s="280"/>
      <c r="K6" s="280"/>
      <c r="L6" s="280"/>
      <c r="M6" s="280"/>
      <c r="N6" s="280"/>
      <c r="O6" s="280"/>
      <c r="P6" s="280"/>
      <c r="Q6" s="280"/>
      <c r="R6" s="280"/>
      <c r="S6" s="281"/>
    </row>
    <row r="7" spans="1:47" ht="20.100000000000001" customHeight="1">
      <c r="A7" s="13"/>
      <c r="B7" s="181"/>
      <c r="C7" s="182"/>
      <c r="D7" s="182"/>
      <c r="E7" s="182"/>
      <c r="F7" s="182"/>
      <c r="G7" s="182"/>
      <c r="H7" s="182"/>
      <c r="I7" s="182"/>
      <c r="J7" s="182"/>
      <c r="K7" s="182"/>
      <c r="L7" s="182"/>
      <c r="M7" s="182"/>
      <c r="N7" s="182"/>
      <c r="O7" s="182"/>
      <c r="P7" s="182"/>
      <c r="Q7" s="182"/>
      <c r="R7" s="182"/>
      <c r="S7" s="183"/>
    </row>
    <row r="8" spans="1:47" ht="20.100000000000001" customHeight="1">
      <c r="A8" s="13"/>
      <c r="B8" s="337" t="s">
        <v>2016</v>
      </c>
      <c r="C8" s="338"/>
      <c r="D8" s="282"/>
      <c r="E8" s="182"/>
      <c r="F8" s="339" t="s">
        <v>2112</v>
      </c>
      <c r="G8" s="339"/>
      <c r="H8" s="282"/>
      <c r="I8" s="182"/>
      <c r="J8" s="182"/>
      <c r="K8" s="182"/>
      <c r="L8" s="255" t="s">
        <v>260</v>
      </c>
      <c r="M8" s="283"/>
      <c r="N8" s="182"/>
      <c r="O8" s="350" t="s">
        <v>2017</v>
      </c>
      <c r="P8" s="350"/>
      <c r="Q8" s="350"/>
      <c r="R8" s="283"/>
      <c r="S8" s="183"/>
    </row>
    <row r="9" spans="1:47" ht="20.100000000000001" customHeight="1">
      <c r="A9" s="13"/>
      <c r="B9" s="181"/>
      <c r="C9" s="182"/>
      <c r="D9" s="182"/>
      <c r="E9" s="182"/>
      <c r="F9" s="182"/>
      <c r="G9" s="182"/>
      <c r="H9" s="182"/>
      <c r="I9" s="182"/>
      <c r="J9" s="182"/>
      <c r="K9" s="182"/>
      <c r="L9" s="182"/>
      <c r="M9" s="182"/>
      <c r="N9" s="182"/>
      <c r="O9" s="182"/>
      <c r="P9" s="182"/>
      <c r="Q9" s="182"/>
      <c r="R9" s="182"/>
      <c r="S9" s="183"/>
    </row>
    <row r="10" spans="1:47" ht="20.100000000000001" customHeight="1">
      <c r="A10" s="13"/>
      <c r="B10" s="284"/>
      <c r="C10" s="254" t="s">
        <v>2019</v>
      </c>
      <c r="D10" s="282"/>
      <c r="E10" s="280" t="str">
        <f>UPPER(D10)</f>
        <v/>
      </c>
      <c r="F10" s="182"/>
      <c r="G10" s="182"/>
      <c r="H10" s="338" t="s">
        <v>2018</v>
      </c>
      <c r="I10" s="338"/>
      <c r="J10" s="282"/>
      <c r="K10" s="182"/>
      <c r="L10" s="182"/>
      <c r="M10" s="184" t="s">
        <v>0</v>
      </c>
      <c r="N10" s="348"/>
      <c r="O10" s="349"/>
      <c r="P10" s="349"/>
      <c r="Q10" s="182"/>
      <c r="R10" s="182" t="str">
        <f>IFERROR(VLOOKUP(R8,AO:AP,2,0)," ")</f>
        <v xml:space="preserve"> </v>
      </c>
      <c r="S10" s="183"/>
    </row>
    <row r="11" spans="1:47" ht="20.100000000000001" customHeight="1">
      <c r="A11" s="13"/>
      <c r="B11" s="181"/>
      <c r="C11" s="182"/>
      <c r="D11" s="182"/>
      <c r="E11" s="182"/>
      <c r="F11" s="182"/>
      <c r="G11" s="182"/>
      <c r="H11" s="182"/>
      <c r="I11" s="182"/>
      <c r="J11" s="182"/>
      <c r="K11" s="182"/>
      <c r="L11" s="182"/>
      <c r="M11" s="182"/>
      <c r="N11" s="182"/>
      <c r="O11" s="182"/>
      <c r="P11" s="182"/>
      <c r="Q11" s="182"/>
      <c r="R11" s="182"/>
      <c r="S11" s="183"/>
    </row>
    <row r="12" spans="1:47" ht="20.100000000000001" customHeight="1">
      <c r="A12" s="13"/>
      <c r="B12" s="342" t="s">
        <v>2029</v>
      </c>
      <c r="C12" s="343"/>
      <c r="D12" s="344"/>
      <c r="E12" s="344"/>
      <c r="F12" s="344"/>
      <c r="G12" s="344"/>
      <c r="H12" s="344"/>
      <c r="I12" s="344"/>
      <c r="J12" s="344"/>
      <c r="K12" s="344"/>
      <c r="L12" s="256"/>
      <c r="M12" s="184" t="s">
        <v>1</v>
      </c>
      <c r="N12" s="345"/>
      <c r="O12" s="345"/>
      <c r="P12" s="345"/>
      <c r="Q12" s="185" t="s">
        <v>2</v>
      </c>
      <c r="R12" s="346"/>
      <c r="S12" s="347"/>
    </row>
    <row r="13" spans="1:47" ht="20.100000000000001" customHeight="1">
      <c r="A13" s="13"/>
      <c r="B13" s="186"/>
      <c r="C13" s="187"/>
      <c r="D13" s="187"/>
      <c r="E13" s="187"/>
      <c r="F13" s="187"/>
      <c r="G13" s="187"/>
      <c r="H13" s="187"/>
      <c r="I13" s="187"/>
      <c r="J13" s="187"/>
      <c r="K13" s="187"/>
      <c r="L13" s="187"/>
      <c r="M13" s="187"/>
      <c r="N13" s="187"/>
      <c r="O13" s="187"/>
      <c r="P13" s="187"/>
      <c r="Q13" s="187"/>
      <c r="R13" s="187"/>
      <c r="S13" s="188"/>
    </row>
    <row r="14" spans="1:47" s="193" customFormat="1" ht="20.100000000000001" customHeight="1">
      <c r="A14" s="13"/>
      <c r="B14" s="13"/>
      <c r="C14" s="13"/>
      <c r="D14" s="13"/>
      <c r="E14" s="13"/>
      <c r="F14" s="13"/>
      <c r="G14" s="13"/>
      <c r="H14" s="13"/>
      <c r="I14" s="13"/>
      <c r="J14" s="13"/>
      <c r="K14" s="13"/>
      <c r="L14" s="13"/>
      <c r="M14" s="13"/>
      <c r="N14" s="13"/>
      <c r="O14" s="13"/>
      <c r="P14" s="13"/>
      <c r="Q14" s="13"/>
      <c r="R14" s="13"/>
      <c r="S14" s="13"/>
      <c r="T14" s="14"/>
      <c r="U14" s="14"/>
      <c r="V14" s="14"/>
      <c r="W14" s="14"/>
      <c r="X14" s="248"/>
      <c r="Y14" s="248"/>
      <c r="Z14" s="248"/>
      <c r="AA14" s="248"/>
      <c r="AB14" s="258"/>
      <c r="AC14" s="38" t="s">
        <v>62</v>
      </c>
      <c r="AD14" s="307" t="s">
        <v>63</v>
      </c>
      <c r="AE14" s="38" t="s">
        <v>64</v>
      </c>
      <c r="AF14" s="308"/>
      <c r="AG14" s="308"/>
      <c r="AH14" s="38" t="s">
        <v>65</v>
      </c>
      <c r="AI14" s="38"/>
      <c r="AJ14" s="38"/>
      <c r="AK14" s="38" t="s">
        <v>65</v>
      </c>
      <c r="AL14" s="38"/>
      <c r="AM14" s="38"/>
      <c r="AN14" s="38"/>
      <c r="AO14" s="38" t="s">
        <v>66</v>
      </c>
      <c r="AP14" s="309" t="s">
        <v>67</v>
      </c>
      <c r="AQ14" s="38"/>
      <c r="AR14" s="38"/>
      <c r="AS14" s="38"/>
      <c r="AT14" s="248"/>
      <c r="AU14" s="248"/>
    </row>
    <row r="15" spans="1:47" s="193" customFormat="1" ht="20.100000000000001" customHeight="1">
      <c r="A15" s="13"/>
      <c r="B15" s="13"/>
      <c r="C15" s="13" t="s">
        <v>2361</v>
      </c>
      <c r="D15" s="314">
        <v>4</v>
      </c>
      <c r="E15" s="13"/>
      <c r="F15" s="13"/>
      <c r="G15" s="285"/>
      <c r="H15" s="266"/>
      <c r="I15" s="286" t="s">
        <v>2028</v>
      </c>
      <c r="J15" s="340">
        <f>B21+B22+B23+B24+B25</f>
        <v>0</v>
      </c>
      <c r="K15" s="341"/>
      <c r="L15" s="287" t="s">
        <v>266</v>
      </c>
      <c r="M15" s="13"/>
      <c r="N15" s="266"/>
      <c r="O15" s="266" t="s">
        <v>2026</v>
      </c>
      <c r="P15" s="266"/>
      <c r="Q15" s="266"/>
      <c r="R15" s="13">
        <f>SUM(carga_tot!T2:T607)</f>
        <v>0</v>
      </c>
      <c r="S15" s="13"/>
      <c r="T15" s="14"/>
      <c r="U15" s="14"/>
      <c r="V15" s="14"/>
      <c r="W15" s="14"/>
      <c r="X15" s="248"/>
      <c r="Y15" s="248"/>
      <c r="Z15" s="248"/>
      <c r="AA15" s="248"/>
      <c r="AB15" s="258"/>
      <c r="AC15" s="38" t="s">
        <v>68</v>
      </c>
      <c r="AD15" s="307" t="s">
        <v>69</v>
      </c>
      <c r="AE15" s="38" t="s">
        <v>2145</v>
      </c>
      <c r="AF15" s="38"/>
      <c r="AG15" s="38"/>
      <c r="AH15" s="38" t="s">
        <v>70</v>
      </c>
      <c r="AI15" s="38"/>
      <c r="AJ15" s="38"/>
      <c r="AK15" s="38" t="s">
        <v>70</v>
      </c>
      <c r="AL15" s="38"/>
      <c r="AM15" s="38"/>
      <c r="AN15" s="38"/>
      <c r="AO15" s="38" t="s">
        <v>71</v>
      </c>
      <c r="AP15" s="309" t="s">
        <v>72</v>
      </c>
      <c r="AQ15" s="38"/>
      <c r="AR15" s="38"/>
      <c r="AS15" s="38"/>
      <c r="AT15" s="248"/>
      <c r="AU15" s="248"/>
    </row>
    <row r="16" spans="1:47" s="193" customFormat="1" ht="20.100000000000001" customHeight="1">
      <c r="A16" s="13"/>
      <c r="B16" s="13"/>
      <c r="C16" s="13"/>
      <c r="D16" s="13"/>
      <c r="E16" s="13"/>
      <c r="F16" s="13"/>
      <c r="G16" s="13"/>
      <c r="H16" s="13"/>
      <c r="I16" s="13"/>
      <c r="J16" s="335"/>
      <c r="K16" s="335"/>
      <c r="L16" s="13"/>
      <c r="M16" s="13"/>
      <c r="N16" s="266"/>
      <c r="O16" s="266" t="s">
        <v>2027</v>
      </c>
      <c r="P16" s="266"/>
      <c r="Q16" s="266"/>
      <c r="R16" s="13">
        <f>SUM(carga_tot!S2:S56)</f>
        <v>0</v>
      </c>
      <c r="S16" s="13"/>
      <c r="T16" s="14"/>
      <c r="U16" s="14"/>
      <c r="V16" s="14"/>
      <c r="W16" s="14"/>
      <c r="X16" s="248"/>
      <c r="Y16" s="248"/>
      <c r="Z16" s="248"/>
      <c r="AA16" s="248"/>
      <c r="AB16" s="258"/>
      <c r="AC16" s="38" t="s">
        <v>75</v>
      </c>
      <c r="AD16" s="307" t="s">
        <v>76</v>
      </c>
      <c r="AE16" s="38" t="s">
        <v>2146</v>
      </c>
      <c r="AF16" s="38"/>
      <c r="AG16" s="38"/>
      <c r="AH16" s="38" t="s">
        <v>78</v>
      </c>
      <c r="AI16" s="38"/>
      <c r="AJ16" s="38"/>
      <c r="AK16" s="38" t="s">
        <v>78</v>
      </c>
      <c r="AL16" s="38"/>
      <c r="AM16" s="38"/>
      <c r="AN16" s="38"/>
      <c r="AO16" s="38" t="s">
        <v>79</v>
      </c>
      <c r="AP16" s="309" t="s">
        <v>80</v>
      </c>
      <c r="AQ16" s="38"/>
      <c r="AR16" s="38"/>
      <c r="AS16" s="38"/>
      <c r="AT16" s="248"/>
      <c r="AU16" s="248"/>
    </row>
    <row r="17" spans="1:47" s="193" customFormat="1" ht="20.100000000000001" customHeight="1">
      <c r="A17" s="14"/>
      <c r="B17" s="14"/>
      <c r="C17" s="14"/>
      <c r="D17" s="14"/>
      <c r="E17" s="14"/>
      <c r="F17" s="14"/>
      <c r="G17" s="14"/>
      <c r="H17" s="14"/>
      <c r="I17" s="14"/>
      <c r="J17" s="14"/>
      <c r="K17" s="14"/>
      <c r="L17" s="14"/>
      <c r="M17" s="14"/>
      <c r="N17" s="14"/>
      <c r="O17" s="14"/>
      <c r="P17" s="14"/>
      <c r="Q17" s="14"/>
      <c r="R17" s="14"/>
      <c r="S17" s="14"/>
      <c r="T17" s="14"/>
      <c r="U17" s="14"/>
      <c r="V17" s="14"/>
      <c r="W17" s="14"/>
      <c r="X17" s="248"/>
      <c r="Y17" s="248"/>
      <c r="Z17" s="248"/>
      <c r="AA17" s="248"/>
      <c r="AB17" s="258"/>
      <c r="AC17" s="38" t="s">
        <v>91</v>
      </c>
      <c r="AD17" s="307" t="s">
        <v>92</v>
      </c>
      <c r="AE17" s="38" t="s">
        <v>2147</v>
      </c>
      <c r="AF17" s="38"/>
      <c r="AG17" s="38"/>
      <c r="AH17" s="38" t="s">
        <v>94</v>
      </c>
      <c r="AI17" s="38"/>
      <c r="AJ17" s="38"/>
      <c r="AK17" s="38" t="s">
        <v>94</v>
      </c>
      <c r="AL17" s="38"/>
      <c r="AM17" s="38"/>
      <c r="AN17" s="38"/>
      <c r="AO17" s="38" t="s">
        <v>95</v>
      </c>
      <c r="AP17" s="309" t="s">
        <v>96</v>
      </c>
      <c r="AQ17" s="38"/>
      <c r="AR17" s="38"/>
      <c r="AS17" s="38"/>
      <c r="AT17" s="248"/>
      <c r="AU17" s="248"/>
    </row>
    <row r="18" spans="1:47" s="193" customFormat="1" ht="20.100000000000001" customHeight="1">
      <c r="A18" s="14"/>
      <c r="B18" s="14"/>
      <c r="C18" s="14"/>
      <c r="D18" s="14"/>
      <c r="E18" s="14"/>
      <c r="F18" s="14"/>
      <c r="G18" s="14"/>
      <c r="H18" s="14"/>
      <c r="I18" s="14"/>
      <c r="J18" s="14"/>
      <c r="K18" s="14"/>
      <c r="L18" s="14"/>
      <c r="M18" s="14"/>
      <c r="N18" s="14"/>
      <c r="O18" s="14"/>
      <c r="P18" s="14"/>
      <c r="Q18" s="14"/>
      <c r="R18" s="14"/>
      <c r="S18" s="14"/>
      <c r="T18" s="14"/>
      <c r="U18" s="14"/>
      <c r="V18" s="14"/>
      <c r="W18" s="14"/>
      <c r="X18" s="248"/>
      <c r="Y18" s="248"/>
      <c r="Z18" s="248"/>
      <c r="AA18" s="248"/>
      <c r="AB18" s="258"/>
      <c r="AC18" s="38" t="s">
        <v>98</v>
      </c>
      <c r="AD18" s="38"/>
      <c r="AE18" s="38" t="s">
        <v>77</v>
      </c>
      <c r="AF18" s="38"/>
      <c r="AG18" s="38"/>
      <c r="AH18" s="38" t="s">
        <v>100</v>
      </c>
      <c r="AI18" s="38"/>
      <c r="AJ18" s="38"/>
      <c r="AK18" s="38" t="s">
        <v>100</v>
      </c>
      <c r="AL18" s="38"/>
      <c r="AM18" s="38"/>
      <c r="AN18" s="38"/>
      <c r="AO18" s="38" t="s">
        <v>101</v>
      </c>
      <c r="AP18" s="309" t="s">
        <v>102</v>
      </c>
      <c r="AQ18" s="38"/>
      <c r="AR18" s="38"/>
      <c r="AS18" s="38"/>
      <c r="AT18" s="248"/>
      <c r="AU18" s="248"/>
    </row>
    <row r="19" spans="1:47" s="193" customFormat="1" ht="20.100000000000001" customHeight="1">
      <c r="A19" s="14"/>
      <c r="B19" s="14"/>
      <c r="C19" s="14"/>
      <c r="D19" s="14"/>
      <c r="E19" s="14"/>
      <c r="F19" s="14"/>
      <c r="G19" s="14"/>
      <c r="H19" s="14"/>
      <c r="I19" s="14"/>
      <c r="J19" s="14"/>
      <c r="K19" s="14"/>
      <c r="L19" s="14"/>
      <c r="M19" s="14"/>
      <c r="N19" s="14"/>
      <c r="O19" s="14"/>
      <c r="P19" s="14"/>
      <c r="Q19" s="14"/>
      <c r="R19" s="14"/>
      <c r="S19" s="14"/>
      <c r="T19" s="14"/>
      <c r="U19" s="14"/>
      <c r="V19" s="14"/>
      <c r="W19" s="14"/>
      <c r="X19" s="248"/>
      <c r="Y19" s="248"/>
      <c r="Z19" s="248"/>
      <c r="AA19" s="248"/>
      <c r="AB19" s="258"/>
      <c r="AC19" s="38" t="s">
        <v>104</v>
      </c>
      <c r="AD19" s="38"/>
      <c r="AE19" s="38" t="s">
        <v>2148</v>
      </c>
      <c r="AF19" s="38"/>
      <c r="AG19" s="38"/>
      <c r="AH19" s="38" t="s">
        <v>106</v>
      </c>
      <c r="AI19" s="38"/>
      <c r="AJ19" s="38"/>
      <c r="AK19" s="38" t="s">
        <v>106</v>
      </c>
      <c r="AL19" s="38"/>
      <c r="AM19" s="38"/>
      <c r="AN19" s="38"/>
      <c r="AO19" s="38" t="s">
        <v>107</v>
      </c>
      <c r="AP19" s="309" t="s">
        <v>108</v>
      </c>
      <c r="AQ19" s="38"/>
      <c r="AR19" s="38"/>
      <c r="AS19" s="38"/>
      <c r="AT19" s="248"/>
      <c r="AU19" s="248"/>
    </row>
    <row r="20" spans="1:47" s="193" customFormat="1" ht="20.100000000000001" customHeight="1">
      <c r="A20" s="14"/>
      <c r="B20" s="14" t="s">
        <v>3</v>
      </c>
      <c r="C20" s="260" t="s">
        <v>2087</v>
      </c>
      <c r="D20" s="336" t="s">
        <v>2025</v>
      </c>
      <c r="E20" s="336"/>
      <c r="F20" s="336"/>
      <c r="G20" s="336"/>
      <c r="H20" s="336"/>
      <c r="I20" s="336"/>
      <c r="J20" s="336"/>
      <c r="K20" s="336"/>
      <c r="L20" s="336"/>
      <c r="M20" s="336"/>
      <c r="N20" s="336"/>
      <c r="O20" s="336"/>
      <c r="P20" s="336"/>
      <c r="Q20" s="336"/>
      <c r="R20" s="336"/>
      <c r="S20" s="336"/>
      <c r="T20" s="336"/>
      <c r="U20" s="14"/>
      <c r="V20" s="14"/>
      <c r="W20" s="14"/>
      <c r="X20" s="248"/>
      <c r="Y20" s="248"/>
      <c r="Z20" s="248"/>
      <c r="AA20" s="248"/>
      <c r="AB20" s="258"/>
      <c r="AC20" s="38" t="s">
        <v>110</v>
      </c>
      <c r="AD20" s="38"/>
      <c r="AE20" s="38" t="s">
        <v>93</v>
      </c>
      <c r="AF20" s="38"/>
      <c r="AG20" s="38"/>
      <c r="AH20" s="38" t="s">
        <v>111</v>
      </c>
      <c r="AI20" s="38"/>
      <c r="AJ20" s="38"/>
      <c r="AK20" s="38" t="s">
        <v>111</v>
      </c>
      <c r="AL20" s="38"/>
      <c r="AM20" s="38"/>
      <c r="AN20" s="38"/>
      <c r="AO20" s="38" t="s">
        <v>112</v>
      </c>
      <c r="AP20" s="309" t="s">
        <v>113</v>
      </c>
      <c r="AQ20" s="38"/>
      <c r="AR20" s="38"/>
      <c r="AS20" s="38"/>
      <c r="AT20" s="248"/>
      <c r="AU20" s="248"/>
    </row>
    <row r="21" spans="1:47" s="189" customFormat="1" ht="30" customHeight="1">
      <c r="B21" s="190">
        <f>+Playeras!J2</f>
        <v>0</v>
      </c>
      <c r="C21" s="302" t="s">
        <v>4</v>
      </c>
      <c r="D21" s="352" t="s">
        <v>2020</v>
      </c>
      <c r="E21" s="352"/>
      <c r="F21" s="288" t="s">
        <v>2021</v>
      </c>
      <c r="G21" s="288" t="s">
        <v>2022</v>
      </c>
      <c r="H21" s="288" t="s">
        <v>2023</v>
      </c>
      <c r="I21" s="288" t="s">
        <v>2024</v>
      </c>
      <c r="J21" s="191"/>
      <c r="K21" s="191"/>
      <c r="L21" s="191"/>
      <c r="M21" s="191"/>
      <c r="N21" s="191"/>
      <c r="O21" s="191"/>
      <c r="P21" s="191"/>
      <c r="Q21" s="191"/>
      <c r="R21" s="191"/>
      <c r="S21" s="191"/>
      <c r="X21" s="250"/>
      <c r="Y21" s="250"/>
      <c r="Z21" s="250"/>
      <c r="AA21" s="250"/>
      <c r="AB21" s="310"/>
      <c r="AC21" s="38"/>
      <c r="AD21" s="38"/>
      <c r="AE21" s="38" t="s">
        <v>2149</v>
      </c>
      <c r="AF21" s="38"/>
      <c r="AG21" s="38"/>
      <c r="AH21" s="38" t="s">
        <v>115</v>
      </c>
      <c r="AI21" s="38"/>
      <c r="AJ21" s="38"/>
      <c r="AK21" s="38" t="s">
        <v>115</v>
      </c>
      <c r="AL21" s="38"/>
      <c r="AM21" s="38"/>
      <c r="AN21" s="38"/>
      <c r="AO21" s="38" t="s">
        <v>116</v>
      </c>
      <c r="AP21" s="309" t="s">
        <v>117</v>
      </c>
      <c r="AQ21" s="38"/>
      <c r="AR21" s="38"/>
      <c r="AS21" s="38"/>
      <c r="AT21" s="250"/>
      <c r="AU21" s="250"/>
    </row>
    <row r="22" spans="1:47" s="189" customFormat="1" ht="30" customHeight="1">
      <c r="B22" s="190">
        <f>+'Payeras tipo Polo'!J2</f>
        <v>0</v>
      </c>
      <c r="C22" s="302" t="s">
        <v>2064</v>
      </c>
      <c r="D22" s="352" t="s">
        <v>2020</v>
      </c>
      <c r="E22" s="352"/>
      <c r="F22" s="288" t="s">
        <v>2021</v>
      </c>
      <c r="G22" s="288"/>
      <c r="H22" s="288" t="s">
        <v>2023</v>
      </c>
      <c r="I22" s="288"/>
      <c r="J22" s="191"/>
      <c r="K22" s="191"/>
      <c r="L22" s="191"/>
      <c r="M22" s="191"/>
      <c r="N22" s="191"/>
      <c r="O22" s="191"/>
      <c r="P22" s="191"/>
      <c r="Q22" s="191"/>
      <c r="R22" s="191"/>
      <c r="S22" s="191"/>
      <c r="X22" s="250"/>
      <c r="Y22" s="250"/>
      <c r="Z22" s="250"/>
      <c r="AA22" s="250"/>
      <c r="AB22" s="310"/>
      <c r="AC22" s="38"/>
      <c r="AD22" s="38"/>
      <c r="AE22" s="38" t="s">
        <v>99</v>
      </c>
      <c r="AF22" s="38"/>
      <c r="AG22" s="38"/>
      <c r="AH22" s="38" t="s">
        <v>118</v>
      </c>
      <c r="AI22" s="38"/>
      <c r="AJ22" s="38"/>
      <c r="AK22" s="38" t="s">
        <v>118</v>
      </c>
      <c r="AL22" s="38"/>
      <c r="AM22" s="38"/>
      <c r="AN22" s="38"/>
      <c r="AO22" s="38" t="s">
        <v>119</v>
      </c>
      <c r="AP22" s="309" t="s">
        <v>120</v>
      </c>
      <c r="AQ22" s="38"/>
      <c r="AR22" s="38"/>
      <c r="AS22" s="38"/>
      <c r="AT22" s="250"/>
      <c r="AU22" s="250"/>
    </row>
    <row r="23" spans="1:47" s="189" customFormat="1" ht="30" customHeight="1">
      <c r="B23" s="190">
        <f>+Sudaderas!J2</f>
        <v>0</v>
      </c>
      <c r="C23" s="302" t="s">
        <v>45</v>
      </c>
      <c r="D23" s="352" t="s">
        <v>2139</v>
      </c>
      <c r="E23" s="352"/>
      <c r="F23" s="288"/>
      <c r="G23" s="288" t="s">
        <v>2022</v>
      </c>
      <c r="H23" s="288" t="s">
        <v>2023</v>
      </c>
      <c r="I23" s="288"/>
      <c r="J23" s="191"/>
      <c r="K23" s="191"/>
      <c r="L23" s="191"/>
      <c r="M23" s="191"/>
      <c r="N23" s="191"/>
      <c r="O23" s="191"/>
      <c r="P23" s="191"/>
      <c r="Q23" s="191"/>
      <c r="R23" s="191"/>
      <c r="S23" s="191"/>
      <c r="X23" s="250"/>
      <c r="Y23" s="250"/>
      <c r="Z23" s="250"/>
      <c r="AA23" s="250"/>
      <c r="AB23" s="310"/>
      <c r="AC23" s="38"/>
      <c r="AD23" s="38"/>
      <c r="AE23" s="38" t="s">
        <v>105</v>
      </c>
      <c r="AF23" s="38"/>
      <c r="AG23" s="38"/>
      <c r="AH23" s="38" t="s">
        <v>121</v>
      </c>
      <c r="AI23" s="38"/>
      <c r="AJ23" s="38"/>
      <c r="AK23" s="38" t="s">
        <v>121</v>
      </c>
      <c r="AL23" s="38"/>
      <c r="AM23" s="38"/>
      <c r="AN23" s="38"/>
      <c r="AO23" s="38" t="s">
        <v>122</v>
      </c>
      <c r="AP23" s="309" t="s">
        <v>123</v>
      </c>
      <c r="AQ23" s="38"/>
      <c r="AR23" s="38"/>
      <c r="AS23" s="38"/>
      <c r="AT23" s="250"/>
      <c r="AU23" s="250"/>
    </row>
    <row r="24" spans="1:47" s="192" customFormat="1" ht="30" customHeight="1">
      <c r="B24" s="242">
        <f>Camisas!J2</f>
        <v>0</v>
      </c>
      <c r="C24" s="302" t="s">
        <v>2085</v>
      </c>
      <c r="D24" s="352" t="s">
        <v>2020</v>
      </c>
      <c r="E24" s="352"/>
      <c r="F24" s="288" t="s">
        <v>2021</v>
      </c>
      <c r="G24" s="288"/>
      <c r="H24" s="288"/>
      <c r="I24" s="288"/>
      <c r="J24" s="191"/>
      <c r="K24" s="191"/>
      <c r="L24" s="191"/>
      <c r="M24" s="191"/>
      <c r="N24" s="191"/>
      <c r="O24" s="191"/>
      <c r="P24" s="191"/>
      <c r="Q24" s="191"/>
      <c r="R24" s="191"/>
      <c r="S24" s="191"/>
      <c r="X24" s="251"/>
      <c r="Y24" s="251"/>
      <c r="Z24" s="251"/>
      <c r="AA24" s="251"/>
      <c r="AB24" s="311"/>
      <c r="AC24" s="38"/>
      <c r="AD24" s="38"/>
      <c r="AE24" s="38" t="s">
        <v>2150</v>
      </c>
      <c r="AF24" s="38"/>
      <c r="AG24" s="38"/>
      <c r="AH24" s="38" t="s">
        <v>124</v>
      </c>
      <c r="AI24" s="38"/>
      <c r="AJ24" s="38"/>
      <c r="AK24" s="38" t="s">
        <v>124</v>
      </c>
      <c r="AL24" s="38"/>
      <c r="AM24" s="38"/>
      <c r="AN24" s="38"/>
      <c r="AO24" s="38" t="s">
        <v>125</v>
      </c>
      <c r="AP24" s="309" t="s">
        <v>126</v>
      </c>
      <c r="AQ24" s="38"/>
      <c r="AR24" s="38"/>
      <c r="AS24" s="38"/>
      <c r="AT24" s="251"/>
      <c r="AU24" s="251"/>
    </row>
    <row r="25" spans="1:47" s="192" customFormat="1" ht="30" customHeight="1">
      <c r="B25" s="242">
        <f>Pantalón!J2</f>
        <v>0</v>
      </c>
      <c r="C25" s="302" t="s">
        <v>2086</v>
      </c>
      <c r="D25" s="352" t="s">
        <v>2020</v>
      </c>
      <c r="E25" s="352"/>
      <c r="F25" s="288" t="s">
        <v>2021</v>
      </c>
      <c r="G25" s="288"/>
      <c r="H25" s="288"/>
      <c r="I25" s="288"/>
      <c r="J25" s="191"/>
      <c r="K25" s="191"/>
      <c r="L25" s="191"/>
      <c r="M25" s="191"/>
      <c r="N25" s="191"/>
      <c r="O25" s="191"/>
      <c r="P25" s="191"/>
      <c r="Q25" s="191"/>
      <c r="R25" s="191"/>
      <c r="S25" s="191"/>
      <c r="X25" s="251"/>
      <c r="Y25" s="251"/>
      <c r="Z25" s="251"/>
      <c r="AA25" s="251"/>
      <c r="AB25" s="311"/>
      <c r="AC25" s="38"/>
      <c r="AD25" s="38"/>
      <c r="AE25" s="38"/>
      <c r="AF25" s="38"/>
      <c r="AG25" s="38"/>
      <c r="AH25" s="38" t="s">
        <v>129</v>
      </c>
      <c r="AI25" s="38"/>
      <c r="AJ25" s="38"/>
      <c r="AK25" s="38" t="s">
        <v>129</v>
      </c>
      <c r="AL25" s="38"/>
      <c r="AM25" s="38"/>
      <c r="AN25" s="38"/>
      <c r="AO25" s="38" t="s">
        <v>130</v>
      </c>
      <c r="AP25" s="309" t="s">
        <v>131</v>
      </c>
      <c r="AQ25" s="38"/>
      <c r="AR25" s="38"/>
      <c r="AS25" s="38"/>
      <c r="AT25" s="251"/>
      <c r="AU25" s="251"/>
    </row>
    <row r="26" spans="1:47">
      <c r="B26" s="15"/>
      <c r="C26" s="260"/>
      <c r="AC26" s="38"/>
      <c r="AD26" s="38"/>
      <c r="AE26" s="38"/>
      <c r="AF26" s="38"/>
      <c r="AG26" s="38"/>
      <c r="AH26" s="38" t="s">
        <v>132</v>
      </c>
      <c r="AI26" s="38"/>
      <c r="AJ26" s="38"/>
      <c r="AK26" s="38" t="s">
        <v>133</v>
      </c>
      <c r="AL26" s="38"/>
      <c r="AM26" s="38"/>
      <c r="AN26" s="38"/>
      <c r="AO26" s="38" t="s">
        <v>134</v>
      </c>
      <c r="AP26" s="309" t="s">
        <v>135</v>
      </c>
      <c r="AQ26" s="38"/>
      <c r="AR26" s="38"/>
      <c r="AS26" s="38"/>
    </row>
    <row r="27" spans="1:47">
      <c r="C27" s="260"/>
      <c r="AC27" s="38"/>
      <c r="AD27" s="38"/>
      <c r="AE27" s="38"/>
      <c r="AF27" s="38"/>
      <c r="AG27" s="38"/>
      <c r="AH27" s="38"/>
      <c r="AI27" s="38"/>
      <c r="AJ27" s="38"/>
      <c r="AK27" s="38"/>
      <c r="AL27" s="38"/>
      <c r="AM27" s="38"/>
      <c r="AN27" s="38"/>
      <c r="AO27" s="38" t="s">
        <v>137</v>
      </c>
      <c r="AP27" s="309" t="s">
        <v>138</v>
      </c>
      <c r="AQ27" s="38"/>
      <c r="AR27" s="38"/>
      <c r="AS27" s="38"/>
    </row>
    <row r="28" spans="1:47">
      <c r="AC28" s="38"/>
      <c r="AD28" s="38"/>
      <c r="AE28" s="38"/>
      <c r="AF28" s="38"/>
      <c r="AG28" s="38"/>
      <c r="AH28" s="38"/>
      <c r="AI28" s="38"/>
      <c r="AJ28" s="38"/>
      <c r="AK28" s="38"/>
      <c r="AL28" s="38"/>
      <c r="AM28" s="38"/>
      <c r="AN28" s="38"/>
      <c r="AO28" s="38" t="s">
        <v>140</v>
      </c>
      <c r="AP28" s="309" t="s">
        <v>141</v>
      </c>
      <c r="AQ28" s="38"/>
      <c r="AR28" s="38"/>
      <c r="AS28" s="38"/>
    </row>
    <row r="29" spans="1:47">
      <c r="AC29" s="38"/>
      <c r="AD29" s="38"/>
      <c r="AE29" s="38"/>
      <c r="AF29" s="38"/>
      <c r="AG29" s="38"/>
      <c r="AH29" s="38"/>
      <c r="AI29" s="38"/>
      <c r="AJ29" s="38"/>
      <c r="AK29" s="38"/>
      <c r="AL29" s="38"/>
      <c r="AM29" s="38"/>
      <c r="AN29" s="38"/>
      <c r="AO29" s="38" t="s">
        <v>143</v>
      </c>
      <c r="AP29" s="309" t="s">
        <v>144</v>
      </c>
      <c r="AQ29" s="38"/>
      <c r="AR29" s="38"/>
      <c r="AS29" s="38"/>
    </row>
    <row r="30" spans="1:47" ht="15.6">
      <c r="M30" s="289"/>
      <c r="AC30" s="38"/>
      <c r="AD30" s="38"/>
      <c r="AE30" s="38"/>
      <c r="AF30" s="38"/>
      <c r="AG30" s="38"/>
      <c r="AH30" s="38"/>
      <c r="AI30" s="38"/>
      <c r="AJ30" s="38"/>
      <c r="AK30" s="38"/>
      <c r="AL30" s="38"/>
      <c r="AM30" s="38"/>
      <c r="AN30" s="38"/>
      <c r="AO30" s="38" t="s">
        <v>146</v>
      </c>
      <c r="AP30" s="309" t="s">
        <v>147</v>
      </c>
      <c r="AQ30" s="38"/>
      <c r="AR30" s="38"/>
      <c r="AS30" s="38"/>
    </row>
    <row r="31" spans="1:47" s="193" customFormat="1" ht="20.100000000000001" customHeight="1">
      <c r="A31" s="351" t="s">
        <v>59</v>
      </c>
      <c r="B31" s="351"/>
      <c r="C31" s="351"/>
      <c r="D31" s="351"/>
      <c r="E31" s="351"/>
      <c r="F31" s="351"/>
      <c r="G31" s="351"/>
      <c r="H31" s="14"/>
      <c r="I31" s="14"/>
      <c r="J31" s="14"/>
      <c r="K31" s="14"/>
      <c r="L31" s="14"/>
      <c r="M31" s="14"/>
      <c r="N31" s="14"/>
      <c r="O31" s="14"/>
      <c r="P31" s="14"/>
      <c r="Q31" s="14"/>
      <c r="R31" s="14"/>
      <c r="S31" s="14"/>
      <c r="T31" s="14"/>
      <c r="U31" s="14"/>
      <c r="V31" s="14"/>
      <c r="W31" s="14"/>
      <c r="X31" s="248"/>
      <c r="Y31" s="248"/>
      <c r="Z31" s="248"/>
      <c r="AA31" s="248"/>
      <c r="AB31" s="258"/>
      <c r="AC31" s="38"/>
      <c r="AD31" s="38"/>
      <c r="AE31" s="38"/>
      <c r="AF31" s="38"/>
      <c r="AG31" s="38"/>
      <c r="AH31" s="38"/>
      <c r="AI31" s="38"/>
      <c r="AJ31" s="38"/>
      <c r="AK31" s="38"/>
      <c r="AL31" s="38"/>
      <c r="AM31" s="38"/>
      <c r="AN31" s="38"/>
      <c r="AO31" s="38" t="s">
        <v>149</v>
      </c>
      <c r="AP31" s="309" t="s">
        <v>150</v>
      </c>
      <c r="AQ31" s="38"/>
      <c r="AR31" s="38"/>
      <c r="AS31" s="38"/>
      <c r="AT31" s="248"/>
      <c r="AU31" s="248"/>
    </row>
    <row r="32" spans="1:47" s="193" customFormat="1" ht="20.100000000000001" customHeight="1">
      <c r="A32" s="290" t="s">
        <v>60</v>
      </c>
      <c r="B32" s="291"/>
      <c r="C32" s="291"/>
      <c r="D32" s="291"/>
      <c r="E32" s="291"/>
      <c r="F32" s="291"/>
      <c r="G32" s="291"/>
      <c r="H32" s="14"/>
      <c r="I32" s="14"/>
      <c r="J32" s="14"/>
      <c r="K32" s="14"/>
      <c r="L32" s="14"/>
      <c r="M32" s="14"/>
      <c r="N32" s="14"/>
      <c r="O32" s="14"/>
      <c r="P32" s="14"/>
      <c r="Q32" s="14"/>
      <c r="R32" s="14"/>
      <c r="S32" s="14"/>
      <c r="T32" s="14"/>
      <c r="U32" s="14"/>
      <c r="V32" s="14"/>
      <c r="W32" s="14"/>
      <c r="X32" s="248"/>
      <c r="Y32" s="248"/>
      <c r="Z32" s="248"/>
      <c r="AA32" s="248"/>
      <c r="AB32" s="258"/>
      <c r="AC32" s="38"/>
      <c r="AD32" s="38"/>
      <c r="AE32" s="38"/>
      <c r="AF32" s="38"/>
      <c r="AG32" s="38"/>
      <c r="AH32" s="38"/>
      <c r="AI32" s="38"/>
      <c r="AJ32" s="38"/>
      <c r="AK32" s="38"/>
      <c r="AL32" s="38"/>
      <c r="AM32" s="38"/>
      <c r="AN32" s="38"/>
      <c r="AO32" s="38" t="s">
        <v>152</v>
      </c>
      <c r="AP32" s="309" t="s">
        <v>153</v>
      </c>
      <c r="AQ32" s="38"/>
      <c r="AR32" s="38"/>
      <c r="AS32" s="38"/>
      <c r="AT32" s="248"/>
      <c r="AU32" s="248"/>
    </row>
    <row r="33" spans="1:47" s="193" customFormat="1">
      <c r="A33" s="14"/>
      <c r="B33" s="14"/>
      <c r="C33" s="14"/>
      <c r="D33" s="14"/>
      <c r="E33" s="14"/>
      <c r="F33" s="14"/>
      <c r="G33" s="14"/>
      <c r="H33" s="14"/>
      <c r="I33" s="14"/>
      <c r="J33" s="14"/>
      <c r="K33" s="14"/>
      <c r="L33" s="14"/>
      <c r="M33" s="14"/>
      <c r="N33" s="14"/>
      <c r="O33" s="14"/>
      <c r="P33" s="14"/>
      <c r="Q33" s="14"/>
      <c r="R33" s="14"/>
      <c r="S33" s="14"/>
      <c r="T33" s="14"/>
      <c r="U33" s="14"/>
      <c r="V33" s="14"/>
      <c r="W33" s="14"/>
      <c r="X33" s="248"/>
      <c r="Y33" s="248"/>
      <c r="Z33" s="248"/>
      <c r="AA33" s="248"/>
      <c r="AB33" s="258"/>
      <c r="AC33" s="38"/>
      <c r="AD33" s="38"/>
      <c r="AE33" s="38"/>
      <c r="AF33" s="38"/>
      <c r="AG33" s="38"/>
      <c r="AH33" s="38"/>
      <c r="AI33" s="38"/>
      <c r="AJ33" s="38"/>
      <c r="AK33" s="38"/>
      <c r="AL33" s="38"/>
      <c r="AM33" s="38"/>
      <c r="AN33" s="38"/>
      <c r="AO33" s="38" t="s">
        <v>155</v>
      </c>
      <c r="AP33" s="309" t="s">
        <v>156</v>
      </c>
      <c r="AQ33" s="38"/>
      <c r="AR33" s="38"/>
      <c r="AS33" s="38"/>
      <c r="AT33" s="248"/>
      <c r="AU33" s="248"/>
    </row>
    <row r="34" spans="1:47" s="193" customFormat="1">
      <c r="A34" s="14"/>
      <c r="B34" s="14"/>
      <c r="C34" s="14"/>
      <c r="D34" s="14"/>
      <c r="E34" s="14"/>
      <c r="F34" s="14"/>
      <c r="G34" s="14"/>
      <c r="H34" s="14"/>
      <c r="I34" s="14"/>
      <c r="J34" s="14"/>
      <c r="K34" s="14"/>
      <c r="L34" s="14"/>
      <c r="M34" s="14"/>
      <c r="N34" s="14"/>
      <c r="O34" s="14"/>
      <c r="P34" s="14"/>
      <c r="Q34" s="14"/>
      <c r="R34" s="14"/>
      <c r="S34" s="14"/>
      <c r="T34" s="14"/>
      <c r="U34" s="14"/>
      <c r="V34" s="14"/>
      <c r="W34" s="14"/>
      <c r="X34" s="248"/>
      <c r="Y34" s="248"/>
      <c r="Z34" s="248"/>
      <c r="AA34" s="248"/>
      <c r="AB34" s="258"/>
      <c r="AC34" s="38"/>
      <c r="AD34" s="38"/>
      <c r="AE34" s="38"/>
      <c r="AF34" s="38"/>
      <c r="AG34" s="38"/>
      <c r="AH34" s="38"/>
      <c r="AI34" s="38"/>
      <c r="AJ34" s="38"/>
      <c r="AK34" s="38"/>
      <c r="AL34" s="38"/>
      <c r="AM34" s="38"/>
      <c r="AN34" s="38"/>
      <c r="AO34" s="38" t="s">
        <v>158</v>
      </c>
      <c r="AP34" s="309" t="s">
        <v>159</v>
      </c>
      <c r="AQ34" s="38"/>
      <c r="AR34" s="38"/>
      <c r="AS34" s="38"/>
      <c r="AT34" s="248"/>
      <c r="AU34" s="248"/>
    </row>
    <row r="35" spans="1:47">
      <c r="AC35" s="38"/>
      <c r="AD35" s="38"/>
      <c r="AE35" s="38"/>
      <c r="AF35" s="38"/>
      <c r="AG35" s="38"/>
      <c r="AH35" s="38"/>
      <c r="AI35" s="38"/>
      <c r="AJ35" s="38"/>
      <c r="AK35" s="38"/>
      <c r="AL35" s="38"/>
      <c r="AM35" s="38"/>
      <c r="AN35" s="38"/>
      <c r="AO35" s="38" t="s">
        <v>160</v>
      </c>
      <c r="AP35" s="309" t="s">
        <v>161</v>
      </c>
      <c r="AQ35" s="38"/>
      <c r="AR35" s="38"/>
      <c r="AS35" s="38"/>
    </row>
    <row r="36" spans="1:47">
      <c r="AC36" s="38"/>
      <c r="AD36" s="38"/>
      <c r="AE36" s="38"/>
      <c r="AF36" s="38"/>
      <c r="AG36" s="38"/>
      <c r="AH36" s="38"/>
      <c r="AI36" s="38"/>
      <c r="AJ36" s="38"/>
      <c r="AK36" s="38"/>
      <c r="AL36" s="38"/>
      <c r="AM36" s="38"/>
      <c r="AN36" s="38"/>
      <c r="AO36" s="38" t="s">
        <v>163</v>
      </c>
      <c r="AP36" s="309" t="s">
        <v>164</v>
      </c>
      <c r="AQ36" s="38"/>
      <c r="AR36" s="38"/>
      <c r="AS36" s="38"/>
    </row>
    <row r="37" spans="1:47">
      <c r="AC37" s="38"/>
      <c r="AD37" s="38"/>
      <c r="AE37" s="38"/>
      <c r="AF37" s="38"/>
      <c r="AG37" s="38"/>
      <c r="AH37" s="38"/>
      <c r="AI37" s="38"/>
      <c r="AJ37" s="38"/>
      <c r="AK37" s="38"/>
      <c r="AL37" s="38"/>
      <c r="AM37" s="38"/>
      <c r="AN37" s="38"/>
      <c r="AO37" s="38" t="s">
        <v>165</v>
      </c>
      <c r="AP37" s="309" t="s">
        <v>166</v>
      </c>
      <c r="AQ37" s="38"/>
      <c r="AR37" s="38"/>
      <c r="AS37" s="38"/>
    </row>
    <row r="38" spans="1:47">
      <c r="AC38" s="38"/>
      <c r="AD38" s="38"/>
      <c r="AE38" s="38"/>
      <c r="AF38" s="38"/>
      <c r="AG38" s="38"/>
      <c r="AH38" s="38"/>
      <c r="AI38" s="38"/>
      <c r="AJ38" s="38"/>
      <c r="AK38" s="38"/>
      <c r="AL38" s="38"/>
      <c r="AM38" s="38"/>
      <c r="AN38" s="38"/>
      <c r="AO38" s="38" t="s">
        <v>167</v>
      </c>
      <c r="AP38" s="309" t="s">
        <v>168</v>
      </c>
      <c r="AQ38" s="38"/>
      <c r="AR38" s="38"/>
      <c r="AS38" s="38"/>
    </row>
    <row r="39" spans="1:47">
      <c r="AC39" s="38"/>
      <c r="AD39" s="38"/>
      <c r="AE39" s="38"/>
      <c r="AF39" s="38"/>
      <c r="AG39" s="38"/>
      <c r="AH39" s="38"/>
      <c r="AI39" s="38"/>
      <c r="AJ39" s="38"/>
      <c r="AK39" s="38"/>
      <c r="AL39" s="38"/>
      <c r="AM39" s="38"/>
      <c r="AN39" s="38"/>
      <c r="AO39" s="38" t="s">
        <v>169</v>
      </c>
      <c r="AP39" s="309" t="s">
        <v>170</v>
      </c>
      <c r="AQ39" s="38"/>
      <c r="AR39" s="38"/>
      <c r="AS39" s="38"/>
    </row>
    <row r="40" spans="1:47">
      <c r="AC40" s="38"/>
      <c r="AD40" s="38"/>
      <c r="AE40" s="38"/>
      <c r="AF40" s="38"/>
      <c r="AG40" s="38"/>
      <c r="AH40" s="38"/>
      <c r="AI40" s="38"/>
      <c r="AJ40" s="38"/>
      <c r="AK40" s="38"/>
      <c r="AL40" s="38"/>
      <c r="AM40" s="38"/>
      <c r="AN40" s="38"/>
      <c r="AO40" s="38" t="s">
        <v>171</v>
      </c>
      <c r="AP40" s="309" t="s">
        <v>172</v>
      </c>
      <c r="AQ40" s="38"/>
      <c r="AR40" s="38"/>
      <c r="AS40" s="38"/>
    </row>
    <row r="41" spans="1:47">
      <c r="AC41" s="38"/>
      <c r="AD41" s="38"/>
      <c r="AE41" s="38"/>
      <c r="AF41" s="38"/>
      <c r="AG41" s="38"/>
      <c r="AH41" s="38"/>
      <c r="AI41" s="38"/>
      <c r="AJ41" s="38"/>
      <c r="AK41" s="38"/>
      <c r="AL41" s="38"/>
      <c r="AM41" s="38"/>
      <c r="AN41" s="38"/>
      <c r="AO41" s="38" t="s">
        <v>173</v>
      </c>
      <c r="AP41" s="309" t="s">
        <v>174</v>
      </c>
      <c r="AQ41" s="38"/>
      <c r="AR41" s="38"/>
      <c r="AS41" s="38"/>
    </row>
    <row r="42" spans="1:47">
      <c r="AC42" s="38"/>
      <c r="AD42" s="38"/>
      <c r="AE42" s="38"/>
      <c r="AF42" s="38"/>
      <c r="AG42" s="38"/>
      <c r="AH42" s="38"/>
      <c r="AI42" s="38"/>
      <c r="AJ42" s="38"/>
      <c r="AK42" s="38"/>
      <c r="AL42" s="38"/>
      <c r="AM42" s="38"/>
      <c r="AN42" s="38"/>
      <c r="AO42" s="38" t="s">
        <v>175</v>
      </c>
      <c r="AP42" s="309" t="s">
        <v>176</v>
      </c>
      <c r="AQ42" s="38"/>
      <c r="AR42" s="38"/>
      <c r="AS42" s="38"/>
    </row>
    <row r="43" spans="1:47">
      <c r="AC43" s="38"/>
      <c r="AD43" s="38"/>
      <c r="AE43" s="38"/>
      <c r="AF43" s="38"/>
      <c r="AG43" s="38"/>
      <c r="AH43" s="38"/>
      <c r="AI43" s="38"/>
      <c r="AJ43" s="38"/>
      <c r="AK43" s="38"/>
      <c r="AL43" s="38"/>
      <c r="AM43" s="38"/>
      <c r="AN43" s="38"/>
      <c r="AO43" s="38" t="s">
        <v>177</v>
      </c>
      <c r="AP43" s="309" t="s">
        <v>178</v>
      </c>
      <c r="AQ43" s="38"/>
      <c r="AR43" s="38"/>
      <c r="AS43" s="38"/>
    </row>
    <row r="44" spans="1:47">
      <c r="AC44" s="38"/>
      <c r="AD44" s="38"/>
      <c r="AE44" s="38"/>
      <c r="AF44" s="38"/>
      <c r="AG44" s="38"/>
      <c r="AH44" s="38"/>
      <c r="AI44" s="38"/>
      <c r="AJ44" s="38"/>
      <c r="AK44" s="38"/>
      <c r="AL44" s="38"/>
      <c r="AM44" s="38"/>
      <c r="AN44" s="38"/>
      <c r="AO44" s="38" t="s">
        <v>179</v>
      </c>
      <c r="AP44" s="309" t="s">
        <v>180</v>
      </c>
      <c r="AQ44" s="38"/>
      <c r="AR44" s="38"/>
      <c r="AS44" s="38"/>
    </row>
    <row r="45" spans="1:47">
      <c r="AC45" s="38"/>
      <c r="AD45" s="38"/>
      <c r="AE45" s="38"/>
      <c r="AF45" s="38"/>
      <c r="AG45" s="38"/>
      <c r="AH45" s="38"/>
      <c r="AI45" s="38"/>
      <c r="AJ45" s="38"/>
      <c r="AK45" s="38"/>
      <c r="AL45" s="38"/>
      <c r="AM45" s="38"/>
      <c r="AN45" s="38"/>
      <c r="AO45" s="38" t="s">
        <v>181</v>
      </c>
      <c r="AP45" s="309" t="s">
        <v>182</v>
      </c>
      <c r="AQ45" s="38"/>
      <c r="AR45" s="38"/>
      <c r="AS45" s="38"/>
    </row>
    <row r="46" spans="1:47">
      <c r="AC46" s="38"/>
      <c r="AD46" s="38"/>
      <c r="AE46" s="38"/>
      <c r="AF46" s="38"/>
      <c r="AG46" s="38"/>
      <c r="AH46" s="38"/>
      <c r="AI46" s="38"/>
      <c r="AJ46" s="38"/>
      <c r="AK46" s="38"/>
      <c r="AL46" s="38"/>
      <c r="AM46" s="38"/>
      <c r="AN46" s="38"/>
      <c r="AO46" s="38" t="s">
        <v>184</v>
      </c>
      <c r="AP46" s="309" t="s">
        <v>185</v>
      </c>
      <c r="AQ46" s="38"/>
      <c r="AR46" s="38"/>
      <c r="AS46" s="38"/>
    </row>
    <row r="47" spans="1:47">
      <c r="AC47" s="38"/>
      <c r="AD47" s="38"/>
      <c r="AE47" s="38"/>
      <c r="AF47" s="38"/>
      <c r="AG47" s="38"/>
      <c r="AH47" s="38"/>
      <c r="AI47" s="38"/>
      <c r="AJ47" s="38"/>
      <c r="AK47" s="38"/>
      <c r="AL47" s="38"/>
      <c r="AM47" s="38"/>
      <c r="AN47" s="38"/>
      <c r="AO47" s="38" t="s">
        <v>187</v>
      </c>
      <c r="AP47" s="309" t="s">
        <v>188</v>
      </c>
      <c r="AQ47" s="38"/>
      <c r="AR47" s="38"/>
      <c r="AS47" s="38"/>
    </row>
    <row r="48" spans="1:47">
      <c r="AC48" s="38"/>
      <c r="AD48" s="38"/>
      <c r="AE48" s="38"/>
      <c r="AF48" s="38"/>
      <c r="AG48" s="38"/>
      <c r="AH48" s="38"/>
      <c r="AI48" s="38"/>
      <c r="AJ48" s="38"/>
      <c r="AK48" s="38"/>
      <c r="AL48" s="38"/>
      <c r="AM48" s="38"/>
      <c r="AN48" s="38"/>
      <c r="AO48" s="38" t="s">
        <v>189</v>
      </c>
      <c r="AP48" s="309" t="s">
        <v>190</v>
      </c>
      <c r="AQ48" s="38"/>
      <c r="AR48" s="38"/>
      <c r="AS48" s="38"/>
    </row>
    <row r="49" spans="29:45">
      <c r="AC49" s="38"/>
      <c r="AD49" s="38"/>
      <c r="AE49" s="38"/>
      <c r="AF49" s="38"/>
      <c r="AG49" s="38"/>
      <c r="AH49" s="38"/>
      <c r="AI49" s="38"/>
      <c r="AJ49" s="38"/>
      <c r="AK49" s="38"/>
      <c r="AL49" s="38"/>
      <c r="AM49" s="38"/>
      <c r="AN49" s="38"/>
      <c r="AO49" s="38" t="s">
        <v>191</v>
      </c>
      <c r="AP49" s="309" t="s">
        <v>192</v>
      </c>
      <c r="AQ49" s="38"/>
      <c r="AR49" s="38"/>
      <c r="AS49" s="38"/>
    </row>
    <row r="50" spans="29:45">
      <c r="AC50" s="38"/>
      <c r="AD50" s="38"/>
      <c r="AE50" s="38"/>
      <c r="AF50" s="38"/>
      <c r="AG50" s="38"/>
      <c r="AH50" s="38"/>
      <c r="AI50" s="38"/>
      <c r="AJ50" s="38"/>
      <c r="AK50" s="38"/>
      <c r="AL50" s="38"/>
      <c r="AM50" s="38"/>
      <c r="AN50" s="312"/>
      <c r="AO50" s="312" t="s">
        <v>2116</v>
      </c>
      <c r="AP50" s="309" t="s">
        <v>2113</v>
      </c>
      <c r="AQ50" s="38"/>
      <c r="AR50" s="38"/>
      <c r="AS50" s="38"/>
    </row>
    <row r="51" spans="29:45">
      <c r="AC51" s="38"/>
      <c r="AD51" s="38"/>
      <c r="AE51" s="38"/>
      <c r="AF51" s="38"/>
      <c r="AG51" s="38"/>
      <c r="AH51" s="38"/>
      <c r="AI51" s="38"/>
      <c r="AJ51" s="38"/>
      <c r="AK51" s="38"/>
      <c r="AL51" s="38"/>
      <c r="AM51" s="38"/>
      <c r="AN51" s="38"/>
      <c r="AO51" s="312" t="s">
        <v>2118</v>
      </c>
      <c r="AP51" s="38" t="s">
        <v>2114</v>
      </c>
      <c r="AQ51" s="38"/>
      <c r="AR51" s="38"/>
      <c r="AS51" s="38"/>
    </row>
    <row r="52" spans="29:45">
      <c r="AC52" s="38"/>
      <c r="AD52" s="38"/>
      <c r="AE52" s="38"/>
      <c r="AF52" s="38"/>
      <c r="AG52" s="38"/>
      <c r="AH52" s="38"/>
      <c r="AI52" s="38"/>
      <c r="AJ52" s="38"/>
      <c r="AK52" s="38"/>
      <c r="AL52" s="38"/>
      <c r="AM52" s="38"/>
      <c r="AN52" s="38"/>
      <c r="AO52" s="312" t="s">
        <v>2117</v>
      </c>
      <c r="AP52" s="38" t="s">
        <v>2115</v>
      </c>
      <c r="AQ52" s="38"/>
      <c r="AR52" s="38"/>
      <c r="AS52" s="38"/>
    </row>
    <row r="53" spans="29:45">
      <c r="AC53" s="38"/>
      <c r="AD53" s="38"/>
      <c r="AE53" s="38"/>
      <c r="AF53" s="38"/>
      <c r="AG53" s="38"/>
      <c r="AH53" s="38"/>
      <c r="AI53" s="38"/>
      <c r="AJ53" s="38"/>
      <c r="AK53" s="38"/>
      <c r="AL53" s="38"/>
      <c r="AM53" s="38"/>
      <c r="AN53" s="38"/>
      <c r="AO53" s="312" t="s">
        <v>193</v>
      </c>
      <c r="AP53" s="38" t="s">
        <v>194</v>
      </c>
      <c r="AQ53" s="38"/>
      <c r="AR53" s="38"/>
      <c r="AS53" s="38"/>
    </row>
    <row r="54" spans="29:45">
      <c r="AC54" s="38"/>
      <c r="AD54" s="38"/>
      <c r="AE54" s="38"/>
      <c r="AF54" s="38"/>
      <c r="AG54" s="38"/>
      <c r="AH54" s="38"/>
      <c r="AI54" s="38"/>
      <c r="AJ54" s="38"/>
      <c r="AK54" s="38"/>
      <c r="AL54" s="38"/>
      <c r="AM54" s="38"/>
      <c r="AN54" s="38"/>
      <c r="AO54" s="312" t="s">
        <v>195</v>
      </c>
      <c r="AP54" s="38" t="s">
        <v>196</v>
      </c>
      <c r="AQ54" s="38"/>
      <c r="AR54" s="38"/>
      <c r="AS54" s="38"/>
    </row>
    <row r="55" spans="29:45">
      <c r="AC55" s="38"/>
      <c r="AD55" s="38"/>
      <c r="AE55" s="38"/>
      <c r="AF55" s="38"/>
      <c r="AG55" s="38"/>
      <c r="AH55" s="38"/>
      <c r="AI55" s="38"/>
      <c r="AJ55" s="38"/>
      <c r="AK55" s="38"/>
      <c r="AL55" s="38"/>
      <c r="AM55" s="38"/>
      <c r="AN55" s="38"/>
      <c r="AO55" s="312" t="s">
        <v>197</v>
      </c>
      <c r="AP55" s="38" t="s">
        <v>198</v>
      </c>
      <c r="AQ55" s="38"/>
      <c r="AR55" s="38"/>
      <c r="AS55" s="38"/>
    </row>
    <row r="56" spans="29:45">
      <c r="AC56" s="38"/>
      <c r="AD56" s="38"/>
      <c r="AE56" s="38"/>
      <c r="AF56" s="38"/>
      <c r="AG56" s="38"/>
      <c r="AH56" s="38"/>
      <c r="AI56" s="38"/>
      <c r="AJ56" s="38"/>
      <c r="AK56" s="38"/>
      <c r="AL56" s="38"/>
      <c r="AM56" s="38"/>
      <c r="AN56" s="38"/>
      <c r="AO56" s="312" t="s">
        <v>199</v>
      </c>
      <c r="AP56" s="38" t="s">
        <v>200</v>
      </c>
      <c r="AQ56" s="38"/>
      <c r="AR56" s="38"/>
      <c r="AS56" s="38"/>
    </row>
    <row r="57" spans="29:45">
      <c r="AC57" s="38"/>
      <c r="AD57" s="38"/>
      <c r="AE57" s="38"/>
      <c r="AF57" s="38"/>
      <c r="AG57" s="38"/>
      <c r="AH57" s="38"/>
      <c r="AI57" s="38"/>
      <c r="AJ57" s="38"/>
      <c r="AK57" s="38"/>
      <c r="AL57" s="38"/>
      <c r="AM57" s="38"/>
      <c r="AN57" s="38"/>
      <c r="AO57" s="312" t="s">
        <v>201</v>
      </c>
      <c r="AP57" s="38" t="s">
        <v>202</v>
      </c>
      <c r="AQ57" s="38"/>
      <c r="AR57" s="38"/>
      <c r="AS57" s="38"/>
    </row>
    <row r="58" spans="29:45">
      <c r="AC58" s="38"/>
      <c r="AD58" s="38"/>
      <c r="AE58" s="38"/>
      <c r="AF58" s="38"/>
      <c r="AG58" s="38"/>
      <c r="AH58" s="38"/>
      <c r="AI58" s="38"/>
      <c r="AJ58" s="38"/>
      <c r="AK58" s="38"/>
      <c r="AL58" s="38"/>
      <c r="AM58" s="38"/>
      <c r="AN58" s="38"/>
      <c r="AO58" s="312" t="s">
        <v>203</v>
      </c>
      <c r="AP58" s="38" t="s">
        <v>204</v>
      </c>
      <c r="AQ58" s="38"/>
      <c r="AR58" s="38"/>
      <c r="AS58" s="38"/>
    </row>
    <row r="59" spans="29:45">
      <c r="AN59" s="38"/>
      <c r="AO59" s="312" t="s">
        <v>205</v>
      </c>
      <c r="AP59" s="258" t="s">
        <v>206</v>
      </c>
    </row>
    <row r="60" spans="29:45">
      <c r="AN60" s="38"/>
      <c r="AO60" s="312" t="s">
        <v>207</v>
      </c>
      <c r="AP60" s="258" t="s">
        <v>208</v>
      </c>
    </row>
    <row r="61" spans="29:45">
      <c r="AN61" s="38"/>
      <c r="AO61" s="312" t="s">
        <v>209</v>
      </c>
      <c r="AP61" s="258" t="s">
        <v>210</v>
      </c>
    </row>
    <row r="62" spans="29:45">
      <c r="AN62" s="38"/>
      <c r="AO62" s="312" t="s">
        <v>211</v>
      </c>
      <c r="AP62" s="258" t="s">
        <v>212</v>
      </c>
    </row>
    <row r="63" spans="29:45">
      <c r="AN63" s="38"/>
      <c r="AO63" s="312" t="s">
        <v>2119</v>
      </c>
      <c r="AP63" s="258" t="s">
        <v>213</v>
      </c>
    </row>
    <row r="64" spans="29:45">
      <c r="AN64" s="38"/>
      <c r="AO64" s="312" t="s">
        <v>214</v>
      </c>
      <c r="AP64" s="258" t="s">
        <v>212</v>
      </c>
    </row>
    <row r="65" spans="40:42">
      <c r="AN65" s="38"/>
      <c r="AO65" s="312" t="s">
        <v>215</v>
      </c>
      <c r="AP65" s="258" t="s">
        <v>213</v>
      </c>
    </row>
    <row r="66" spans="40:42">
      <c r="AN66" s="38"/>
      <c r="AO66" s="312" t="s">
        <v>216</v>
      </c>
      <c r="AP66" s="258" t="s">
        <v>217</v>
      </c>
    </row>
    <row r="67" spans="40:42">
      <c r="AN67" s="38"/>
      <c r="AO67" s="312" t="s">
        <v>218</v>
      </c>
      <c r="AP67" s="258" t="s">
        <v>219</v>
      </c>
    </row>
    <row r="68" spans="40:42">
      <c r="AN68" s="38"/>
      <c r="AO68" s="312" t="s">
        <v>220</v>
      </c>
      <c r="AP68" s="258" t="s">
        <v>221</v>
      </c>
    </row>
    <row r="69" spans="40:42">
      <c r="AN69" s="38"/>
      <c r="AO69" s="312" t="s">
        <v>222</v>
      </c>
      <c r="AP69" s="258" t="s">
        <v>223</v>
      </c>
    </row>
    <row r="70" spans="40:42">
      <c r="AO70" s="312" t="s">
        <v>224</v>
      </c>
      <c r="AP70" s="258" t="s">
        <v>225</v>
      </c>
    </row>
    <row r="71" spans="40:42">
      <c r="AO71" s="312" t="s">
        <v>226</v>
      </c>
      <c r="AP71" s="258" t="s">
        <v>227</v>
      </c>
    </row>
    <row r="72" spans="40:42">
      <c r="AO72" s="312" t="s">
        <v>228</v>
      </c>
      <c r="AP72" s="258" t="s">
        <v>229</v>
      </c>
    </row>
    <row r="73" spans="40:42">
      <c r="AO73" s="312" t="s">
        <v>230</v>
      </c>
      <c r="AP73" s="258" t="s">
        <v>231</v>
      </c>
    </row>
    <row r="74" spans="40:42">
      <c r="AO74" s="312" t="s">
        <v>232</v>
      </c>
      <c r="AP74" s="258" t="s">
        <v>233</v>
      </c>
    </row>
    <row r="75" spans="40:42">
      <c r="AO75" s="312" t="s">
        <v>2124</v>
      </c>
      <c r="AP75" s="258" t="s">
        <v>2120</v>
      </c>
    </row>
    <row r="76" spans="40:42">
      <c r="AO76" s="312" t="s">
        <v>2125</v>
      </c>
      <c r="AP76" s="258" t="s">
        <v>2121</v>
      </c>
    </row>
    <row r="77" spans="40:42">
      <c r="AO77" s="312" t="s">
        <v>2126</v>
      </c>
      <c r="AP77" s="258" t="s">
        <v>2122</v>
      </c>
    </row>
    <row r="78" spans="40:42">
      <c r="AO78" s="312" t="s">
        <v>2127</v>
      </c>
      <c r="AP78" s="258" t="s">
        <v>2123</v>
      </c>
    </row>
    <row r="79" spans="40:42">
      <c r="AO79" s="312" t="s">
        <v>2318</v>
      </c>
      <c r="AP79" s="258" t="s">
        <v>2319</v>
      </c>
    </row>
    <row r="80" spans="40:42">
      <c r="AO80" s="312" t="s">
        <v>2320</v>
      </c>
      <c r="AP80" s="258" t="s">
        <v>2321</v>
      </c>
    </row>
    <row r="81" spans="41:42">
      <c r="AO81" s="312" t="s">
        <v>2322</v>
      </c>
      <c r="AP81" s="258" t="s">
        <v>2323</v>
      </c>
    </row>
    <row r="82" spans="41:42">
      <c r="AO82" s="312" t="s">
        <v>2324</v>
      </c>
      <c r="AP82" s="258" t="s">
        <v>2325</v>
      </c>
    </row>
  </sheetData>
  <sheetProtection algorithmName="SHA-512" hashValue="UDhpXupyA44ttpd/xtCMg2He6lbSgOnTxAkjsqjMaXvoUo9Vl/9bCRgeCTPbo5IAP2TuwVlOyjUsAqW7mTdSZw==" saltValue="tMny4jU35F+pQvBKiD0EmQ==" spinCount="100000" sheet="1" objects="1" scenarios="1"/>
  <mergeCells count="26">
    <mergeCell ref="D1:S1"/>
    <mergeCell ref="D2:S2"/>
    <mergeCell ref="F4:G4"/>
    <mergeCell ref="I4:J4"/>
    <mergeCell ref="T4:U4"/>
    <mergeCell ref="D4:E4"/>
    <mergeCell ref="L4:M4"/>
    <mergeCell ref="P4:Q4"/>
    <mergeCell ref="A31:G31"/>
    <mergeCell ref="D21:E21"/>
    <mergeCell ref="D23:E23"/>
    <mergeCell ref="D22:E22"/>
    <mergeCell ref="D25:E25"/>
    <mergeCell ref="D24:E24"/>
    <mergeCell ref="J16:K16"/>
    <mergeCell ref="D20:T20"/>
    <mergeCell ref="B8:C8"/>
    <mergeCell ref="F8:G8"/>
    <mergeCell ref="J15:K15"/>
    <mergeCell ref="H10:I10"/>
    <mergeCell ref="B12:C12"/>
    <mergeCell ref="D12:K12"/>
    <mergeCell ref="N12:P12"/>
    <mergeCell ref="R12:S12"/>
    <mergeCell ref="N10:P10"/>
    <mergeCell ref="O8:Q8"/>
  </mergeCells>
  <dataValidations count="6">
    <dataValidation type="list" allowBlank="1" showInputMessage="1" showErrorMessage="1" sqref="D8" xr:uid="{00000000-0002-0000-0000-000002000000}">
      <formula1>$AD$14:$AD$17</formula1>
    </dataValidation>
    <dataValidation type="list" allowBlank="1" showInputMessage="1" showErrorMessage="1" sqref="H8" xr:uid="{00000000-0002-0000-0000-000001000000}">
      <formula1>$AC$14:$AC$20</formula1>
    </dataValidation>
    <dataValidation type="list" allowBlank="1" showInputMessage="1" showErrorMessage="1" sqref="J10" xr:uid="{00000000-0002-0000-0000-000003000000}">
      <formula1>$AH$14:$AH$26</formula1>
    </dataValidation>
    <dataValidation type="list" allowBlank="1" showInputMessage="1" showErrorMessage="1" sqref="M8" xr:uid="{EB608289-C146-42BF-AD77-E9668845BB82}">
      <formula1>$AK$14:$AK$26</formula1>
    </dataValidation>
    <dataValidation type="list" allowBlank="1" showInputMessage="1" showErrorMessage="1" sqref="D10" xr:uid="{00000000-0002-0000-0000-000000000000}">
      <formula1>$AE$14:$AE$24</formula1>
    </dataValidation>
    <dataValidation type="list" allowBlank="1" showInputMessage="1" showErrorMessage="1" sqref="R8" xr:uid="{5B1C67F5-BE6A-484D-9CFC-B109D92317E0}">
      <formula1>$AO:$AO</formula1>
    </dataValidation>
  </dataValidations>
  <hyperlinks>
    <hyperlink ref="C21" location="Playeras!A1" display="Playeras" xr:uid="{00000000-0004-0000-0000-000000000000}"/>
    <hyperlink ref="C23" location="Sudaderas!A1" display="Sudaderas" xr:uid="{00000000-0004-0000-0000-000003000000}"/>
    <hyperlink ref="C22" location="'Payeras tipo Polo'!A1" display="Playeras tipo polo" xr:uid="{00000000-0004-0000-0000-000004000000}"/>
    <hyperlink ref="C24" location="Camisas!A1" display="Camisas" xr:uid="{5C091A4F-5212-4FD2-A56A-6D92E8A978DC}"/>
    <hyperlink ref="C25" location="Pantalón!A1" display="Pantalones" xr:uid="{CD77EAAF-3499-43C4-86E9-D5F0B80524E5}"/>
  </hyperlink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289"/>
  <sheetViews>
    <sheetView showGridLines="0" zoomScale="85" zoomScaleNormal="85" workbookViewId="0">
      <selection activeCell="J2" sqref="J2:K2"/>
    </sheetView>
  </sheetViews>
  <sheetFormatPr baseColWidth="10" defaultColWidth="11.44140625" defaultRowHeight="13.8"/>
  <cols>
    <col min="1" max="1" width="2.33203125" style="35" customWidth="1"/>
    <col min="2" max="2" width="25.88671875" style="35" customWidth="1"/>
    <col min="3" max="3" width="30" style="35" customWidth="1"/>
    <col min="4" max="7" width="9.44140625" style="35" customWidth="1"/>
    <col min="8" max="9" width="7.33203125" style="35" customWidth="1"/>
    <col min="10" max="10" width="7.44140625" style="35" customWidth="1"/>
    <col min="11" max="11" width="6.44140625" style="35" customWidth="1"/>
    <col min="12" max="12" width="6.109375" style="35" customWidth="1"/>
    <col min="13" max="13" width="25.88671875" style="35" customWidth="1"/>
    <col min="14" max="14" width="30.109375" style="35" bestFit="1" customWidth="1"/>
    <col min="15" max="18" width="10.44140625" style="35" customWidth="1"/>
    <col min="19" max="20" width="7.33203125" style="35" customWidth="1"/>
    <col min="21" max="21" width="7" style="36" customWidth="1"/>
    <col min="22" max="22" width="7.44140625" style="37" customWidth="1"/>
    <col min="23" max="23" width="6.33203125" style="37" customWidth="1"/>
    <col min="24" max="24" width="8.88671875" style="37" customWidth="1"/>
    <col min="25" max="16384" width="11.44140625" style="35"/>
  </cols>
  <sheetData>
    <row r="1" spans="2:24" s="31" customFormat="1">
      <c r="T1" s="32"/>
      <c r="U1" s="33"/>
      <c r="V1" s="32"/>
      <c r="W1" s="32"/>
      <c r="X1" s="32"/>
    </row>
    <row r="2" spans="2:24" s="32" customFormat="1" ht="20.399999999999999" customHeight="1">
      <c r="G2" s="51"/>
      <c r="H2" s="414" t="s">
        <v>2030</v>
      </c>
      <c r="I2" s="415"/>
      <c r="J2" s="409">
        <f>J43+T28+I65+S65+G83+I102+S97+J130+I144+I158+J169+T169+I197+S197+I209+T209+I226+I240+S240+I262+T262+H274+I288+S288+T125</f>
        <v>0</v>
      </c>
      <c r="K2" s="410"/>
      <c r="U2" s="33"/>
    </row>
    <row r="3" spans="2:24" s="31" customFormat="1">
      <c r="T3" s="32"/>
      <c r="U3" s="33"/>
      <c r="V3" s="32"/>
      <c r="W3" s="32"/>
      <c r="X3" s="32"/>
    </row>
    <row r="4" spans="2:24" s="31" customFormat="1" ht="20.100000000000001" customHeight="1">
      <c r="Q4" s="411" t="s">
        <v>61</v>
      </c>
      <c r="R4" s="411"/>
      <c r="S4" s="411"/>
      <c r="T4" s="32"/>
      <c r="U4" s="33"/>
      <c r="V4" s="32"/>
      <c r="W4" s="32"/>
      <c r="X4" s="32"/>
    </row>
    <row r="5" spans="2:24" s="66" customFormat="1" ht="15" customHeight="1">
      <c r="Q5" s="172"/>
      <c r="R5" s="172"/>
      <c r="S5" s="172"/>
      <c r="T5" s="69"/>
      <c r="U5" s="173"/>
      <c r="V5" s="69"/>
      <c r="W5" s="69"/>
      <c r="X5" s="69"/>
    </row>
    <row r="7" spans="2:24" ht="39.9" customHeight="1">
      <c r="B7" s="359" t="s">
        <v>2067</v>
      </c>
      <c r="C7" s="360"/>
      <c r="D7" s="360"/>
      <c r="E7" s="360"/>
      <c r="F7" s="360"/>
      <c r="G7" s="360"/>
      <c r="H7" s="360"/>
      <c r="I7" s="360"/>
      <c r="J7" s="360"/>
      <c r="K7" s="360"/>
      <c r="L7" s="360"/>
      <c r="M7" s="360"/>
      <c r="N7" s="360"/>
      <c r="O7" s="360"/>
      <c r="P7" s="360"/>
      <c r="Q7" s="360"/>
      <c r="R7" s="360"/>
      <c r="S7" s="360"/>
      <c r="T7" s="361"/>
    </row>
    <row r="8" spans="2:24" ht="15" customHeight="1">
      <c r="B8" s="368" t="s">
        <v>73</v>
      </c>
      <c r="C8" s="369"/>
      <c r="D8" s="369"/>
      <c r="E8" s="369"/>
      <c r="F8" s="369"/>
      <c r="G8" s="369"/>
      <c r="H8" s="369"/>
      <c r="I8" s="369"/>
      <c r="J8" s="413"/>
      <c r="M8" s="412" t="s">
        <v>74</v>
      </c>
      <c r="N8" s="412"/>
      <c r="O8" s="412"/>
      <c r="P8" s="412"/>
      <c r="Q8" s="412"/>
      <c r="R8" s="412"/>
      <c r="S8" s="412"/>
      <c r="T8" s="412"/>
    </row>
    <row r="9" spans="2:24" ht="15" customHeight="1">
      <c r="B9" s="40" t="s">
        <v>81</v>
      </c>
      <c r="C9" s="317" t="s">
        <v>82</v>
      </c>
      <c r="D9" s="42" t="s">
        <v>83</v>
      </c>
      <c r="E9" s="42" t="s">
        <v>84</v>
      </c>
      <c r="F9" s="42" t="s">
        <v>85</v>
      </c>
      <c r="G9" s="42" t="s">
        <v>86</v>
      </c>
      <c r="H9" s="42" t="s">
        <v>87</v>
      </c>
      <c r="I9" s="42" t="s">
        <v>88</v>
      </c>
      <c r="J9" s="42" t="s">
        <v>89</v>
      </c>
      <c r="M9" s="40" t="s">
        <v>81</v>
      </c>
      <c r="N9" s="41" t="s">
        <v>82</v>
      </c>
      <c r="O9" s="42" t="s">
        <v>90</v>
      </c>
      <c r="P9" s="42" t="s">
        <v>83</v>
      </c>
      <c r="Q9" s="42" t="s">
        <v>84</v>
      </c>
      <c r="R9" s="42" t="s">
        <v>85</v>
      </c>
      <c r="S9" s="42" t="s">
        <v>86</v>
      </c>
      <c r="T9" s="42" t="s">
        <v>89</v>
      </c>
    </row>
    <row r="10" spans="2:24" ht="15" customHeight="1">
      <c r="B10" s="319" t="s">
        <v>5</v>
      </c>
      <c r="C10" s="22" t="s">
        <v>2048</v>
      </c>
      <c r="D10" s="43"/>
      <c r="E10" s="43"/>
      <c r="F10" s="43"/>
      <c r="G10" s="43"/>
      <c r="H10" s="43"/>
      <c r="I10" s="43"/>
      <c r="J10" s="230">
        <f>SUM(D10:I10)</f>
        <v>0</v>
      </c>
      <c r="M10" s="365" t="s">
        <v>6</v>
      </c>
      <c r="N10" s="22" t="s">
        <v>2048</v>
      </c>
      <c r="O10" s="43"/>
      <c r="P10" s="43"/>
      <c r="Q10" s="43"/>
      <c r="R10" s="43"/>
      <c r="S10" s="43"/>
      <c r="T10" s="44">
        <f>SUM(O10:S10)</f>
        <v>0</v>
      </c>
    </row>
    <row r="11" spans="2:24" ht="15" customHeight="1">
      <c r="B11" s="320"/>
      <c r="C11" s="25" t="s">
        <v>2031</v>
      </c>
      <c r="D11" s="45"/>
      <c r="E11" s="45"/>
      <c r="F11" s="45"/>
      <c r="G11" s="45"/>
      <c r="H11" s="45"/>
      <c r="I11" s="45"/>
      <c r="J11" s="231">
        <f t="shared" ref="J11:J22" si="0">SUM(D11:I11)</f>
        <v>0</v>
      </c>
      <c r="M11" s="366"/>
      <c r="N11" s="25" t="s">
        <v>2031</v>
      </c>
      <c r="O11" s="43"/>
      <c r="P11" s="43"/>
      <c r="Q11" s="43"/>
      <c r="R11" s="43"/>
      <c r="S11" s="43"/>
      <c r="T11" s="44">
        <f t="shared" ref="T11:T27" si="1">SUM(O11:S11)</f>
        <v>0</v>
      </c>
    </row>
    <row r="12" spans="2:24" ht="15" customHeight="1">
      <c r="B12" s="320"/>
      <c r="C12" s="25" t="s">
        <v>2049</v>
      </c>
      <c r="D12" s="45"/>
      <c r="E12" s="45"/>
      <c r="F12" s="45"/>
      <c r="G12" s="45"/>
      <c r="H12" s="45"/>
      <c r="I12" s="45"/>
      <c r="J12" s="231">
        <f t="shared" si="0"/>
        <v>0</v>
      </c>
      <c r="M12" s="366"/>
      <c r="N12" s="25" t="s">
        <v>2032</v>
      </c>
      <c r="O12" s="43"/>
      <c r="P12" s="43"/>
      <c r="Q12" s="43"/>
      <c r="R12" s="43"/>
      <c r="S12" s="43"/>
      <c r="T12" s="44">
        <f t="shared" si="1"/>
        <v>0</v>
      </c>
    </row>
    <row r="13" spans="2:24" ht="15" customHeight="1">
      <c r="B13" s="320"/>
      <c r="C13" s="25" t="s">
        <v>2050</v>
      </c>
      <c r="D13" s="43"/>
      <c r="E13" s="43"/>
      <c r="F13" s="43"/>
      <c r="G13" s="43"/>
      <c r="H13" s="43"/>
      <c r="I13" s="43"/>
      <c r="J13" s="231">
        <f t="shared" si="0"/>
        <v>0</v>
      </c>
      <c r="M13" s="366"/>
      <c r="N13" s="25" t="s">
        <v>2033</v>
      </c>
      <c r="O13" s="43"/>
      <c r="P13" s="43"/>
      <c r="Q13" s="43"/>
      <c r="R13" s="43"/>
      <c r="S13" s="43"/>
      <c r="T13" s="44">
        <f t="shared" si="1"/>
        <v>0</v>
      </c>
    </row>
    <row r="14" spans="2:24" ht="15" customHeight="1">
      <c r="B14" s="320"/>
      <c r="C14" s="25" t="s">
        <v>2151</v>
      </c>
      <c r="D14" s="45"/>
      <c r="E14" s="45"/>
      <c r="F14" s="45"/>
      <c r="G14" s="45"/>
      <c r="H14" s="45"/>
      <c r="I14" s="45"/>
      <c r="J14" s="231">
        <f t="shared" si="0"/>
        <v>0</v>
      </c>
      <c r="M14" s="366"/>
      <c r="N14" s="25" t="s">
        <v>2034</v>
      </c>
      <c r="O14" s="43"/>
      <c r="P14" s="43"/>
      <c r="Q14" s="43"/>
      <c r="R14" s="43"/>
      <c r="S14" s="43"/>
      <c r="T14" s="44">
        <f t="shared" si="1"/>
        <v>0</v>
      </c>
    </row>
    <row r="15" spans="2:24" ht="15" customHeight="1">
      <c r="B15" s="320"/>
      <c r="C15" s="25" t="s">
        <v>2051</v>
      </c>
      <c r="D15" s="45"/>
      <c r="E15" s="45"/>
      <c r="F15" s="45"/>
      <c r="G15" s="45"/>
      <c r="H15" s="45"/>
      <c r="I15" s="45"/>
      <c r="J15" s="231">
        <f t="shared" si="0"/>
        <v>0</v>
      </c>
      <c r="M15" s="366"/>
      <c r="N15" s="25" t="s">
        <v>2035</v>
      </c>
      <c r="O15" s="43"/>
      <c r="P15" s="43"/>
      <c r="Q15" s="43"/>
      <c r="R15" s="43"/>
      <c r="S15" s="43"/>
      <c r="T15" s="44">
        <f t="shared" si="1"/>
        <v>0</v>
      </c>
    </row>
    <row r="16" spans="2:24" ht="15" customHeight="1">
      <c r="B16" s="320"/>
      <c r="C16" s="25" t="s">
        <v>2032</v>
      </c>
      <c r="D16" s="43"/>
      <c r="E16" s="43"/>
      <c r="F16" s="43"/>
      <c r="G16" s="43"/>
      <c r="H16" s="43"/>
      <c r="I16" s="43"/>
      <c r="J16" s="231">
        <f t="shared" si="0"/>
        <v>0</v>
      </c>
      <c r="M16" s="366"/>
      <c r="N16" s="25" t="s">
        <v>2036</v>
      </c>
      <c r="O16" s="43"/>
      <c r="P16" s="43"/>
      <c r="Q16" s="43"/>
      <c r="R16" s="43"/>
      <c r="S16" s="43"/>
      <c r="T16" s="44">
        <f t="shared" si="1"/>
        <v>0</v>
      </c>
    </row>
    <row r="17" spans="2:20" ht="15" customHeight="1">
      <c r="B17" s="320"/>
      <c r="C17" s="25" t="s">
        <v>2033</v>
      </c>
      <c r="D17" s="45"/>
      <c r="E17" s="45"/>
      <c r="F17" s="45"/>
      <c r="G17" s="45"/>
      <c r="H17" s="45"/>
      <c r="I17" s="45"/>
      <c r="J17" s="231">
        <f t="shared" si="0"/>
        <v>0</v>
      </c>
      <c r="M17" s="366"/>
      <c r="N17" s="25" t="s">
        <v>2037</v>
      </c>
      <c r="O17" s="43"/>
      <c r="P17" s="43"/>
      <c r="Q17" s="43"/>
      <c r="R17" s="43"/>
      <c r="S17" s="43"/>
      <c r="T17" s="44">
        <f t="shared" si="1"/>
        <v>0</v>
      </c>
    </row>
    <row r="18" spans="2:20" ht="15" customHeight="1">
      <c r="B18" s="320"/>
      <c r="C18" s="25" t="s">
        <v>2152</v>
      </c>
      <c r="D18" s="45"/>
      <c r="E18" s="45"/>
      <c r="F18" s="45"/>
      <c r="G18" s="45"/>
      <c r="H18" s="45"/>
      <c r="I18" s="45"/>
      <c r="J18" s="231">
        <f t="shared" si="0"/>
        <v>0</v>
      </c>
      <c r="M18" s="366"/>
      <c r="N18" s="25" t="s">
        <v>2038</v>
      </c>
      <c r="O18" s="43"/>
      <c r="P18" s="43"/>
      <c r="Q18" s="43"/>
      <c r="R18" s="43"/>
      <c r="S18" s="43"/>
      <c r="T18" s="44">
        <f t="shared" si="1"/>
        <v>0</v>
      </c>
    </row>
    <row r="19" spans="2:20" ht="15" customHeight="1">
      <c r="B19" s="320"/>
      <c r="C19" s="25" t="s">
        <v>2052</v>
      </c>
      <c r="D19" s="43"/>
      <c r="E19" s="43"/>
      <c r="F19" s="43"/>
      <c r="G19" s="43"/>
      <c r="H19" s="43"/>
      <c r="I19" s="43"/>
      <c r="J19" s="231">
        <f t="shared" si="0"/>
        <v>0</v>
      </c>
      <c r="M19" s="366"/>
      <c r="N19" s="25" t="s">
        <v>2039</v>
      </c>
      <c r="O19" s="43"/>
      <c r="P19" s="43"/>
      <c r="Q19" s="43"/>
      <c r="R19" s="43"/>
      <c r="S19" s="43"/>
      <c r="T19" s="44">
        <f t="shared" si="1"/>
        <v>0</v>
      </c>
    </row>
    <row r="20" spans="2:20" ht="15" customHeight="1">
      <c r="B20" s="320"/>
      <c r="C20" s="25" t="s">
        <v>2034</v>
      </c>
      <c r="D20" s="45"/>
      <c r="E20" s="45"/>
      <c r="F20" s="45"/>
      <c r="G20" s="45"/>
      <c r="H20" s="45"/>
      <c r="I20" s="45"/>
      <c r="J20" s="231">
        <f t="shared" si="0"/>
        <v>0</v>
      </c>
      <c r="M20" s="366"/>
      <c r="N20" s="25" t="s">
        <v>2040</v>
      </c>
      <c r="O20" s="43"/>
      <c r="P20" s="43"/>
      <c r="Q20" s="43"/>
      <c r="R20" s="43"/>
      <c r="S20" s="43"/>
      <c r="T20" s="44">
        <f t="shared" si="1"/>
        <v>0</v>
      </c>
    </row>
    <row r="21" spans="2:20" ht="15" customHeight="1">
      <c r="B21" s="320"/>
      <c r="C21" s="25" t="s">
        <v>2035</v>
      </c>
      <c r="D21" s="43"/>
      <c r="E21" s="43"/>
      <c r="F21" s="43"/>
      <c r="G21" s="43"/>
      <c r="H21" s="43"/>
      <c r="I21" s="43"/>
      <c r="J21" s="231">
        <f t="shared" si="0"/>
        <v>0</v>
      </c>
      <c r="M21" s="366"/>
      <c r="N21" s="25" t="s">
        <v>2041</v>
      </c>
      <c r="O21" s="43"/>
      <c r="P21" s="43"/>
      <c r="Q21" s="43"/>
      <c r="R21" s="43"/>
      <c r="S21" s="43"/>
      <c r="T21" s="44">
        <f t="shared" si="1"/>
        <v>0</v>
      </c>
    </row>
    <row r="22" spans="2:20" ht="15" customHeight="1">
      <c r="B22" s="320"/>
      <c r="C22" s="25" t="s">
        <v>2153</v>
      </c>
      <c r="D22" s="43"/>
      <c r="E22" s="43"/>
      <c r="F22" s="43"/>
      <c r="G22" s="43"/>
      <c r="H22" s="43"/>
      <c r="I22" s="43"/>
      <c r="J22" s="231">
        <f t="shared" si="0"/>
        <v>0</v>
      </c>
      <c r="M22" s="366"/>
      <c r="N22" s="25" t="s">
        <v>2042</v>
      </c>
      <c r="O22" s="43"/>
      <c r="P22" s="43"/>
      <c r="Q22" s="43"/>
      <c r="R22" s="43"/>
      <c r="S22" s="43"/>
      <c r="T22" s="44">
        <f t="shared" si="1"/>
        <v>0</v>
      </c>
    </row>
    <row r="23" spans="2:20" ht="15" customHeight="1">
      <c r="B23" s="320"/>
      <c r="C23" s="25" t="s">
        <v>2053</v>
      </c>
      <c r="D23" s="45"/>
      <c r="E23" s="45"/>
      <c r="F23" s="45"/>
      <c r="G23" s="45"/>
      <c r="H23" s="45"/>
      <c r="I23" s="45"/>
      <c r="J23" s="231">
        <f t="shared" ref="J23:J42" si="2">SUM(D23:I23)</f>
        <v>0</v>
      </c>
      <c r="M23" s="366"/>
      <c r="N23" s="25" t="s">
        <v>2043</v>
      </c>
      <c r="O23" s="43"/>
      <c r="P23" s="43"/>
      <c r="Q23" s="43"/>
      <c r="R23" s="43"/>
      <c r="S23" s="43"/>
      <c r="T23" s="44">
        <f t="shared" si="1"/>
        <v>0</v>
      </c>
    </row>
    <row r="24" spans="2:20" ht="15" customHeight="1">
      <c r="B24" s="320"/>
      <c r="C24" s="25" t="s">
        <v>2054</v>
      </c>
      <c r="D24" s="43"/>
      <c r="E24" s="43"/>
      <c r="F24" s="43"/>
      <c r="G24" s="43"/>
      <c r="H24" s="43"/>
      <c r="I24" s="43"/>
      <c r="J24" s="231">
        <f t="shared" si="2"/>
        <v>0</v>
      </c>
      <c r="M24" s="366"/>
      <c r="N24" s="25" t="s">
        <v>2044</v>
      </c>
      <c r="O24" s="43"/>
      <c r="P24" s="43"/>
      <c r="Q24" s="43"/>
      <c r="R24" s="43"/>
      <c r="S24" s="43"/>
      <c r="T24" s="44">
        <f t="shared" si="1"/>
        <v>0</v>
      </c>
    </row>
    <row r="25" spans="2:20" ht="15" customHeight="1">
      <c r="B25" s="320"/>
      <c r="C25" s="25" t="s">
        <v>2036</v>
      </c>
      <c r="D25" s="45"/>
      <c r="E25" s="45"/>
      <c r="F25" s="45"/>
      <c r="G25" s="45"/>
      <c r="H25" s="45"/>
      <c r="I25" s="45"/>
      <c r="J25" s="231">
        <f t="shared" si="2"/>
        <v>0</v>
      </c>
      <c r="M25" s="366"/>
      <c r="N25" s="25" t="s">
        <v>2045</v>
      </c>
      <c r="O25" s="43"/>
      <c r="P25" s="43"/>
      <c r="Q25" s="43"/>
      <c r="R25" s="43"/>
      <c r="S25" s="43"/>
      <c r="T25" s="44">
        <f t="shared" si="1"/>
        <v>0</v>
      </c>
    </row>
    <row r="26" spans="2:20" ht="15" customHeight="1">
      <c r="B26" s="320"/>
      <c r="C26" s="25" t="s">
        <v>2037</v>
      </c>
      <c r="D26" s="43"/>
      <c r="E26" s="43"/>
      <c r="F26" s="43"/>
      <c r="G26" s="43"/>
      <c r="H26" s="43"/>
      <c r="I26" s="43"/>
      <c r="J26" s="231">
        <f t="shared" si="2"/>
        <v>0</v>
      </c>
      <c r="M26" s="366"/>
      <c r="N26" s="25" t="s">
        <v>2046</v>
      </c>
      <c r="O26" s="43"/>
      <c r="P26" s="43"/>
      <c r="Q26" s="43"/>
      <c r="R26" s="43"/>
      <c r="S26" s="43"/>
      <c r="T26" s="44">
        <f t="shared" si="1"/>
        <v>0</v>
      </c>
    </row>
    <row r="27" spans="2:20" ht="15" customHeight="1">
      <c r="B27" s="320"/>
      <c r="C27" s="25" t="s">
        <v>2038</v>
      </c>
      <c r="D27" s="45"/>
      <c r="E27" s="45"/>
      <c r="F27" s="45"/>
      <c r="G27" s="45"/>
      <c r="H27" s="45"/>
      <c r="I27" s="45"/>
      <c r="J27" s="231">
        <f t="shared" si="2"/>
        <v>0</v>
      </c>
      <c r="M27" s="367"/>
      <c r="N27" s="25" t="s">
        <v>2047</v>
      </c>
      <c r="O27" s="43"/>
      <c r="P27" s="43"/>
      <c r="Q27" s="43"/>
      <c r="R27" s="43"/>
      <c r="S27" s="43"/>
      <c r="T27" s="44">
        <f t="shared" si="1"/>
        <v>0</v>
      </c>
    </row>
    <row r="28" spans="2:20" ht="15" customHeight="1">
      <c r="B28" s="320"/>
      <c r="C28" s="25" t="s">
        <v>2055</v>
      </c>
      <c r="D28" s="43"/>
      <c r="E28" s="43"/>
      <c r="F28" s="43"/>
      <c r="G28" s="43"/>
      <c r="H28" s="43"/>
      <c r="I28" s="43"/>
      <c r="J28" s="231">
        <f t="shared" si="2"/>
        <v>0</v>
      </c>
      <c r="M28" s="46"/>
      <c r="N28" s="90" t="s">
        <v>2063</v>
      </c>
      <c r="O28" s="92">
        <f t="shared" ref="O28:T28" si="3">SUM(O10:O27)</f>
        <v>0</v>
      </c>
      <c r="P28" s="92">
        <f t="shared" si="3"/>
        <v>0</v>
      </c>
      <c r="Q28" s="92">
        <f t="shared" si="3"/>
        <v>0</v>
      </c>
      <c r="R28" s="92">
        <f t="shared" si="3"/>
        <v>0</v>
      </c>
      <c r="S28" s="92">
        <f t="shared" si="3"/>
        <v>0</v>
      </c>
      <c r="T28" s="90">
        <f t="shared" si="3"/>
        <v>0</v>
      </c>
    </row>
    <row r="29" spans="2:20" ht="15" customHeight="1">
      <c r="B29" s="320"/>
      <c r="C29" s="25" t="s">
        <v>2039</v>
      </c>
      <c r="D29" s="45"/>
      <c r="E29" s="45"/>
      <c r="F29" s="45"/>
      <c r="G29" s="45"/>
      <c r="H29" s="45"/>
      <c r="I29" s="45"/>
      <c r="J29" s="231">
        <f t="shared" si="2"/>
        <v>0</v>
      </c>
      <c r="M29" s="46"/>
      <c r="N29" s="46"/>
      <c r="O29" s="46"/>
      <c r="P29" s="46"/>
      <c r="Q29" s="46"/>
      <c r="R29" s="46"/>
      <c r="S29" s="46"/>
      <c r="T29" s="46"/>
    </row>
    <row r="30" spans="2:20" ht="15" customHeight="1">
      <c r="B30" s="320"/>
      <c r="C30" s="25" t="s">
        <v>2040</v>
      </c>
      <c r="D30" s="43"/>
      <c r="E30" s="43"/>
      <c r="F30" s="43"/>
      <c r="G30" s="43"/>
      <c r="H30" s="43"/>
      <c r="I30" s="43"/>
      <c r="J30" s="231">
        <f t="shared" si="2"/>
        <v>0</v>
      </c>
    </row>
    <row r="31" spans="2:20" ht="15" customHeight="1">
      <c r="B31" s="320"/>
      <c r="C31" s="25" t="s">
        <v>2041</v>
      </c>
      <c r="D31" s="45"/>
      <c r="E31" s="45"/>
      <c r="F31" s="45"/>
      <c r="G31" s="45"/>
      <c r="H31" s="45"/>
      <c r="I31" s="45"/>
      <c r="J31" s="231">
        <f t="shared" si="2"/>
        <v>0</v>
      </c>
    </row>
    <row r="32" spans="2:20" ht="15" customHeight="1">
      <c r="B32" s="320"/>
      <c r="C32" s="25" t="s">
        <v>2042</v>
      </c>
      <c r="D32" s="43"/>
      <c r="E32" s="43"/>
      <c r="F32" s="43"/>
      <c r="G32" s="43"/>
      <c r="H32" s="43"/>
      <c r="I32" s="43"/>
      <c r="J32" s="231">
        <f t="shared" si="2"/>
        <v>0</v>
      </c>
    </row>
    <row r="33" spans="2:19" ht="15" customHeight="1">
      <c r="B33" s="320"/>
      <c r="C33" s="25" t="s">
        <v>2043</v>
      </c>
      <c r="D33" s="45"/>
      <c r="E33" s="45"/>
      <c r="F33" s="45"/>
      <c r="G33" s="45"/>
      <c r="H33" s="45"/>
      <c r="I33" s="45"/>
      <c r="J33" s="231">
        <f t="shared" si="2"/>
        <v>0</v>
      </c>
    </row>
    <row r="34" spans="2:19" ht="15" customHeight="1">
      <c r="B34" s="320"/>
      <c r="C34" s="25" t="s">
        <v>2044</v>
      </c>
      <c r="D34" s="43"/>
      <c r="E34" s="43"/>
      <c r="F34" s="43"/>
      <c r="G34" s="43"/>
      <c r="H34" s="43"/>
      <c r="I34" s="43"/>
      <c r="J34" s="231">
        <f t="shared" si="2"/>
        <v>0</v>
      </c>
    </row>
    <row r="35" spans="2:19" ht="15" customHeight="1">
      <c r="B35" s="320"/>
      <c r="C35" s="25" t="s">
        <v>2056</v>
      </c>
      <c r="D35" s="45"/>
      <c r="E35" s="45"/>
      <c r="F35" s="45"/>
      <c r="G35" s="45"/>
      <c r="H35" s="45"/>
      <c r="I35" s="45"/>
      <c r="J35" s="231">
        <f t="shared" si="2"/>
        <v>0</v>
      </c>
    </row>
    <row r="36" spans="2:19" ht="15" customHeight="1">
      <c r="B36" s="320"/>
      <c r="C36" s="25" t="s">
        <v>2057</v>
      </c>
      <c r="D36" s="43"/>
      <c r="E36" s="43"/>
      <c r="F36" s="43"/>
      <c r="G36" s="43"/>
      <c r="H36" s="43"/>
      <c r="I36" s="43"/>
      <c r="J36" s="231">
        <f t="shared" si="2"/>
        <v>0</v>
      </c>
    </row>
    <row r="37" spans="2:19" ht="15" customHeight="1">
      <c r="B37" s="320"/>
      <c r="C37" s="25" t="s">
        <v>2045</v>
      </c>
      <c r="D37" s="45"/>
      <c r="E37" s="45"/>
      <c r="F37" s="45"/>
      <c r="G37" s="45"/>
      <c r="H37" s="45"/>
      <c r="I37" s="45"/>
      <c r="J37" s="231">
        <f t="shared" si="2"/>
        <v>0</v>
      </c>
    </row>
    <row r="38" spans="2:19" ht="15" customHeight="1">
      <c r="B38" s="320"/>
      <c r="C38" s="25" t="s">
        <v>2046</v>
      </c>
      <c r="D38" s="43"/>
      <c r="E38" s="43"/>
      <c r="F38" s="43"/>
      <c r="G38" s="43"/>
      <c r="H38" s="43"/>
      <c r="I38" s="43"/>
      <c r="J38" s="231">
        <f t="shared" si="2"/>
        <v>0</v>
      </c>
    </row>
    <row r="39" spans="2:19" ht="15" customHeight="1">
      <c r="B39" s="320"/>
      <c r="C39" s="25" t="s">
        <v>2058</v>
      </c>
      <c r="D39" s="45"/>
      <c r="E39" s="45"/>
      <c r="F39" s="45"/>
      <c r="G39" s="45"/>
      <c r="H39" s="45"/>
      <c r="I39" s="45"/>
      <c r="J39" s="231">
        <f t="shared" si="2"/>
        <v>0</v>
      </c>
    </row>
    <row r="40" spans="2:19" ht="15" customHeight="1">
      <c r="B40" s="320"/>
      <c r="C40" s="25" t="s">
        <v>2047</v>
      </c>
      <c r="D40" s="43"/>
      <c r="E40" s="43"/>
      <c r="F40" s="43"/>
      <c r="G40" s="43"/>
      <c r="H40" s="43"/>
      <c r="I40" s="43"/>
      <c r="J40" s="231">
        <f t="shared" si="2"/>
        <v>0</v>
      </c>
    </row>
    <row r="41" spans="2:19">
      <c r="B41" s="321"/>
      <c r="C41" s="25" t="s">
        <v>2059</v>
      </c>
      <c r="D41" s="45"/>
      <c r="E41" s="45"/>
      <c r="F41" s="45"/>
      <c r="G41" s="45"/>
      <c r="H41" s="45"/>
      <c r="I41" s="45"/>
      <c r="J41" s="231">
        <f t="shared" si="2"/>
        <v>0</v>
      </c>
    </row>
    <row r="42" spans="2:19">
      <c r="C42" s="25" t="s">
        <v>2060</v>
      </c>
      <c r="D42" s="43"/>
      <c r="E42" s="43"/>
      <c r="F42" s="43"/>
      <c r="G42" s="43"/>
      <c r="H42" s="43"/>
      <c r="I42" s="43"/>
      <c r="J42" s="231">
        <f t="shared" si="2"/>
        <v>0</v>
      </c>
    </row>
    <row r="43" spans="2:19">
      <c r="C43" s="90" t="s">
        <v>2061</v>
      </c>
      <c r="D43" s="83">
        <f t="shared" ref="D43:J43" si="4">SUM(D10:D42)</f>
        <v>0</v>
      </c>
      <c r="E43" s="83">
        <f t="shared" si="4"/>
        <v>0</v>
      </c>
      <c r="F43" s="83">
        <f t="shared" si="4"/>
        <v>0</v>
      </c>
      <c r="G43" s="83">
        <f t="shared" si="4"/>
        <v>0</v>
      </c>
      <c r="H43" s="83">
        <f t="shared" si="4"/>
        <v>0</v>
      </c>
      <c r="I43" s="83">
        <f t="shared" si="4"/>
        <v>0</v>
      </c>
      <c r="J43" s="83">
        <f t="shared" si="4"/>
        <v>0</v>
      </c>
    </row>
    <row r="44" spans="2:19">
      <c r="C44" s="50"/>
      <c r="D44" s="34"/>
      <c r="E44" s="34"/>
      <c r="F44" s="34"/>
      <c r="G44" s="34"/>
      <c r="H44" s="34"/>
      <c r="I44" s="34"/>
      <c r="J44" s="51"/>
    </row>
    <row r="45" spans="2:19" ht="18.600000000000001">
      <c r="C45" s="50"/>
      <c r="D45" s="34"/>
      <c r="E45" s="34"/>
      <c r="F45" s="34"/>
      <c r="G45" s="34"/>
      <c r="H45" s="34"/>
      <c r="I45" s="34"/>
      <c r="J45" s="51"/>
      <c r="M45" s="422"/>
      <c r="N45" s="422"/>
      <c r="O45" s="422"/>
      <c r="P45" s="422"/>
      <c r="Q45" s="422"/>
      <c r="R45" s="422"/>
      <c r="S45" s="422"/>
    </row>
    <row r="46" spans="2:19" ht="15" customHeight="1">
      <c r="B46" s="423" t="s">
        <v>2106</v>
      </c>
      <c r="C46" s="374"/>
      <c r="D46" s="374"/>
      <c r="E46" s="374"/>
      <c r="F46" s="374"/>
      <c r="G46" s="374"/>
      <c r="H46" s="374"/>
      <c r="I46" s="424"/>
      <c r="J46" s="51"/>
      <c r="M46" s="423" t="s">
        <v>2107</v>
      </c>
      <c r="N46" s="374"/>
      <c r="O46" s="374"/>
      <c r="P46" s="374"/>
      <c r="Q46" s="374"/>
      <c r="R46" s="374"/>
      <c r="S46" s="424"/>
    </row>
    <row r="47" spans="2:19">
      <c r="B47" s="234" t="s">
        <v>81</v>
      </c>
      <c r="C47" s="25" t="s">
        <v>82</v>
      </c>
      <c r="D47" s="45" t="s">
        <v>90</v>
      </c>
      <c r="E47" s="45" t="s">
        <v>83</v>
      </c>
      <c r="F47" s="45" t="s">
        <v>84</v>
      </c>
      <c r="G47" s="45" t="s">
        <v>85</v>
      </c>
      <c r="H47" s="45" t="s">
        <v>86</v>
      </c>
      <c r="I47" s="45" t="s">
        <v>89</v>
      </c>
      <c r="M47" s="65" t="s">
        <v>81</v>
      </c>
      <c r="N47" s="65" t="s">
        <v>82</v>
      </c>
      <c r="O47" s="229" t="s">
        <v>2140</v>
      </c>
      <c r="P47" s="229" t="s">
        <v>2141</v>
      </c>
      <c r="Q47" s="229" t="s">
        <v>2142</v>
      </c>
      <c r="R47" s="65" t="s">
        <v>2143</v>
      </c>
      <c r="S47" s="229" t="s">
        <v>89</v>
      </c>
    </row>
    <row r="48" spans="2:19" ht="15" customHeight="1">
      <c r="B48" s="365" t="s">
        <v>18</v>
      </c>
      <c r="C48" s="195" t="s">
        <v>2048</v>
      </c>
      <c r="D48" s="43"/>
      <c r="E48" s="43"/>
      <c r="F48" s="43"/>
      <c r="G48" s="43"/>
      <c r="H48" s="43"/>
      <c r="I48" s="43">
        <f>SUM(D48:H48)</f>
        <v>0</v>
      </c>
      <c r="M48" s="365" t="s">
        <v>19</v>
      </c>
      <c r="N48" s="197" t="s">
        <v>2048</v>
      </c>
      <c r="O48" s="43"/>
      <c r="P48" s="43"/>
      <c r="Q48" s="43"/>
      <c r="R48" s="43"/>
      <c r="S48" s="230">
        <f t="shared" ref="S48:S64" si="5">SUM(O48:R48)</f>
        <v>0</v>
      </c>
    </row>
    <row r="49" spans="2:19" ht="15" customHeight="1">
      <c r="B49" s="366"/>
      <c r="C49" s="195" t="s">
        <v>2031</v>
      </c>
      <c r="D49" s="43"/>
      <c r="E49" s="43"/>
      <c r="F49" s="43"/>
      <c r="G49" s="43"/>
      <c r="H49" s="43"/>
      <c r="I49" s="43">
        <f t="shared" ref="I49:I64" si="6">SUM(D49:H49)</f>
        <v>0</v>
      </c>
      <c r="M49" s="366"/>
      <c r="N49" s="198" t="s">
        <v>2031</v>
      </c>
      <c r="O49" s="43"/>
      <c r="P49" s="43"/>
      <c r="Q49" s="43"/>
      <c r="R49" s="43"/>
      <c r="S49" s="230">
        <f t="shared" si="5"/>
        <v>0</v>
      </c>
    </row>
    <row r="50" spans="2:19" ht="15" customHeight="1">
      <c r="B50" s="366"/>
      <c r="C50" s="195" t="s">
        <v>2050</v>
      </c>
      <c r="D50" s="43"/>
      <c r="E50" s="43"/>
      <c r="F50" s="43"/>
      <c r="G50" s="43"/>
      <c r="H50" s="43"/>
      <c r="I50" s="43">
        <f t="shared" si="6"/>
        <v>0</v>
      </c>
      <c r="M50" s="366"/>
      <c r="N50" s="198" t="s">
        <v>2050</v>
      </c>
      <c r="O50" s="43"/>
      <c r="P50" s="43"/>
      <c r="Q50" s="43"/>
      <c r="R50" s="43"/>
      <c r="S50" s="230">
        <f t="shared" si="5"/>
        <v>0</v>
      </c>
    </row>
    <row r="51" spans="2:19" ht="15" customHeight="1">
      <c r="B51" s="366"/>
      <c r="C51" s="195" t="s">
        <v>2033</v>
      </c>
      <c r="D51" s="43"/>
      <c r="E51" s="43"/>
      <c r="F51" s="43"/>
      <c r="G51" s="43"/>
      <c r="H51" s="43"/>
      <c r="I51" s="43">
        <f t="shared" si="6"/>
        <v>0</v>
      </c>
      <c r="M51" s="366"/>
      <c r="N51" s="198" t="s">
        <v>2033</v>
      </c>
      <c r="O51" s="43"/>
      <c r="P51" s="43"/>
      <c r="Q51" s="43"/>
      <c r="R51" s="43"/>
      <c r="S51" s="230">
        <f t="shared" si="5"/>
        <v>0</v>
      </c>
    </row>
    <row r="52" spans="2:19" ht="15" customHeight="1">
      <c r="B52" s="366"/>
      <c r="C52" s="195" t="s">
        <v>2053</v>
      </c>
      <c r="D52" s="43"/>
      <c r="E52" s="43"/>
      <c r="F52" s="43"/>
      <c r="G52" s="43"/>
      <c r="H52" s="43"/>
      <c r="I52" s="43">
        <f t="shared" si="6"/>
        <v>0</v>
      </c>
      <c r="M52" s="366"/>
      <c r="N52" s="198" t="s">
        <v>2053</v>
      </c>
      <c r="O52" s="43"/>
      <c r="P52" s="43"/>
      <c r="Q52" s="43"/>
      <c r="R52" s="43"/>
      <c r="S52" s="230">
        <f t="shared" si="5"/>
        <v>0</v>
      </c>
    </row>
    <row r="53" spans="2:19" ht="15" customHeight="1">
      <c r="B53" s="366"/>
      <c r="C53" s="195" t="s">
        <v>2036</v>
      </c>
      <c r="D53" s="43"/>
      <c r="E53" s="43"/>
      <c r="F53" s="43"/>
      <c r="G53" s="43"/>
      <c r="H53" s="43"/>
      <c r="I53" s="43">
        <f t="shared" si="6"/>
        <v>0</v>
      </c>
      <c r="M53" s="366"/>
      <c r="N53" s="198" t="s">
        <v>2036</v>
      </c>
      <c r="O53" s="43"/>
      <c r="P53" s="43"/>
      <c r="Q53" s="43"/>
      <c r="R53" s="43"/>
      <c r="S53" s="230">
        <f t="shared" si="5"/>
        <v>0</v>
      </c>
    </row>
    <row r="54" spans="2:19" ht="15" customHeight="1">
      <c r="B54" s="366"/>
      <c r="C54" s="195" t="s">
        <v>2037</v>
      </c>
      <c r="D54" s="43"/>
      <c r="E54" s="43"/>
      <c r="F54" s="43"/>
      <c r="G54" s="43"/>
      <c r="H54" s="43"/>
      <c r="I54" s="43">
        <f t="shared" si="6"/>
        <v>0</v>
      </c>
      <c r="M54" s="366"/>
      <c r="N54" s="198" t="s">
        <v>2037</v>
      </c>
      <c r="O54" s="43"/>
      <c r="P54" s="43"/>
      <c r="Q54" s="43"/>
      <c r="R54" s="43"/>
      <c r="S54" s="230">
        <f t="shared" si="5"/>
        <v>0</v>
      </c>
    </row>
    <row r="55" spans="2:19" ht="15" customHeight="1">
      <c r="B55" s="366"/>
      <c r="C55" s="195" t="s">
        <v>2038</v>
      </c>
      <c r="D55" s="43"/>
      <c r="E55" s="43"/>
      <c r="F55" s="43"/>
      <c r="G55" s="43"/>
      <c r="H55" s="43"/>
      <c r="I55" s="43">
        <f t="shared" si="6"/>
        <v>0</v>
      </c>
      <c r="M55" s="366"/>
      <c r="N55" s="198" t="s">
        <v>2038</v>
      </c>
      <c r="O55" s="43"/>
      <c r="P55" s="43"/>
      <c r="Q55" s="43"/>
      <c r="R55" s="43"/>
      <c r="S55" s="230">
        <f t="shared" si="5"/>
        <v>0</v>
      </c>
    </row>
    <row r="56" spans="2:19" ht="15" customHeight="1">
      <c r="B56" s="366"/>
      <c r="C56" s="195" t="s">
        <v>2039</v>
      </c>
      <c r="D56" s="43"/>
      <c r="E56" s="43"/>
      <c r="F56" s="43"/>
      <c r="G56" s="43"/>
      <c r="H56" s="43"/>
      <c r="I56" s="43">
        <f t="shared" si="6"/>
        <v>0</v>
      </c>
      <c r="M56" s="366"/>
      <c r="N56" s="198" t="s">
        <v>2039</v>
      </c>
      <c r="O56" s="43"/>
      <c r="P56" s="43"/>
      <c r="Q56" s="43"/>
      <c r="R56" s="43"/>
      <c r="S56" s="230">
        <f t="shared" si="5"/>
        <v>0</v>
      </c>
    </row>
    <row r="57" spans="2:19" ht="15" customHeight="1">
      <c r="B57" s="366"/>
      <c r="C57" s="195" t="s">
        <v>2040</v>
      </c>
      <c r="D57" s="43"/>
      <c r="E57" s="43"/>
      <c r="F57" s="43"/>
      <c r="G57" s="43"/>
      <c r="H57" s="43"/>
      <c r="I57" s="43">
        <f t="shared" si="6"/>
        <v>0</v>
      </c>
      <c r="M57" s="366"/>
      <c r="N57" s="198" t="s">
        <v>2040</v>
      </c>
      <c r="O57" s="43"/>
      <c r="P57" s="43"/>
      <c r="Q57" s="43"/>
      <c r="R57" s="43"/>
      <c r="S57" s="230">
        <f t="shared" si="5"/>
        <v>0</v>
      </c>
    </row>
    <row r="58" spans="2:19" ht="15" customHeight="1">
      <c r="B58" s="366"/>
      <c r="C58" s="195" t="s">
        <v>2041</v>
      </c>
      <c r="D58" s="43"/>
      <c r="E58" s="43"/>
      <c r="F58" s="43"/>
      <c r="G58" s="43"/>
      <c r="H58" s="43"/>
      <c r="I58" s="43">
        <f t="shared" si="6"/>
        <v>0</v>
      </c>
      <c r="M58" s="366"/>
      <c r="N58" s="198" t="s">
        <v>2041</v>
      </c>
      <c r="O58" s="43"/>
      <c r="P58" s="43"/>
      <c r="Q58" s="43"/>
      <c r="R58" s="43"/>
      <c r="S58" s="230">
        <f t="shared" si="5"/>
        <v>0</v>
      </c>
    </row>
    <row r="59" spans="2:19" ht="15" customHeight="1">
      <c r="B59" s="366"/>
      <c r="C59" s="195" t="s">
        <v>2042</v>
      </c>
      <c r="D59" s="43"/>
      <c r="E59" s="43"/>
      <c r="F59" s="43"/>
      <c r="G59" s="43"/>
      <c r="H59" s="43"/>
      <c r="I59" s="43">
        <f t="shared" si="6"/>
        <v>0</v>
      </c>
      <c r="M59" s="366"/>
      <c r="N59" s="198" t="s">
        <v>2042</v>
      </c>
      <c r="O59" s="43"/>
      <c r="P59" s="43"/>
      <c r="Q59" s="43"/>
      <c r="R59" s="43"/>
      <c r="S59" s="230">
        <f t="shared" si="5"/>
        <v>0</v>
      </c>
    </row>
    <row r="60" spans="2:19" ht="15" customHeight="1">
      <c r="B60" s="366"/>
      <c r="C60" s="195" t="s">
        <v>2043</v>
      </c>
      <c r="D60" s="43"/>
      <c r="E60" s="43"/>
      <c r="F60" s="43"/>
      <c r="G60" s="43"/>
      <c r="H60" s="43"/>
      <c r="I60" s="43">
        <f t="shared" si="6"/>
        <v>0</v>
      </c>
      <c r="M60" s="366"/>
      <c r="N60" s="198" t="s">
        <v>2043</v>
      </c>
      <c r="O60" s="43"/>
      <c r="P60" s="43"/>
      <c r="Q60" s="43"/>
      <c r="R60" s="43"/>
      <c r="S60" s="230">
        <f t="shared" si="5"/>
        <v>0</v>
      </c>
    </row>
    <row r="61" spans="2:19" ht="15" customHeight="1">
      <c r="B61" s="366"/>
      <c r="C61" s="195" t="s">
        <v>2044</v>
      </c>
      <c r="D61" s="43"/>
      <c r="E61" s="43"/>
      <c r="F61" s="43"/>
      <c r="G61" s="43"/>
      <c r="H61" s="43"/>
      <c r="I61" s="43">
        <f t="shared" si="6"/>
        <v>0</v>
      </c>
      <c r="M61" s="366"/>
      <c r="N61" s="198" t="s">
        <v>2044</v>
      </c>
      <c r="O61" s="43"/>
      <c r="P61" s="43"/>
      <c r="Q61" s="43"/>
      <c r="R61" s="43"/>
      <c r="S61" s="230">
        <f t="shared" si="5"/>
        <v>0</v>
      </c>
    </row>
    <row r="62" spans="2:19" ht="15" customHeight="1">
      <c r="B62" s="366"/>
      <c r="C62" s="195" t="s">
        <v>2045</v>
      </c>
      <c r="D62" s="43"/>
      <c r="E62" s="43"/>
      <c r="F62" s="43"/>
      <c r="G62" s="43"/>
      <c r="H62" s="43"/>
      <c r="I62" s="43">
        <f t="shared" si="6"/>
        <v>0</v>
      </c>
      <c r="M62" s="366"/>
      <c r="N62" s="198" t="s">
        <v>2045</v>
      </c>
      <c r="O62" s="43"/>
      <c r="P62" s="43"/>
      <c r="Q62" s="43"/>
      <c r="R62" s="43"/>
      <c r="S62" s="230">
        <f t="shared" si="5"/>
        <v>0</v>
      </c>
    </row>
    <row r="63" spans="2:19" ht="15" customHeight="1">
      <c r="B63" s="366"/>
      <c r="C63" s="195" t="s">
        <v>2046</v>
      </c>
      <c r="D63" s="43"/>
      <c r="E63" s="43"/>
      <c r="F63" s="43"/>
      <c r="G63" s="43"/>
      <c r="H63" s="43"/>
      <c r="I63" s="43">
        <f t="shared" si="6"/>
        <v>0</v>
      </c>
      <c r="M63" s="366"/>
      <c r="N63" s="198" t="s">
        <v>2046</v>
      </c>
      <c r="O63" s="43"/>
      <c r="P63" s="43"/>
      <c r="Q63" s="43"/>
      <c r="R63" s="43"/>
      <c r="S63" s="230">
        <f t="shared" si="5"/>
        <v>0</v>
      </c>
    </row>
    <row r="64" spans="2:19" ht="15" customHeight="1">
      <c r="B64" s="366"/>
      <c r="C64" s="195" t="s">
        <v>2047</v>
      </c>
      <c r="D64" s="43"/>
      <c r="E64" s="43"/>
      <c r="F64" s="43"/>
      <c r="G64" s="43"/>
      <c r="H64" s="43"/>
      <c r="I64" s="43">
        <f t="shared" si="6"/>
        <v>0</v>
      </c>
      <c r="M64" s="367"/>
      <c r="N64" s="198" t="s">
        <v>2047</v>
      </c>
      <c r="O64" s="43"/>
      <c r="P64" s="43"/>
      <c r="Q64" s="43"/>
      <c r="R64" s="43"/>
      <c r="S64" s="230">
        <f t="shared" si="5"/>
        <v>0</v>
      </c>
    </row>
    <row r="65" spans="2:36" ht="15" customHeight="1">
      <c r="B65" s="367"/>
      <c r="C65" s="82" t="s">
        <v>162</v>
      </c>
      <c r="D65" s="83">
        <f t="shared" ref="D65:I65" si="7">SUM(D48:D64)</f>
        <v>0</v>
      </c>
      <c r="E65" s="83">
        <f t="shared" si="7"/>
        <v>0</v>
      </c>
      <c r="F65" s="83">
        <f t="shared" si="7"/>
        <v>0</v>
      </c>
      <c r="G65" s="83">
        <f t="shared" si="7"/>
        <v>0</v>
      </c>
      <c r="H65" s="83">
        <f t="shared" si="7"/>
        <v>0</v>
      </c>
      <c r="I65" s="83">
        <f t="shared" si="7"/>
        <v>0</v>
      </c>
      <c r="N65" s="82" t="s">
        <v>162</v>
      </c>
      <c r="O65" s="83">
        <f>SUM(O48:O64)</f>
        <v>0</v>
      </c>
      <c r="P65" s="83">
        <f>SUM(P48:P64)</f>
        <v>0</v>
      </c>
      <c r="Q65" s="83">
        <f>SUM(Q48:Q64)</f>
        <v>0</v>
      </c>
      <c r="R65" s="83">
        <f>SUM(R48:R64)</f>
        <v>0</v>
      </c>
      <c r="S65" s="83">
        <f>SUM(S48:S64)</f>
        <v>0</v>
      </c>
    </row>
    <row r="66" spans="2:36" ht="15" customHeight="1">
      <c r="B66" s="59"/>
      <c r="C66" s="60"/>
      <c r="D66" s="52"/>
      <c r="E66" s="52"/>
      <c r="F66" s="52"/>
      <c r="G66" s="52"/>
      <c r="H66" s="52"/>
      <c r="I66" s="53"/>
      <c r="M66" s="55"/>
    </row>
    <row r="69" spans="2:36" s="77" customFormat="1" ht="15" customHeight="1">
      <c r="B69" s="419" t="s">
        <v>2108</v>
      </c>
      <c r="C69" s="420"/>
      <c r="D69" s="420"/>
      <c r="E69" s="420"/>
      <c r="F69" s="420"/>
      <c r="G69" s="421"/>
      <c r="J69" s="35"/>
      <c r="U69" s="78"/>
      <c r="V69" s="79"/>
      <c r="W69" s="79"/>
      <c r="X69" s="79"/>
    </row>
    <row r="70" spans="2:36" s="71" customFormat="1" ht="20.399999999999999">
      <c r="B70" s="65" t="s">
        <v>81</v>
      </c>
      <c r="C70" s="65" t="s">
        <v>82</v>
      </c>
      <c r="D70" s="229">
        <v>1</v>
      </c>
      <c r="E70" s="229">
        <v>2</v>
      </c>
      <c r="F70" s="229">
        <v>3</v>
      </c>
      <c r="G70" s="65" t="s">
        <v>89</v>
      </c>
      <c r="J70" s="77"/>
      <c r="U70" s="70"/>
      <c r="V70" s="252"/>
      <c r="W70" s="252"/>
      <c r="X70" s="252"/>
      <c r="Y70" s="66"/>
      <c r="Z70" s="66"/>
      <c r="AA70" s="66"/>
      <c r="AB70" s="66"/>
      <c r="AC70" s="66"/>
      <c r="AD70" s="66"/>
      <c r="AE70" s="66"/>
      <c r="AF70" s="66"/>
      <c r="AG70" s="66"/>
      <c r="AH70" s="66"/>
      <c r="AI70" s="66"/>
      <c r="AJ70" s="66"/>
    </row>
    <row r="71" spans="2:36" s="71" customFormat="1" ht="13.5" customHeight="1">
      <c r="B71" s="365" t="s">
        <v>21</v>
      </c>
      <c r="C71" s="201" t="s">
        <v>2048</v>
      </c>
      <c r="D71" s="75"/>
      <c r="E71" s="75"/>
      <c r="F71" s="75"/>
      <c r="G71" s="76">
        <f>SUM(D71:F71)</f>
        <v>0</v>
      </c>
      <c r="U71" s="70"/>
      <c r="V71" s="252"/>
      <c r="W71" s="252"/>
      <c r="X71" s="252"/>
      <c r="Y71" s="66"/>
      <c r="Z71" s="66"/>
      <c r="AA71" s="66"/>
      <c r="AB71" s="66"/>
      <c r="AC71" s="66"/>
      <c r="AD71" s="66"/>
      <c r="AE71" s="66"/>
      <c r="AF71" s="66"/>
      <c r="AG71" s="66"/>
      <c r="AH71" s="66"/>
      <c r="AI71" s="66"/>
      <c r="AJ71" s="66"/>
    </row>
    <row r="72" spans="2:36" s="71" customFormat="1">
      <c r="B72" s="366"/>
      <c r="C72" s="202" t="s">
        <v>2050</v>
      </c>
      <c r="D72" s="75"/>
      <c r="E72" s="75"/>
      <c r="F72" s="75"/>
      <c r="G72" s="76">
        <f>SUM(D72:F72)</f>
        <v>0</v>
      </c>
      <c r="U72" s="70"/>
      <c r="V72" s="252"/>
      <c r="W72" s="252"/>
      <c r="X72" s="252"/>
      <c r="Y72" s="66"/>
      <c r="Z72" s="66"/>
      <c r="AA72" s="66"/>
      <c r="AB72" s="66"/>
      <c r="AC72" s="66"/>
      <c r="AD72" s="66"/>
      <c r="AE72" s="66"/>
      <c r="AF72" s="66"/>
      <c r="AG72" s="66"/>
      <c r="AH72" s="66"/>
      <c r="AI72" s="66"/>
      <c r="AJ72" s="66"/>
    </row>
    <row r="73" spans="2:36" s="71" customFormat="1" ht="12.75" customHeight="1">
      <c r="B73" s="366"/>
      <c r="C73" s="202" t="s">
        <v>2033</v>
      </c>
      <c r="D73" s="75"/>
      <c r="E73" s="75"/>
      <c r="F73" s="75"/>
      <c r="G73" s="76">
        <f t="shared" ref="G73:G82" si="8">SUM(D73:F73)</f>
        <v>0</v>
      </c>
      <c r="U73" s="70"/>
      <c r="V73" s="252"/>
      <c r="W73" s="252"/>
      <c r="X73" s="252"/>
      <c r="Y73" s="66"/>
      <c r="Z73" s="66"/>
      <c r="AA73" s="66"/>
      <c r="AB73" s="66"/>
      <c r="AC73" s="66"/>
      <c r="AD73" s="66"/>
      <c r="AE73" s="66"/>
      <c r="AF73" s="66"/>
      <c r="AG73" s="66"/>
      <c r="AH73" s="66"/>
      <c r="AI73" s="66"/>
      <c r="AJ73" s="66"/>
    </row>
    <row r="74" spans="2:36" s="71" customFormat="1">
      <c r="B74" s="366"/>
      <c r="C74" s="202" t="s">
        <v>2036</v>
      </c>
      <c r="D74" s="75"/>
      <c r="E74" s="75"/>
      <c r="F74" s="75"/>
      <c r="G74" s="76">
        <f t="shared" si="8"/>
        <v>0</v>
      </c>
      <c r="U74" s="70"/>
      <c r="V74" s="252"/>
      <c r="W74" s="252"/>
      <c r="X74" s="252"/>
      <c r="Y74" s="66"/>
      <c r="Z74" s="66"/>
      <c r="AA74" s="66"/>
      <c r="AB74" s="66"/>
      <c r="AC74" s="66"/>
      <c r="AD74" s="66"/>
      <c r="AE74" s="66"/>
      <c r="AF74" s="66"/>
      <c r="AG74" s="66"/>
      <c r="AH74" s="66"/>
      <c r="AI74" s="66"/>
      <c r="AJ74" s="66"/>
    </row>
    <row r="75" spans="2:36" s="71" customFormat="1" ht="12.75" customHeight="1">
      <c r="B75" s="366"/>
      <c r="C75" s="202" t="s">
        <v>2037</v>
      </c>
      <c r="D75" s="75"/>
      <c r="E75" s="75"/>
      <c r="F75" s="75"/>
      <c r="G75" s="76">
        <f t="shared" si="8"/>
        <v>0</v>
      </c>
      <c r="U75" s="70"/>
      <c r="V75" s="252"/>
      <c r="W75" s="252"/>
      <c r="X75" s="252"/>
      <c r="Y75" s="66"/>
      <c r="Z75" s="66"/>
      <c r="AA75" s="66"/>
      <c r="AB75" s="66"/>
      <c r="AC75" s="66"/>
      <c r="AD75" s="66"/>
      <c r="AE75" s="66"/>
      <c r="AF75" s="66"/>
      <c r="AG75" s="66"/>
      <c r="AH75" s="66"/>
      <c r="AI75" s="66"/>
      <c r="AJ75" s="66"/>
    </row>
    <row r="76" spans="2:36" s="71" customFormat="1">
      <c r="B76" s="366"/>
      <c r="C76" s="202" t="s">
        <v>2039</v>
      </c>
      <c r="D76" s="75"/>
      <c r="E76" s="75"/>
      <c r="F76" s="75"/>
      <c r="G76" s="76">
        <f t="shared" si="8"/>
        <v>0</v>
      </c>
      <c r="U76" s="70"/>
      <c r="V76" s="252"/>
      <c r="W76" s="252"/>
      <c r="X76" s="252"/>
      <c r="Y76" s="66"/>
      <c r="Z76" s="66"/>
      <c r="AA76" s="66"/>
      <c r="AB76" s="66"/>
      <c r="AC76" s="66"/>
      <c r="AD76" s="66"/>
      <c r="AE76" s="66"/>
      <c r="AF76" s="66"/>
      <c r="AG76" s="66"/>
      <c r="AH76" s="66"/>
      <c r="AI76" s="66"/>
      <c r="AJ76" s="66"/>
    </row>
    <row r="77" spans="2:36" s="71" customFormat="1">
      <c r="B77" s="366"/>
      <c r="C77" s="202" t="s">
        <v>2040</v>
      </c>
      <c r="D77" s="75"/>
      <c r="E77" s="75"/>
      <c r="F77" s="75"/>
      <c r="G77" s="76">
        <f t="shared" si="8"/>
        <v>0</v>
      </c>
      <c r="U77" s="70"/>
      <c r="V77" s="252"/>
      <c r="W77" s="252"/>
      <c r="X77" s="252"/>
      <c r="Y77" s="66"/>
      <c r="Z77" s="66"/>
      <c r="AA77" s="66"/>
      <c r="AB77" s="66"/>
      <c r="AC77" s="66"/>
      <c r="AD77" s="66"/>
      <c r="AE77" s="66"/>
      <c r="AF77" s="66"/>
      <c r="AG77" s="66"/>
      <c r="AH77" s="66"/>
      <c r="AI77" s="66"/>
      <c r="AJ77" s="66"/>
    </row>
    <row r="78" spans="2:36" s="71" customFormat="1">
      <c r="B78" s="366"/>
      <c r="C78" s="202" t="s">
        <v>2102</v>
      </c>
      <c r="D78" s="75"/>
      <c r="E78" s="75"/>
      <c r="F78" s="75"/>
      <c r="G78" s="76">
        <f>SUM(D78:F78)</f>
        <v>0</v>
      </c>
      <c r="U78" s="70"/>
      <c r="V78" s="252"/>
      <c r="W78" s="252"/>
      <c r="X78" s="252"/>
      <c r="Y78" s="66"/>
      <c r="Z78" s="66"/>
      <c r="AA78" s="66"/>
      <c r="AB78" s="66"/>
      <c r="AC78" s="66"/>
      <c r="AD78" s="66"/>
      <c r="AE78" s="66"/>
      <c r="AF78" s="66"/>
      <c r="AG78" s="66"/>
      <c r="AH78" s="66"/>
      <c r="AI78" s="66"/>
      <c r="AJ78" s="66"/>
    </row>
    <row r="79" spans="2:36" s="71" customFormat="1" ht="12.75" customHeight="1">
      <c r="B79" s="366"/>
      <c r="C79" s="202" t="s">
        <v>2042</v>
      </c>
      <c r="D79" s="75"/>
      <c r="E79" s="75"/>
      <c r="F79" s="75"/>
      <c r="G79" s="76">
        <f t="shared" si="8"/>
        <v>0</v>
      </c>
      <c r="U79" s="70"/>
      <c r="V79" s="252"/>
      <c r="W79" s="252"/>
      <c r="X79" s="252"/>
      <c r="Y79" s="66"/>
      <c r="Z79" s="66"/>
      <c r="AA79" s="66"/>
      <c r="AB79" s="66"/>
      <c r="AC79" s="66"/>
      <c r="AD79" s="66"/>
      <c r="AE79" s="66"/>
      <c r="AF79" s="66"/>
      <c r="AG79" s="66"/>
      <c r="AH79" s="66"/>
      <c r="AI79" s="66"/>
      <c r="AJ79" s="66"/>
    </row>
    <row r="80" spans="2:36" s="71" customFormat="1" ht="12.75" customHeight="1">
      <c r="B80" s="366"/>
      <c r="C80" s="202" t="s">
        <v>2043</v>
      </c>
      <c r="D80" s="75"/>
      <c r="E80" s="75"/>
      <c r="F80" s="75"/>
      <c r="G80" s="76">
        <f t="shared" si="8"/>
        <v>0</v>
      </c>
      <c r="U80" s="70"/>
      <c r="V80" s="252"/>
      <c r="W80" s="252"/>
      <c r="X80" s="252"/>
      <c r="Y80" s="66"/>
      <c r="Z80" s="66"/>
      <c r="AA80" s="66"/>
      <c r="AB80" s="66"/>
      <c r="AC80" s="66"/>
      <c r="AD80" s="66"/>
      <c r="AE80" s="66"/>
      <c r="AF80" s="66"/>
      <c r="AG80" s="66"/>
      <c r="AH80" s="66"/>
      <c r="AI80" s="66"/>
      <c r="AJ80" s="66"/>
    </row>
    <row r="81" spans="2:36" s="71" customFormat="1">
      <c r="B81" s="366"/>
      <c r="C81" s="202" t="s">
        <v>2044</v>
      </c>
      <c r="D81" s="75"/>
      <c r="E81" s="75"/>
      <c r="F81" s="75"/>
      <c r="G81" s="76">
        <f t="shared" si="8"/>
        <v>0</v>
      </c>
      <c r="M81" s="205"/>
      <c r="N81" s="68"/>
      <c r="O81" s="67"/>
      <c r="P81" s="67"/>
      <c r="Q81" s="67"/>
      <c r="R81" s="67"/>
      <c r="S81" s="67"/>
      <c r="U81" s="70"/>
      <c r="V81" s="252"/>
      <c r="W81" s="252"/>
      <c r="X81" s="252"/>
      <c r="Y81" s="66"/>
      <c r="Z81" s="66"/>
      <c r="AA81" s="66"/>
      <c r="AB81" s="66"/>
      <c r="AC81" s="66"/>
      <c r="AD81" s="66"/>
      <c r="AE81" s="66"/>
      <c r="AF81" s="66"/>
      <c r="AG81" s="66"/>
      <c r="AH81" s="66"/>
      <c r="AI81" s="66"/>
      <c r="AJ81" s="66"/>
    </row>
    <row r="82" spans="2:36" s="71" customFormat="1">
      <c r="B82" s="366"/>
      <c r="C82" s="202" t="s">
        <v>2046</v>
      </c>
      <c r="D82" s="75"/>
      <c r="E82" s="75"/>
      <c r="F82" s="75"/>
      <c r="G82" s="76">
        <f t="shared" si="8"/>
        <v>0</v>
      </c>
      <c r="M82" s="205"/>
      <c r="N82" s="81"/>
      <c r="O82" s="66"/>
      <c r="P82" s="66"/>
      <c r="Q82" s="66"/>
      <c r="R82" s="66"/>
      <c r="S82" s="66"/>
      <c r="U82" s="70"/>
      <c r="V82" s="252"/>
      <c r="W82" s="69"/>
      <c r="X82" s="69"/>
      <c r="Y82" s="66"/>
      <c r="Z82" s="66"/>
      <c r="AA82" s="66"/>
      <c r="AB82" s="66"/>
      <c r="AC82" s="66"/>
      <c r="AD82" s="66"/>
      <c r="AE82" s="66"/>
      <c r="AF82" s="66"/>
      <c r="AG82" s="66"/>
      <c r="AH82" s="66"/>
      <c r="AI82" s="66"/>
      <c r="AJ82" s="66"/>
    </row>
    <row r="83" spans="2:36" s="71" customFormat="1" ht="12" customHeight="1">
      <c r="B83" s="367"/>
      <c r="C83" s="82" t="s">
        <v>162</v>
      </c>
      <c r="D83" s="83">
        <f>SUM(D71:D82)</f>
        <v>0</v>
      </c>
      <c r="E83" s="83">
        <f>SUM(E71:E82)</f>
        <v>0</v>
      </c>
      <c r="F83" s="83">
        <f>SUM(F71:F82)</f>
        <v>0</v>
      </c>
      <c r="G83" s="83">
        <f>SUM(G71:G82)</f>
        <v>0</v>
      </c>
      <c r="M83" s="55"/>
      <c r="N83" s="110"/>
      <c r="O83" s="111"/>
      <c r="P83" s="111"/>
      <c r="Q83" s="111"/>
      <c r="R83" s="111"/>
      <c r="S83" s="111"/>
      <c r="U83" s="72"/>
      <c r="V83" s="253"/>
      <c r="W83" s="69"/>
      <c r="X83" s="69"/>
      <c r="Y83" s="66"/>
      <c r="Z83" s="66"/>
      <c r="AA83" s="66"/>
      <c r="AB83" s="66"/>
      <c r="AC83" s="66"/>
      <c r="AD83" s="66"/>
      <c r="AE83" s="66"/>
      <c r="AF83" s="66"/>
      <c r="AG83" s="66"/>
      <c r="AH83" s="66"/>
      <c r="AI83" s="66"/>
      <c r="AJ83" s="66"/>
    </row>
    <row r="84" spans="2:36">
      <c r="C84" s="50"/>
      <c r="D84" s="34"/>
      <c r="E84" s="34"/>
      <c r="F84" s="34"/>
      <c r="G84" s="34"/>
      <c r="H84" s="34"/>
      <c r="I84" s="51"/>
      <c r="J84" s="71"/>
    </row>
    <row r="85" spans="2:36">
      <c r="C85" s="50"/>
      <c r="D85" s="34"/>
      <c r="E85" s="34"/>
      <c r="F85" s="34"/>
      <c r="G85" s="34"/>
      <c r="H85" s="34"/>
      <c r="I85" s="51"/>
    </row>
    <row r="86" spans="2:36">
      <c r="C86" s="55"/>
      <c r="D86" s="55"/>
      <c r="E86" s="55"/>
      <c r="U86" s="56"/>
      <c r="V86" s="51"/>
    </row>
    <row r="87" spans="2:36" ht="39.9" customHeight="1">
      <c r="B87" s="359" t="s">
        <v>2129</v>
      </c>
      <c r="C87" s="360"/>
      <c r="D87" s="360"/>
      <c r="E87" s="360"/>
      <c r="F87" s="360"/>
      <c r="G87" s="360"/>
      <c r="H87" s="360"/>
      <c r="I87" s="360"/>
      <c r="J87" s="360"/>
      <c r="K87" s="360"/>
      <c r="L87" s="360"/>
      <c r="M87" s="360"/>
      <c r="N87" s="360"/>
      <c r="O87" s="360"/>
      <c r="P87" s="360"/>
      <c r="Q87" s="360"/>
      <c r="R87" s="360"/>
      <c r="S87" s="360"/>
      <c r="T87" s="361"/>
      <c r="U87" s="57"/>
      <c r="V87" s="35"/>
    </row>
    <row r="88" spans="2:36" ht="15" customHeight="1">
      <c r="B88" s="362" t="s">
        <v>73</v>
      </c>
      <c r="C88" s="363"/>
      <c r="D88" s="363"/>
      <c r="E88" s="363"/>
      <c r="F88" s="363"/>
      <c r="G88" s="363"/>
      <c r="H88" s="363"/>
      <c r="I88" s="364"/>
      <c r="J88" s="55"/>
      <c r="K88" s="34"/>
      <c r="L88" s="55"/>
      <c r="M88" s="416" t="s">
        <v>2105</v>
      </c>
      <c r="N88" s="417"/>
      <c r="O88" s="417"/>
      <c r="P88" s="417"/>
      <c r="Q88" s="417"/>
      <c r="R88" s="417"/>
      <c r="S88" s="418"/>
      <c r="U88" s="57"/>
      <c r="V88" s="35"/>
      <c r="W88" s="35"/>
    </row>
    <row r="89" spans="2:36" ht="15" customHeight="1">
      <c r="B89" s="40" t="s">
        <v>81</v>
      </c>
      <c r="C89" s="41" t="s">
        <v>82</v>
      </c>
      <c r="D89" s="42" t="s">
        <v>83</v>
      </c>
      <c r="E89" s="42" t="s">
        <v>84</v>
      </c>
      <c r="F89" s="42" t="s">
        <v>85</v>
      </c>
      <c r="G89" s="42" t="s">
        <v>86</v>
      </c>
      <c r="H89" s="42" t="s">
        <v>87</v>
      </c>
      <c r="I89" s="42" t="s">
        <v>89</v>
      </c>
      <c r="K89" s="55"/>
      <c r="L89" s="55"/>
      <c r="M89" s="64" t="s">
        <v>81</v>
      </c>
      <c r="N89" s="73" t="s">
        <v>82</v>
      </c>
      <c r="O89" s="229" t="s">
        <v>2140</v>
      </c>
      <c r="P89" s="229" t="s">
        <v>2141</v>
      </c>
      <c r="Q89" s="229" t="s">
        <v>2142</v>
      </c>
      <c r="R89" s="65" t="s">
        <v>2143</v>
      </c>
      <c r="S89" s="74" t="s">
        <v>89</v>
      </c>
      <c r="U89" s="57"/>
      <c r="V89" s="35"/>
      <c r="W89" s="35"/>
    </row>
    <row r="90" spans="2:36" ht="15" customHeight="1">
      <c r="B90" s="365" t="s">
        <v>10</v>
      </c>
      <c r="C90" s="194" t="s">
        <v>2048</v>
      </c>
      <c r="D90" s="43"/>
      <c r="E90" s="43"/>
      <c r="F90" s="43"/>
      <c r="G90" s="43"/>
      <c r="H90" s="43"/>
      <c r="I90" s="43">
        <f>SUM(D90:H90)</f>
        <v>0</v>
      </c>
      <c r="J90" s="55"/>
      <c r="K90" s="55"/>
      <c r="L90" s="55"/>
      <c r="M90" s="365" t="s">
        <v>20</v>
      </c>
      <c r="N90" s="199" t="s">
        <v>2048</v>
      </c>
      <c r="O90" s="75"/>
      <c r="P90" s="75"/>
      <c r="Q90" s="75"/>
      <c r="R90" s="75"/>
      <c r="S90" s="76">
        <f t="shared" ref="S90:S96" si="9">SUM(O90:R90)</f>
        <v>0</v>
      </c>
      <c r="U90" s="57"/>
      <c r="V90" s="35"/>
      <c r="W90" s="35"/>
    </row>
    <row r="91" spans="2:36" ht="15" customHeight="1">
      <c r="B91" s="366"/>
      <c r="C91" s="195" t="s">
        <v>2031</v>
      </c>
      <c r="D91" s="43"/>
      <c r="E91" s="43"/>
      <c r="F91" s="43"/>
      <c r="G91" s="43"/>
      <c r="H91" s="43"/>
      <c r="I91" s="43">
        <f>SUM(D91:H91)</f>
        <v>0</v>
      </c>
      <c r="J91" s="55"/>
      <c r="K91" s="55"/>
      <c r="L91" s="55"/>
      <c r="M91" s="366"/>
      <c r="N91" s="200" t="s">
        <v>2031</v>
      </c>
      <c r="O91" s="75"/>
      <c r="P91" s="75"/>
      <c r="Q91" s="75"/>
      <c r="R91" s="75"/>
      <c r="S91" s="76">
        <f t="shared" si="9"/>
        <v>0</v>
      </c>
      <c r="U91" s="57"/>
      <c r="V91" s="35"/>
      <c r="W91" s="35"/>
    </row>
    <row r="92" spans="2:36" ht="15" customHeight="1">
      <c r="B92" s="366"/>
      <c r="C92" s="195" t="s">
        <v>2052</v>
      </c>
      <c r="D92" s="43"/>
      <c r="E92" s="43"/>
      <c r="F92" s="43"/>
      <c r="G92" s="43"/>
      <c r="H92" s="43"/>
      <c r="I92" s="43">
        <f t="shared" ref="I92:I99" si="10">SUM(D92:H92)</f>
        <v>0</v>
      </c>
      <c r="J92" s="55"/>
      <c r="K92" s="55"/>
      <c r="L92" s="55"/>
      <c r="M92" s="366"/>
      <c r="N92" s="200" t="s">
        <v>2042</v>
      </c>
      <c r="O92" s="75"/>
      <c r="P92" s="75"/>
      <c r="Q92" s="75"/>
      <c r="R92" s="75"/>
      <c r="S92" s="76">
        <f t="shared" si="9"/>
        <v>0</v>
      </c>
      <c r="U92" s="57"/>
      <c r="V92" s="35"/>
      <c r="W92" s="35"/>
    </row>
    <row r="93" spans="2:36" ht="15" customHeight="1">
      <c r="B93" s="366"/>
      <c r="C93" s="195" t="s">
        <v>2053</v>
      </c>
      <c r="D93" s="43"/>
      <c r="E93" s="43"/>
      <c r="F93" s="43"/>
      <c r="G93" s="43"/>
      <c r="H93" s="43"/>
      <c r="I93" s="43">
        <f t="shared" si="10"/>
        <v>0</v>
      </c>
      <c r="J93" s="55"/>
      <c r="K93" s="55"/>
      <c r="L93" s="55"/>
      <c r="M93" s="366"/>
      <c r="N93" s="200" t="s">
        <v>2043</v>
      </c>
      <c r="O93" s="75"/>
      <c r="P93" s="75"/>
      <c r="Q93" s="75"/>
      <c r="R93" s="75"/>
      <c r="S93" s="76">
        <f t="shared" si="9"/>
        <v>0</v>
      </c>
      <c r="U93" s="57"/>
      <c r="V93" s="35"/>
      <c r="W93" s="35"/>
    </row>
    <row r="94" spans="2:36" ht="15" customHeight="1">
      <c r="B94" s="366"/>
      <c r="C94" s="195" t="s">
        <v>2040</v>
      </c>
      <c r="D94" s="43"/>
      <c r="E94" s="43"/>
      <c r="F94" s="43"/>
      <c r="G94" s="43"/>
      <c r="H94" s="43"/>
      <c r="I94" s="43">
        <f t="shared" si="10"/>
        <v>0</v>
      </c>
      <c r="J94" s="55"/>
      <c r="M94" s="366"/>
      <c r="N94" s="200" t="s">
        <v>2044</v>
      </c>
      <c r="O94" s="75"/>
      <c r="P94" s="75"/>
      <c r="Q94" s="75"/>
      <c r="R94" s="75"/>
      <c r="S94" s="76">
        <f t="shared" si="9"/>
        <v>0</v>
      </c>
      <c r="U94" s="57"/>
      <c r="V94" s="35"/>
      <c r="W94" s="35"/>
    </row>
    <row r="95" spans="2:36" ht="15" customHeight="1">
      <c r="B95" s="366"/>
      <c r="C95" s="195" t="s">
        <v>2042</v>
      </c>
      <c r="D95" s="43"/>
      <c r="E95" s="43"/>
      <c r="F95" s="43"/>
      <c r="G95" s="43"/>
      <c r="H95" s="43"/>
      <c r="I95" s="43">
        <f t="shared" si="10"/>
        <v>0</v>
      </c>
      <c r="M95" s="366"/>
      <c r="N95" s="200" t="s">
        <v>2046</v>
      </c>
      <c r="O95" s="75"/>
      <c r="P95" s="75"/>
      <c r="Q95" s="75"/>
      <c r="R95" s="75"/>
      <c r="S95" s="76">
        <f t="shared" si="9"/>
        <v>0</v>
      </c>
      <c r="U95" s="57"/>
      <c r="V95" s="35"/>
      <c r="W95" s="35"/>
    </row>
    <row r="96" spans="2:36" ht="15" customHeight="1">
      <c r="B96" s="366"/>
      <c r="C96" s="195" t="s">
        <v>2043</v>
      </c>
      <c r="D96" s="43"/>
      <c r="E96" s="43"/>
      <c r="F96" s="43"/>
      <c r="G96" s="43"/>
      <c r="H96" s="43"/>
      <c r="I96" s="43">
        <f t="shared" si="10"/>
        <v>0</v>
      </c>
      <c r="M96" s="366"/>
      <c r="N96" s="200"/>
      <c r="O96" s="75"/>
      <c r="P96" s="75"/>
      <c r="Q96" s="75"/>
      <c r="R96" s="75"/>
      <c r="S96" s="76">
        <f t="shared" si="9"/>
        <v>0</v>
      </c>
    </row>
    <row r="97" spans="1:36" ht="15" customHeight="1">
      <c r="B97" s="366"/>
      <c r="C97" s="195" t="s">
        <v>2044</v>
      </c>
      <c r="D97" s="43"/>
      <c r="E97" s="43"/>
      <c r="F97" s="43"/>
      <c r="G97" s="43"/>
      <c r="H97" s="43"/>
      <c r="I97" s="43">
        <f t="shared" si="10"/>
        <v>0</v>
      </c>
      <c r="M97" s="366"/>
      <c r="N97" s="90" t="s">
        <v>162</v>
      </c>
      <c r="O97" s="83">
        <f>SUM(O90:O96)</f>
        <v>0</v>
      </c>
      <c r="P97" s="83">
        <f>SUM(P90:P96)</f>
        <v>0</v>
      </c>
      <c r="Q97" s="83">
        <f>SUM(Q90:Q96)</f>
        <v>0</v>
      </c>
      <c r="R97" s="83">
        <f>SUM(R90:R96)</f>
        <v>0</v>
      </c>
      <c r="S97" s="83">
        <f>SUM(S90:S96)</f>
        <v>0</v>
      </c>
    </row>
    <row r="98" spans="1:36" ht="15" customHeight="1">
      <c r="B98" s="366"/>
      <c r="C98" s="195" t="s">
        <v>2045</v>
      </c>
      <c r="D98" s="43"/>
      <c r="E98" s="43"/>
      <c r="F98" s="43"/>
      <c r="G98" s="43"/>
      <c r="H98" s="43"/>
      <c r="I98" s="43">
        <f t="shared" si="10"/>
        <v>0</v>
      </c>
      <c r="M98" s="366"/>
      <c r="N98" s="108"/>
      <c r="O98" s="97"/>
      <c r="P98" s="97"/>
      <c r="Q98" s="97"/>
      <c r="R98" s="97"/>
      <c r="S98" s="98"/>
    </row>
    <row r="99" spans="1:36" ht="15" customHeight="1">
      <c r="B99" s="366"/>
      <c r="C99" s="195" t="s">
        <v>2046</v>
      </c>
      <c r="D99" s="43"/>
      <c r="E99" s="43"/>
      <c r="F99" s="43"/>
      <c r="G99" s="43"/>
      <c r="H99" s="43"/>
      <c r="I99" s="43">
        <f t="shared" si="10"/>
        <v>0</v>
      </c>
      <c r="M99" s="366"/>
      <c r="N99" s="29"/>
      <c r="O99" s="49"/>
      <c r="P99" s="49"/>
      <c r="Q99" s="49"/>
      <c r="R99" s="49"/>
      <c r="S99" s="100"/>
    </row>
    <row r="100" spans="1:36" ht="15" customHeight="1">
      <c r="B100" s="366"/>
      <c r="C100" s="195" t="s">
        <v>2047</v>
      </c>
      <c r="D100" s="43"/>
      <c r="E100" s="43"/>
      <c r="F100" s="43"/>
      <c r="G100" s="43"/>
      <c r="H100" s="43"/>
      <c r="I100" s="43">
        <f>SUM(D100:H100)</f>
        <v>0</v>
      </c>
      <c r="M100" s="366"/>
      <c r="N100" s="68"/>
      <c r="O100" s="67"/>
      <c r="P100" s="67"/>
      <c r="Q100" s="67"/>
      <c r="R100" s="67"/>
      <c r="S100" s="102"/>
    </row>
    <row r="101" spans="1:36" ht="15" customHeight="1">
      <c r="B101" s="367"/>
      <c r="C101" s="195" t="s">
        <v>2059</v>
      </c>
      <c r="D101" s="43"/>
      <c r="E101" s="43"/>
      <c r="F101" s="43"/>
      <c r="G101" s="43"/>
      <c r="H101" s="43"/>
      <c r="I101" s="43">
        <f>SUM(D101:H101)</f>
        <v>0</v>
      </c>
      <c r="M101" s="367"/>
      <c r="N101" s="112"/>
      <c r="O101" s="88"/>
      <c r="P101" s="88"/>
      <c r="Q101" s="88"/>
      <c r="R101" s="88"/>
      <c r="S101" s="89"/>
    </row>
    <row r="102" spans="1:36" ht="15" customHeight="1">
      <c r="C102" s="82" t="s">
        <v>162</v>
      </c>
      <c r="D102" s="83">
        <f t="shared" ref="D102:I102" si="11">SUM(D90:D101)</f>
        <v>0</v>
      </c>
      <c r="E102" s="83">
        <f t="shared" si="11"/>
        <v>0</v>
      </c>
      <c r="F102" s="83">
        <f t="shared" si="11"/>
        <v>0</v>
      </c>
      <c r="G102" s="83">
        <f t="shared" si="11"/>
        <v>0</v>
      </c>
      <c r="H102" s="83">
        <f t="shared" si="11"/>
        <v>0</v>
      </c>
      <c r="I102" s="83">
        <f t="shared" si="11"/>
        <v>0</v>
      </c>
    </row>
    <row r="103" spans="1:36" s="71" customFormat="1" ht="12" customHeight="1">
      <c r="J103" s="35"/>
      <c r="M103" s="81"/>
      <c r="N103" s="29"/>
      <c r="O103" s="49"/>
      <c r="P103" s="49"/>
      <c r="Q103" s="49"/>
      <c r="R103" s="49"/>
      <c r="S103" s="49"/>
      <c r="U103" s="72"/>
      <c r="V103" s="253"/>
      <c r="W103" s="252"/>
      <c r="X103" s="252"/>
      <c r="Y103" s="66"/>
      <c r="Z103" s="66"/>
      <c r="AA103" s="66"/>
      <c r="AB103" s="66"/>
      <c r="AC103" s="66"/>
      <c r="AD103" s="66"/>
      <c r="AE103" s="66"/>
      <c r="AF103" s="66"/>
      <c r="AG103" s="66"/>
      <c r="AH103" s="66"/>
      <c r="AI103" s="66"/>
      <c r="AJ103" s="66"/>
    </row>
    <row r="104" spans="1:36" s="71" customFormat="1" ht="12" customHeight="1">
      <c r="M104" s="81"/>
      <c r="N104" s="29"/>
      <c r="O104" s="49"/>
      <c r="P104" s="49"/>
      <c r="Q104" s="49"/>
      <c r="R104" s="49"/>
      <c r="S104" s="49"/>
      <c r="U104" s="72"/>
      <c r="V104" s="253"/>
      <c r="W104" s="252"/>
      <c r="X104" s="252"/>
      <c r="Y104" s="66"/>
      <c r="Z104" s="66"/>
      <c r="AA104" s="66"/>
      <c r="AB104" s="66"/>
      <c r="AC104" s="66"/>
      <c r="AD104" s="66"/>
      <c r="AE104" s="66"/>
      <c r="AF104" s="66"/>
      <c r="AG104" s="66"/>
      <c r="AH104" s="66"/>
      <c r="AI104" s="66"/>
      <c r="AJ104" s="66"/>
    </row>
    <row r="105" spans="1:36" s="71" customFormat="1" ht="12" customHeight="1">
      <c r="M105" s="81"/>
      <c r="N105" s="29"/>
      <c r="O105" s="49"/>
      <c r="P105" s="49"/>
      <c r="Q105" s="49"/>
      <c r="R105" s="49"/>
      <c r="S105" s="49"/>
      <c r="U105" s="72"/>
      <c r="V105" s="253"/>
      <c r="W105" s="252"/>
      <c r="X105" s="252"/>
      <c r="Y105" s="66"/>
      <c r="Z105" s="66"/>
      <c r="AA105" s="66"/>
      <c r="AB105" s="66"/>
      <c r="AC105" s="66"/>
      <c r="AD105" s="66"/>
      <c r="AE105" s="66"/>
      <c r="AF105" s="66"/>
      <c r="AG105" s="66"/>
      <c r="AH105" s="66"/>
      <c r="AI105" s="66"/>
      <c r="AJ105" s="66"/>
    </row>
    <row r="106" spans="1:36" s="71" customFormat="1">
      <c r="M106" s="81"/>
      <c r="N106" s="68"/>
      <c r="O106" s="67"/>
      <c r="P106" s="67"/>
      <c r="Q106" s="67"/>
      <c r="R106" s="67"/>
      <c r="S106" s="67"/>
      <c r="U106" s="70"/>
      <c r="V106" s="252"/>
      <c r="W106" s="252"/>
      <c r="X106" s="252"/>
      <c r="Y106" s="66"/>
      <c r="Z106" s="66"/>
      <c r="AA106" s="66"/>
      <c r="AB106" s="66"/>
      <c r="AC106" s="66"/>
      <c r="AD106" s="66"/>
      <c r="AE106" s="66"/>
      <c r="AF106" s="66"/>
      <c r="AG106" s="66"/>
      <c r="AH106" s="66"/>
      <c r="AI106" s="66"/>
      <c r="AJ106" s="66"/>
    </row>
    <row r="107" spans="1:36" s="71" customFormat="1" ht="12.75" customHeight="1">
      <c r="M107" s="66"/>
      <c r="N107" s="55"/>
      <c r="O107" s="35"/>
      <c r="P107" s="35"/>
      <c r="Q107" s="35"/>
      <c r="R107" s="35"/>
      <c r="S107" s="35"/>
      <c r="U107" s="70"/>
      <c r="V107" s="252"/>
      <c r="W107" s="252"/>
      <c r="X107" s="252"/>
      <c r="Y107" s="66"/>
      <c r="Z107" s="66"/>
      <c r="AA107" s="66"/>
      <c r="AB107" s="66"/>
      <c r="AC107" s="66"/>
      <c r="AD107" s="66"/>
      <c r="AE107" s="66"/>
      <c r="AF107" s="66"/>
      <c r="AG107" s="66"/>
      <c r="AH107" s="66"/>
      <c r="AI107" s="66"/>
      <c r="AJ107" s="66"/>
    </row>
    <row r="108" spans="1:36" ht="39.9" customHeight="1">
      <c r="A108" s="35" t="s">
        <v>2062</v>
      </c>
      <c r="B108" s="376" t="s">
        <v>2068</v>
      </c>
      <c r="C108" s="377"/>
      <c r="D108" s="377"/>
      <c r="E108" s="377"/>
      <c r="F108" s="377"/>
      <c r="G108" s="377"/>
      <c r="H108" s="377"/>
      <c r="I108" s="377"/>
      <c r="J108" s="378"/>
      <c r="M108" s="376" t="s">
        <v>2288</v>
      </c>
      <c r="N108" s="377"/>
      <c r="O108" s="377"/>
      <c r="P108" s="377"/>
      <c r="Q108" s="377"/>
      <c r="R108" s="377"/>
      <c r="S108" s="377"/>
      <c r="T108" s="378"/>
      <c r="U108" s="37"/>
      <c r="X108" s="35"/>
    </row>
    <row r="109" spans="1:36" ht="15" customHeight="1">
      <c r="B109" s="373" t="s">
        <v>73</v>
      </c>
      <c r="C109" s="374"/>
      <c r="D109" s="374"/>
      <c r="E109" s="374"/>
      <c r="F109" s="374"/>
      <c r="G109" s="374"/>
      <c r="H109" s="374"/>
      <c r="I109" s="374"/>
      <c r="J109" s="424"/>
      <c r="M109" s="373" t="s">
        <v>2286</v>
      </c>
      <c r="N109" s="374"/>
      <c r="O109" s="374"/>
      <c r="P109" s="374"/>
      <c r="Q109" s="374"/>
      <c r="R109" s="374"/>
      <c r="S109" s="374"/>
      <c r="T109" s="375"/>
      <c r="U109" s="37"/>
      <c r="X109" s="35"/>
    </row>
    <row r="110" spans="1:36" ht="15" customHeight="1">
      <c r="B110" s="217" t="s">
        <v>81</v>
      </c>
      <c r="C110" s="218" t="s">
        <v>82</v>
      </c>
      <c r="D110" s="219" t="s">
        <v>83</v>
      </c>
      <c r="E110" s="219" t="s">
        <v>84</v>
      </c>
      <c r="F110" s="219" t="s">
        <v>85</v>
      </c>
      <c r="G110" s="219" t="s">
        <v>86</v>
      </c>
      <c r="H110" s="219" t="s">
        <v>87</v>
      </c>
      <c r="I110" s="219" t="s">
        <v>88</v>
      </c>
      <c r="J110" s="220" t="s">
        <v>89</v>
      </c>
      <c r="M110" s="217" t="s">
        <v>81</v>
      </c>
      <c r="N110" s="218" t="s">
        <v>82</v>
      </c>
      <c r="O110" s="219" t="s">
        <v>83</v>
      </c>
      <c r="P110" s="219" t="s">
        <v>84</v>
      </c>
      <c r="Q110" s="219" t="s">
        <v>85</v>
      </c>
      <c r="R110" s="219" t="s">
        <v>86</v>
      </c>
      <c r="S110" s="219" t="s">
        <v>87</v>
      </c>
      <c r="T110" s="220" t="s">
        <v>89</v>
      </c>
      <c r="U110" s="37"/>
      <c r="X110" s="35"/>
    </row>
    <row r="111" spans="1:36" ht="15" customHeight="1">
      <c r="B111" s="213" t="s">
        <v>7</v>
      </c>
      <c r="C111" s="194" t="s">
        <v>2048</v>
      </c>
      <c r="D111" s="43"/>
      <c r="E111" s="43"/>
      <c r="F111" s="43"/>
      <c r="G111" s="43"/>
      <c r="H111" s="43"/>
      <c r="I111" s="299"/>
      <c r="J111" s="232">
        <f t="shared" ref="J111:J129" si="12">SUM(D111:I111)</f>
        <v>0</v>
      </c>
      <c r="M111" s="213" t="s">
        <v>7</v>
      </c>
      <c r="N111" s="194" t="s">
        <v>2048</v>
      </c>
      <c r="O111" s="43"/>
      <c r="P111" s="43"/>
      <c r="Q111" s="43"/>
      <c r="R111" s="43"/>
      <c r="S111" s="43"/>
      <c r="T111" s="232">
        <f>SUM(O111:S111)</f>
        <v>0</v>
      </c>
      <c r="U111" s="37"/>
      <c r="X111" s="35"/>
    </row>
    <row r="112" spans="1:36" ht="15" customHeight="1">
      <c r="B112" s="214"/>
      <c r="C112" s="195" t="s">
        <v>2031</v>
      </c>
      <c r="D112" s="45"/>
      <c r="E112" s="45"/>
      <c r="F112" s="45"/>
      <c r="G112" s="45"/>
      <c r="H112" s="45"/>
      <c r="I112" s="301"/>
      <c r="J112" s="233">
        <f t="shared" si="12"/>
        <v>0</v>
      </c>
      <c r="M112" s="214"/>
      <c r="N112" s="195" t="s">
        <v>2031</v>
      </c>
      <c r="O112" s="43"/>
      <c r="P112" s="43"/>
      <c r="Q112" s="43"/>
      <c r="R112" s="43"/>
      <c r="S112" s="299"/>
      <c r="T112" s="233">
        <f t="shared" ref="T112:T122" si="13">SUM(O112:S112)</f>
        <v>0</v>
      </c>
      <c r="U112" s="37"/>
      <c r="X112" s="35"/>
    </row>
    <row r="113" spans="2:24" ht="15" customHeight="1">
      <c r="B113" s="214"/>
      <c r="C113" s="195" t="s">
        <v>2151</v>
      </c>
      <c r="D113" s="45"/>
      <c r="E113" s="45"/>
      <c r="F113" s="45"/>
      <c r="G113" s="45"/>
      <c r="H113" s="45"/>
      <c r="I113" s="301"/>
      <c r="J113" s="233">
        <f t="shared" si="12"/>
        <v>0</v>
      </c>
      <c r="M113" s="214"/>
      <c r="N113" s="195" t="s">
        <v>2151</v>
      </c>
      <c r="O113" s="43"/>
      <c r="P113" s="43"/>
      <c r="Q113" s="43"/>
      <c r="R113" s="43"/>
      <c r="S113" s="299"/>
      <c r="T113" s="233">
        <f t="shared" si="13"/>
        <v>0</v>
      </c>
      <c r="U113" s="37"/>
      <c r="X113" s="35"/>
    </row>
    <row r="114" spans="2:24" ht="15" customHeight="1">
      <c r="B114" s="214"/>
      <c r="C114" s="25" t="s">
        <v>2033</v>
      </c>
      <c r="D114" s="301"/>
      <c r="E114" s="301"/>
      <c r="F114" s="301"/>
      <c r="G114" s="301"/>
      <c r="H114" s="301"/>
      <c r="I114" s="301"/>
      <c r="J114" s="233">
        <f t="shared" si="12"/>
        <v>0</v>
      </c>
      <c r="M114" s="214"/>
      <c r="N114" s="195" t="s">
        <v>2152</v>
      </c>
      <c r="O114" s="45"/>
      <c r="P114" s="45"/>
      <c r="Q114" s="45"/>
      <c r="R114" s="45"/>
      <c r="S114" s="45"/>
      <c r="T114" s="233">
        <f t="shared" si="13"/>
        <v>0</v>
      </c>
      <c r="U114" s="37"/>
      <c r="X114" s="35"/>
    </row>
    <row r="115" spans="2:24" ht="15" customHeight="1">
      <c r="B115" s="214"/>
      <c r="C115" s="195" t="s">
        <v>2152</v>
      </c>
      <c r="D115" s="301"/>
      <c r="E115" s="301"/>
      <c r="F115" s="301"/>
      <c r="G115" s="301"/>
      <c r="H115" s="301"/>
      <c r="I115" s="301"/>
      <c r="J115" s="233">
        <f t="shared" si="12"/>
        <v>0</v>
      </c>
      <c r="M115" s="214"/>
      <c r="N115" s="25" t="s">
        <v>2052</v>
      </c>
      <c r="O115" s="45"/>
      <c r="P115" s="45"/>
      <c r="Q115" s="45"/>
      <c r="R115" s="45"/>
      <c r="S115" s="45"/>
      <c r="T115" s="233">
        <f t="shared" si="13"/>
        <v>0</v>
      </c>
      <c r="U115" s="37"/>
      <c r="X115" s="35"/>
    </row>
    <row r="116" spans="2:24" ht="15" customHeight="1">
      <c r="B116" s="214"/>
      <c r="C116" s="25" t="s">
        <v>2052</v>
      </c>
      <c r="D116" s="301"/>
      <c r="E116" s="301"/>
      <c r="F116" s="301"/>
      <c r="G116" s="301"/>
      <c r="H116" s="301"/>
      <c r="I116" s="301"/>
      <c r="J116" s="233">
        <f t="shared" si="12"/>
        <v>0</v>
      </c>
      <c r="M116" s="214"/>
      <c r="N116" s="195" t="s">
        <v>2153</v>
      </c>
      <c r="O116" s="45"/>
      <c r="P116" s="45"/>
      <c r="Q116" s="45"/>
      <c r="R116" s="45"/>
      <c r="S116" s="45"/>
      <c r="T116" s="233">
        <f t="shared" si="13"/>
        <v>0</v>
      </c>
      <c r="U116" s="37"/>
      <c r="X116" s="35"/>
    </row>
    <row r="117" spans="2:24" ht="15" customHeight="1">
      <c r="B117" s="214"/>
      <c r="C117" s="195" t="s">
        <v>2153</v>
      </c>
      <c r="D117" s="301"/>
      <c r="E117" s="301"/>
      <c r="F117" s="301"/>
      <c r="G117" s="301"/>
      <c r="H117" s="301"/>
      <c r="I117" s="301"/>
      <c r="J117" s="233">
        <f t="shared" si="12"/>
        <v>0</v>
      </c>
      <c r="M117" s="214"/>
      <c r="N117" s="25" t="s">
        <v>2039</v>
      </c>
      <c r="O117" s="43"/>
      <c r="P117" s="43"/>
      <c r="Q117" s="43"/>
      <c r="R117" s="43"/>
      <c r="S117" s="299"/>
      <c r="T117" s="233">
        <f t="shared" si="13"/>
        <v>0</v>
      </c>
      <c r="U117" s="37"/>
      <c r="X117" s="35"/>
    </row>
    <row r="118" spans="2:24" ht="15" customHeight="1">
      <c r="B118" s="214"/>
      <c r="C118" s="195" t="s">
        <v>2036</v>
      </c>
      <c r="D118" s="301"/>
      <c r="E118" s="301"/>
      <c r="F118" s="301"/>
      <c r="G118" s="301"/>
      <c r="H118" s="301"/>
      <c r="I118" s="301"/>
      <c r="J118" s="233">
        <f t="shared" si="12"/>
        <v>0</v>
      </c>
      <c r="M118" s="214"/>
      <c r="N118" s="195" t="s">
        <v>2042</v>
      </c>
      <c r="O118" s="43"/>
      <c r="P118" s="43"/>
      <c r="Q118" s="43"/>
      <c r="R118" s="43"/>
      <c r="S118" s="299"/>
      <c r="T118" s="233">
        <f t="shared" si="13"/>
        <v>0</v>
      </c>
      <c r="U118" s="37"/>
      <c r="X118" s="35"/>
    </row>
    <row r="119" spans="2:24" ht="15" customHeight="1">
      <c r="B119" s="214"/>
      <c r="C119" s="195" t="s">
        <v>2038</v>
      </c>
      <c r="D119" s="301"/>
      <c r="E119" s="301"/>
      <c r="F119" s="301"/>
      <c r="G119" s="301"/>
      <c r="H119" s="301"/>
      <c r="I119" s="301"/>
      <c r="J119" s="233">
        <f t="shared" si="12"/>
        <v>0</v>
      </c>
      <c r="M119" s="214"/>
      <c r="N119" s="195" t="s">
        <v>2043</v>
      </c>
      <c r="O119" s="43"/>
      <c r="P119" s="43"/>
      <c r="Q119" s="43"/>
      <c r="R119" s="43"/>
      <c r="S119" s="43"/>
      <c r="T119" s="233">
        <f t="shared" si="13"/>
        <v>0</v>
      </c>
      <c r="U119" s="37"/>
      <c r="X119" s="35"/>
    </row>
    <row r="120" spans="2:24" ht="15" customHeight="1">
      <c r="B120" s="214"/>
      <c r="C120" s="25" t="s">
        <v>2039</v>
      </c>
      <c r="D120" s="301"/>
      <c r="E120" s="301"/>
      <c r="F120" s="301"/>
      <c r="G120" s="301"/>
      <c r="H120" s="301"/>
      <c r="I120" s="301"/>
      <c r="J120" s="233">
        <f t="shared" si="12"/>
        <v>0</v>
      </c>
      <c r="M120" s="214"/>
      <c r="N120" s="195" t="s">
        <v>2044</v>
      </c>
      <c r="O120" s="45"/>
      <c r="P120" s="45"/>
      <c r="Q120" s="45"/>
      <c r="R120" s="45"/>
      <c r="S120" s="45"/>
      <c r="T120" s="233">
        <f t="shared" si="13"/>
        <v>0</v>
      </c>
      <c r="U120" s="37"/>
      <c r="X120" s="35"/>
    </row>
    <row r="121" spans="2:24" ht="15" customHeight="1">
      <c r="B121" s="214"/>
      <c r="C121" s="195" t="s">
        <v>2040</v>
      </c>
      <c r="D121" s="45"/>
      <c r="E121" s="45"/>
      <c r="F121" s="45"/>
      <c r="G121" s="45"/>
      <c r="H121" s="45"/>
      <c r="I121" s="301"/>
      <c r="J121" s="233">
        <f t="shared" si="12"/>
        <v>0</v>
      </c>
      <c r="M121" s="214"/>
      <c r="N121" s="195" t="s">
        <v>2045</v>
      </c>
      <c r="O121" s="45"/>
      <c r="P121" s="45"/>
      <c r="Q121" s="45"/>
      <c r="R121" s="45"/>
      <c r="S121" s="45"/>
      <c r="T121" s="233">
        <f t="shared" si="13"/>
        <v>0</v>
      </c>
      <c r="U121" s="37"/>
      <c r="X121" s="35"/>
    </row>
    <row r="122" spans="2:24" ht="15" customHeight="1">
      <c r="B122" s="214"/>
      <c r="C122" s="195" t="s">
        <v>2041</v>
      </c>
      <c r="D122" s="45"/>
      <c r="E122" s="45"/>
      <c r="F122" s="45"/>
      <c r="G122" s="45"/>
      <c r="H122" s="45"/>
      <c r="I122" s="301"/>
      <c r="J122" s="233">
        <f t="shared" si="12"/>
        <v>0</v>
      </c>
      <c r="M122" s="214"/>
      <c r="N122" s="195" t="s">
        <v>2046</v>
      </c>
      <c r="O122" s="45"/>
      <c r="P122" s="45"/>
      <c r="Q122" s="45"/>
      <c r="R122" s="45"/>
      <c r="S122" s="45"/>
      <c r="T122" s="233">
        <f t="shared" si="13"/>
        <v>0</v>
      </c>
      <c r="U122" s="37"/>
      <c r="X122" s="35"/>
    </row>
    <row r="123" spans="2:24" ht="15" customHeight="1">
      <c r="B123" s="214"/>
      <c r="C123" s="195" t="s">
        <v>2042</v>
      </c>
      <c r="D123" s="45"/>
      <c r="E123" s="45"/>
      <c r="F123" s="45"/>
      <c r="G123" s="45"/>
      <c r="H123" s="45"/>
      <c r="I123" s="301"/>
      <c r="J123" s="233">
        <f t="shared" si="12"/>
        <v>0</v>
      </c>
      <c r="M123" s="214"/>
      <c r="N123" s="25"/>
      <c r="O123" s="306"/>
      <c r="P123" s="306"/>
      <c r="Q123" s="306"/>
      <c r="R123" s="306"/>
      <c r="S123" s="306"/>
      <c r="T123" s="233"/>
      <c r="U123" s="305"/>
      <c r="X123" s="35"/>
    </row>
    <row r="124" spans="2:24" ht="15" customHeight="1">
      <c r="B124" s="214"/>
      <c r="C124" s="195" t="s">
        <v>2043</v>
      </c>
      <c r="D124" s="45"/>
      <c r="E124" s="45"/>
      <c r="F124" s="45"/>
      <c r="G124" s="45"/>
      <c r="H124" s="45"/>
      <c r="I124" s="301"/>
      <c r="J124" s="233">
        <f t="shared" si="12"/>
        <v>0</v>
      </c>
      <c r="M124" s="214"/>
      <c r="N124" s="25"/>
      <c r="O124" s="306"/>
      <c r="P124" s="306"/>
      <c r="Q124" s="306"/>
      <c r="R124" s="306"/>
      <c r="S124" s="306"/>
      <c r="T124" s="233"/>
      <c r="U124" s="305"/>
      <c r="X124" s="35"/>
    </row>
    <row r="125" spans="2:24" ht="15" customHeight="1">
      <c r="B125" s="214"/>
      <c r="C125" s="195" t="s">
        <v>2044</v>
      </c>
      <c r="D125" s="45"/>
      <c r="E125" s="45"/>
      <c r="F125" s="45"/>
      <c r="G125" s="45"/>
      <c r="H125" s="45"/>
      <c r="I125" s="301"/>
      <c r="J125" s="233">
        <f t="shared" si="12"/>
        <v>0</v>
      </c>
      <c r="M125" s="215"/>
      <c r="N125" s="90" t="s">
        <v>162</v>
      </c>
      <c r="O125" s="83">
        <f>SUM(O111:O124)</f>
        <v>0</v>
      </c>
      <c r="P125" s="83">
        <f t="shared" ref="P125:S125" si="14">SUM(P111:P124)</f>
        <v>0</v>
      </c>
      <c r="Q125" s="83">
        <f t="shared" si="14"/>
        <v>0</v>
      </c>
      <c r="R125" s="83">
        <f t="shared" si="14"/>
        <v>0</v>
      </c>
      <c r="S125" s="83">
        <f t="shared" si="14"/>
        <v>0</v>
      </c>
      <c r="T125" s="209">
        <f>SUM(T111:T124)</f>
        <v>0</v>
      </c>
      <c r="U125" s="305"/>
      <c r="X125" s="35"/>
    </row>
    <row r="126" spans="2:24" ht="15" customHeight="1">
      <c r="B126" s="214"/>
      <c r="C126" s="195" t="s">
        <v>2045</v>
      </c>
      <c r="D126" s="301"/>
      <c r="E126" s="301"/>
      <c r="F126" s="301"/>
      <c r="G126" s="301"/>
      <c r="H126" s="301"/>
      <c r="I126" s="301"/>
      <c r="J126" s="233">
        <f t="shared" si="12"/>
        <v>0</v>
      </c>
      <c r="M126" s="216"/>
      <c r="N126" s="211"/>
      <c r="O126" s="212"/>
      <c r="P126" s="212"/>
      <c r="Q126" s="212"/>
      <c r="R126" s="212"/>
      <c r="S126" s="212"/>
      <c r="T126" s="221"/>
      <c r="U126" s="305"/>
      <c r="X126" s="35"/>
    </row>
    <row r="127" spans="2:24" ht="15" customHeight="1">
      <c r="B127" s="214"/>
      <c r="C127" s="195" t="s">
        <v>2046</v>
      </c>
      <c r="D127" s="45"/>
      <c r="E127" s="45"/>
      <c r="F127" s="45"/>
      <c r="G127" s="45"/>
      <c r="H127" s="45"/>
      <c r="I127" s="301"/>
      <c r="J127" s="233">
        <f t="shared" si="12"/>
        <v>0</v>
      </c>
      <c r="U127" s="35"/>
      <c r="V127" s="35"/>
      <c r="W127" s="35"/>
      <c r="X127" s="35"/>
    </row>
    <row r="128" spans="2:24" ht="15" customHeight="1">
      <c r="B128" s="214"/>
      <c r="C128" s="25" t="s">
        <v>2047</v>
      </c>
      <c r="D128" s="301"/>
      <c r="E128" s="301"/>
      <c r="F128" s="301"/>
      <c r="G128" s="301"/>
      <c r="H128" s="301"/>
      <c r="I128" s="301"/>
      <c r="J128" s="233">
        <f t="shared" si="12"/>
        <v>0</v>
      </c>
      <c r="U128" s="37"/>
      <c r="X128" s="35"/>
    </row>
    <row r="129" spans="2:24" ht="15" customHeight="1">
      <c r="B129" s="214"/>
      <c r="C129" s="25" t="s">
        <v>2059</v>
      </c>
      <c r="D129" s="301"/>
      <c r="E129" s="301"/>
      <c r="F129" s="301"/>
      <c r="G129" s="301"/>
      <c r="H129" s="301"/>
      <c r="I129" s="301"/>
      <c r="J129" s="233">
        <f t="shared" si="12"/>
        <v>0</v>
      </c>
      <c r="U129" s="37"/>
      <c r="X129" s="35"/>
    </row>
    <row r="130" spans="2:24" ht="15" customHeight="1">
      <c r="B130" s="215"/>
      <c r="C130" s="90" t="s">
        <v>162</v>
      </c>
      <c r="D130" s="83">
        <f t="shared" ref="D130:J130" si="15">SUM(D111:D129)</f>
        <v>0</v>
      </c>
      <c r="E130" s="83">
        <f t="shared" si="15"/>
        <v>0</v>
      </c>
      <c r="F130" s="83">
        <f t="shared" si="15"/>
        <v>0</v>
      </c>
      <c r="G130" s="83">
        <f t="shared" si="15"/>
        <v>0</v>
      </c>
      <c r="H130" s="83">
        <f t="shared" si="15"/>
        <v>0</v>
      </c>
      <c r="I130" s="83">
        <f t="shared" si="15"/>
        <v>0</v>
      </c>
      <c r="J130" s="209">
        <f t="shared" si="15"/>
        <v>0</v>
      </c>
      <c r="U130" s="37"/>
      <c r="X130" s="35"/>
    </row>
    <row r="131" spans="2:24" ht="45.9" customHeight="1">
      <c r="B131" s="216"/>
      <c r="C131" s="211"/>
      <c r="D131" s="212"/>
      <c r="E131" s="212"/>
      <c r="F131" s="212"/>
      <c r="G131" s="212"/>
      <c r="H131" s="212"/>
      <c r="I131" s="212"/>
      <c r="J131" s="221"/>
      <c r="U131" s="37"/>
      <c r="X131" s="35"/>
    </row>
    <row r="132" spans="2:24" ht="14.1" customHeight="1">
      <c r="C132" s="50"/>
      <c r="D132" s="34"/>
      <c r="E132" s="34"/>
      <c r="F132" s="34"/>
      <c r="G132" s="34"/>
      <c r="H132" s="34"/>
      <c r="I132" s="34"/>
      <c r="J132" s="51"/>
      <c r="M132" s="206"/>
      <c r="N132" s="68"/>
      <c r="O132" s="67"/>
      <c r="P132" s="67"/>
      <c r="Q132" s="67"/>
      <c r="R132" s="67"/>
      <c r="S132" s="67"/>
      <c r="T132" s="67"/>
    </row>
    <row r="133" spans="2:24" ht="14.1" customHeight="1">
      <c r="C133" s="50"/>
      <c r="D133" s="34"/>
      <c r="E133" s="34"/>
      <c r="F133" s="34"/>
      <c r="G133" s="34"/>
      <c r="H133" s="34"/>
      <c r="I133" s="34"/>
      <c r="J133" s="51"/>
      <c r="M133" s="206"/>
      <c r="N133" s="68"/>
      <c r="O133" s="67"/>
      <c r="P133" s="67"/>
      <c r="Q133" s="67"/>
      <c r="R133" s="67"/>
      <c r="S133" s="67"/>
      <c r="T133" s="67"/>
    </row>
    <row r="134" spans="2:24" ht="14.1" customHeight="1">
      <c r="C134" s="50"/>
      <c r="D134" s="34"/>
      <c r="E134" s="34"/>
      <c r="F134" s="34"/>
      <c r="G134" s="34"/>
      <c r="H134" s="34"/>
      <c r="I134" s="34"/>
      <c r="J134" s="51"/>
      <c r="M134" s="206"/>
      <c r="N134" s="68"/>
      <c r="O134" s="67"/>
      <c r="P134" s="67"/>
      <c r="Q134" s="67"/>
      <c r="R134" s="67"/>
      <c r="S134" s="67"/>
      <c r="T134" s="67"/>
    </row>
    <row r="135" spans="2:24" ht="39.9" customHeight="1">
      <c r="B135" s="376" t="s">
        <v>2066</v>
      </c>
      <c r="C135" s="377"/>
      <c r="D135" s="377"/>
      <c r="E135" s="377"/>
      <c r="F135" s="377"/>
      <c r="G135" s="377"/>
      <c r="H135" s="377"/>
      <c r="I135" s="378"/>
      <c r="J135" s="51"/>
      <c r="M135" s="206"/>
      <c r="N135" s="68"/>
      <c r="O135" s="67"/>
      <c r="P135" s="67"/>
      <c r="Q135" s="67"/>
      <c r="R135" s="67"/>
      <c r="S135" s="67"/>
      <c r="T135" s="67"/>
    </row>
    <row r="136" spans="2:24" ht="14.1" customHeight="1">
      <c r="B136" s="362" t="s">
        <v>73</v>
      </c>
      <c r="C136" s="363"/>
      <c r="D136" s="363"/>
      <c r="E136" s="363"/>
      <c r="F136" s="363"/>
      <c r="G136" s="363"/>
      <c r="H136" s="363"/>
      <c r="I136" s="364"/>
      <c r="J136" s="51"/>
      <c r="M136" s="206"/>
      <c r="N136" s="68"/>
      <c r="O136" s="67"/>
      <c r="P136" s="67"/>
      <c r="Q136" s="67"/>
      <c r="R136" s="67"/>
      <c r="S136" s="67"/>
      <c r="T136" s="67"/>
    </row>
    <row r="137" spans="2:24" ht="14.1" customHeight="1">
      <c r="B137" s="40" t="s">
        <v>81</v>
      </c>
      <c r="C137" s="84" t="s">
        <v>82</v>
      </c>
      <c r="D137" s="80" t="s">
        <v>83</v>
      </c>
      <c r="E137" s="80" t="s">
        <v>84</v>
      </c>
      <c r="F137" s="80" t="s">
        <v>85</v>
      </c>
      <c r="G137" s="80" t="s">
        <v>86</v>
      </c>
      <c r="H137" s="80" t="s">
        <v>87</v>
      </c>
      <c r="I137" s="80" t="s">
        <v>89</v>
      </c>
      <c r="J137" s="51"/>
      <c r="M137" s="206"/>
      <c r="N137" s="68"/>
      <c r="O137" s="67"/>
      <c r="P137" s="67"/>
      <c r="Q137" s="67"/>
      <c r="R137" s="67"/>
      <c r="S137" s="67"/>
      <c r="T137" s="67"/>
    </row>
    <row r="138" spans="2:24" ht="14.1" customHeight="1">
      <c r="B138" s="385" t="s">
        <v>17</v>
      </c>
      <c r="C138" s="207" t="s">
        <v>2048</v>
      </c>
      <c r="D138" s="208"/>
      <c r="E138" s="208"/>
      <c r="F138" s="208"/>
      <c r="G138" s="208"/>
      <c r="H138" s="208"/>
      <c r="I138" s="222">
        <f t="shared" ref="I138:I143" si="16">SUM(D138:H138)</f>
        <v>0</v>
      </c>
      <c r="J138" s="51"/>
      <c r="M138" s="206"/>
      <c r="N138" s="68"/>
      <c r="O138" s="67"/>
      <c r="P138" s="67"/>
      <c r="Q138" s="67"/>
      <c r="R138" s="67"/>
      <c r="S138" s="67"/>
      <c r="T138" s="67"/>
    </row>
    <row r="139" spans="2:24" ht="14.1" customHeight="1">
      <c r="B139" s="386"/>
      <c r="C139" s="195" t="s">
        <v>2031</v>
      </c>
      <c r="D139" s="43"/>
      <c r="E139" s="43"/>
      <c r="F139" s="43"/>
      <c r="G139" s="43"/>
      <c r="H139" s="43"/>
      <c r="I139" s="223">
        <f t="shared" si="16"/>
        <v>0</v>
      </c>
      <c r="J139" s="51"/>
      <c r="M139" s="206"/>
      <c r="N139" s="68"/>
      <c r="O139" s="67"/>
      <c r="P139" s="67"/>
      <c r="Q139" s="67"/>
      <c r="R139" s="67"/>
      <c r="S139" s="67"/>
      <c r="T139" s="67"/>
    </row>
    <row r="140" spans="2:24" ht="14.1" customHeight="1">
      <c r="B140" s="386"/>
      <c r="C140" s="195" t="s">
        <v>2042</v>
      </c>
      <c r="D140" s="43"/>
      <c r="E140" s="43"/>
      <c r="F140" s="43"/>
      <c r="G140" s="43"/>
      <c r="H140" s="43"/>
      <c r="I140" s="223">
        <f t="shared" si="16"/>
        <v>0</v>
      </c>
      <c r="J140" s="51"/>
      <c r="M140" s="206"/>
      <c r="N140" s="68"/>
      <c r="O140" s="67"/>
      <c r="P140" s="67"/>
      <c r="Q140" s="67"/>
      <c r="R140" s="67"/>
      <c r="S140" s="67"/>
      <c r="T140" s="67"/>
    </row>
    <row r="141" spans="2:24" ht="14.1" customHeight="1">
      <c r="B141" s="386"/>
      <c r="C141" s="195" t="s">
        <v>2043</v>
      </c>
      <c r="D141" s="43"/>
      <c r="E141" s="43"/>
      <c r="F141" s="43"/>
      <c r="G141" s="43"/>
      <c r="H141" s="43"/>
      <c r="I141" s="223">
        <f t="shared" si="16"/>
        <v>0</v>
      </c>
      <c r="J141" s="51"/>
      <c r="M141" s="206"/>
      <c r="N141" s="68"/>
      <c r="O141" s="67"/>
      <c r="P141" s="67"/>
      <c r="Q141" s="67"/>
      <c r="R141" s="67"/>
      <c r="S141" s="67"/>
      <c r="T141" s="67"/>
    </row>
    <row r="142" spans="2:24" ht="14.1" customHeight="1">
      <c r="B142" s="386"/>
      <c r="C142" s="195" t="s">
        <v>2044</v>
      </c>
      <c r="D142" s="43"/>
      <c r="E142" s="43"/>
      <c r="F142" s="43"/>
      <c r="G142" s="43"/>
      <c r="H142" s="43"/>
      <c r="I142" s="223">
        <f t="shared" si="16"/>
        <v>0</v>
      </c>
      <c r="J142" s="51"/>
      <c r="M142" s="206"/>
      <c r="N142" s="68"/>
      <c r="O142" s="67"/>
      <c r="P142" s="67"/>
      <c r="Q142" s="67"/>
      <c r="R142" s="67"/>
      <c r="S142" s="67"/>
      <c r="T142" s="67"/>
    </row>
    <row r="143" spans="2:24" ht="14.1" customHeight="1">
      <c r="B143" s="386"/>
      <c r="C143" s="195" t="s">
        <v>2046</v>
      </c>
      <c r="D143" s="43"/>
      <c r="E143" s="43"/>
      <c r="F143" s="43"/>
      <c r="G143" s="43"/>
      <c r="H143" s="43"/>
      <c r="I143" s="223">
        <f t="shared" si="16"/>
        <v>0</v>
      </c>
      <c r="J143" s="51"/>
      <c r="M143" s="206"/>
      <c r="N143" s="68"/>
      <c r="O143" s="67"/>
      <c r="P143" s="67"/>
      <c r="Q143" s="67"/>
      <c r="R143" s="67"/>
      <c r="S143" s="67"/>
      <c r="T143" s="67"/>
    </row>
    <row r="144" spans="2:24" ht="14.1" customHeight="1">
      <c r="B144" s="386"/>
      <c r="C144" s="90" t="s">
        <v>162</v>
      </c>
      <c r="D144" s="83">
        <f t="shared" ref="D144:I144" si="17">SUM(D138:D143)</f>
        <v>0</v>
      </c>
      <c r="E144" s="83">
        <f t="shared" si="17"/>
        <v>0</v>
      </c>
      <c r="F144" s="83">
        <f t="shared" si="17"/>
        <v>0</v>
      </c>
      <c r="G144" s="83">
        <f t="shared" si="17"/>
        <v>0</v>
      </c>
      <c r="H144" s="83">
        <f t="shared" si="17"/>
        <v>0</v>
      </c>
      <c r="I144" s="209">
        <f t="shared" si="17"/>
        <v>0</v>
      </c>
      <c r="J144" s="51"/>
      <c r="M144" s="206"/>
      <c r="N144" s="68"/>
      <c r="O144" s="67"/>
      <c r="P144" s="67"/>
      <c r="Q144" s="67"/>
      <c r="R144" s="67"/>
      <c r="S144" s="67"/>
      <c r="T144" s="67"/>
    </row>
    <row r="145" spans="2:20" ht="14.1" customHeight="1">
      <c r="B145" s="386"/>
      <c r="C145" s="108"/>
      <c r="D145" s="97"/>
      <c r="E145" s="97"/>
      <c r="F145" s="97"/>
      <c r="G145" s="97"/>
      <c r="H145" s="97"/>
      <c r="I145" s="224"/>
      <c r="J145" s="51"/>
      <c r="M145" s="206"/>
      <c r="N145" s="68"/>
      <c r="O145" s="67"/>
      <c r="P145" s="67"/>
      <c r="Q145" s="67"/>
      <c r="R145" s="67"/>
      <c r="S145" s="67"/>
      <c r="T145" s="67"/>
    </row>
    <row r="146" spans="2:20" ht="38.1" customHeight="1">
      <c r="B146" s="387"/>
      <c r="C146" s="225"/>
      <c r="D146" s="226"/>
      <c r="E146" s="226"/>
      <c r="F146" s="226"/>
      <c r="G146" s="226"/>
      <c r="H146" s="226"/>
      <c r="I146" s="227"/>
      <c r="J146" s="51"/>
      <c r="M146" s="206"/>
      <c r="N146" s="68"/>
      <c r="O146" s="67"/>
      <c r="P146" s="67"/>
      <c r="Q146" s="67"/>
      <c r="R146" s="67"/>
      <c r="S146" s="67"/>
      <c r="T146" s="67"/>
    </row>
    <row r="147" spans="2:20" ht="14.1" customHeight="1">
      <c r="B147" s="204"/>
      <c r="C147" s="29"/>
      <c r="D147" s="49"/>
      <c r="E147" s="49"/>
      <c r="F147" s="49"/>
      <c r="G147" s="49"/>
      <c r="H147" s="49"/>
      <c r="I147" s="49"/>
      <c r="J147" s="51"/>
      <c r="M147" s="206"/>
      <c r="N147" s="68"/>
      <c r="O147" s="67"/>
      <c r="P147" s="67"/>
      <c r="Q147" s="67"/>
      <c r="R147" s="67"/>
      <c r="S147" s="67"/>
      <c r="T147" s="67"/>
    </row>
    <row r="148" spans="2:20" ht="14.1" customHeight="1">
      <c r="B148" s="204"/>
      <c r="C148" s="29"/>
      <c r="D148" s="49"/>
      <c r="E148" s="49"/>
      <c r="F148" s="49"/>
      <c r="G148" s="49"/>
      <c r="H148" s="49"/>
      <c r="I148" s="49"/>
      <c r="J148" s="51"/>
      <c r="M148" s="206"/>
      <c r="N148" s="68"/>
      <c r="O148" s="67"/>
      <c r="P148" s="67"/>
      <c r="Q148" s="67"/>
      <c r="R148" s="67"/>
      <c r="S148" s="67"/>
      <c r="T148" s="67"/>
    </row>
    <row r="149" spans="2:20" ht="39.9" customHeight="1">
      <c r="B149" s="376" t="s">
        <v>2144</v>
      </c>
      <c r="C149" s="377"/>
      <c r="D149" s="377"/>
      <c r="E149" s="377"/>
      <c r="F149" s="377"/>
      <c r="G149" s="377"/>
      <c r="H149" s="377"/>
      <c r="I149" s="378"/>
      <c r="J149" s="51"/>
      <c r="M149" s="206"/>
      <c r="N149" s="68"/>
      <c r="O149" s="67"/>
      <c r="P149" s="67"/>
      <c r="Q149" s="67"/>
      <c r="R149" s="67"/>
      <c r="S149" s="67"/>
      <c r="T149" s="67"/>
    </row>
    <row r="150" spans="2:20" ht="14.1" customHeight="1">
      <c r="B150" s="362" t="s">
        <v>74</v>
      </c>
      <c r="C150" s="363"/>
      <c r="D150" s="363"/>
      <c r="E150" s="363"/>
      <c r="F150" s="363"/>
      <c r="G150" s="363"/>
      <c r="H150" s="363"/>
      <c r="I150" s="364"/>
      <c r="J150" s="51"/>
      <c r="M150" s="206"/>
      <c r="N150" s="68"/>
      <c r="O150" s="67"/>
      <c r="P150" s="67"/>
      <c r="Q150" s="67"/>
      <c r="R150" s="67"/>
      <c r="S150" s="67"/>
      <c r="T150" s="67"/>
    </row>
    <row r="151" spans="2:20" ht="14.1" customHeight="1">
      <c r="B151" s="40" t="s">
        <v>81</v>
      </c>
      <c r="C151" s="40" t="s">
        <v>82</v>
      </c>
      <c r="D151" s="235" t="s">
        <v>90</v>
      </c>
      <c r="E151" s="235" t="s">
        <v>83</v>
      </c>
      <c r="F151" s="235" t="s">
        <v>84</v>
      </c>
      <c r="G151" s="235" t="s">
        <v>85</v>
      </c>
      <c r="H151" s="235" t="s">
        <v>86</v>
      </c>
      <c r="I151" s="235" t="s">
        <v>89</v>
      </c>
      <c r="J151" s="51"/>
      <c r="M151" s="206"/>
      <c r="N151" s="68"/>
      <c r="O151" s="67"/>
      <c r="P151" s="67"/>
      <c r="Q151" s="67"/>
      <c r="R151" s="67"/>
      <c r="S151" s="67"/>
      <c r="T151" s="67"/>
    </row>
    <row r="152" spans="2:20" ht="14.1" customHeight="1">
      <c r="B152" s="236" t="s">
        <v>11</v>
      </c>
      <c r="C152" s="207" t="s">
        <v>2048</v>
      </c>
      <c r="D152" s="208"/>
      <c r="E152" s="208"/>
      <c r="F152" s="208"/>
      <c r="G152" s="208"/>
      <c r="H152" s="208"/>
      <c r="I152" s="222">
        <f t="shared" ref="I152:I157" si="18">SUM(D152:H152)</f>
        <v>0</v>
      </c>
      <c r="J152" s="51"/>
      <c r="M152" s="206"/>
      <c r="N152" s="68"/>
      <c r="O152" s="67"/>
      <c r="P152" s="67"/>
      <c r="Q152" s="67"/>
      <c r="R152" s="67"/>
      <c r="S152" s="67"/>
      <c r="T152" s="67"/>
    </row>
    <row r="153" spans="2:20" ht="14.1" customHeight="1">
      <c r="B153" s="237"/>
      <c r="C153" s="195" t="s">
        <v>2031</v>
      </c>
      <c r="D153" s="43"/>
      <c r="E153" s="43"/>
      <c r="F153" s="43"/>
      <c r="G153" s="43"/>
      <c r="H153" s="43"/>
      <c r="I153" s="223">
        <f t="shared" si="18"/>
        <v>0</v>
      </c>
      <c r="J153" s="51"/>
      <c r="M153" s="206"/>
      <c r="N153" s="68"/>
      <c r="O153" s="67"/>
      <c r="P153" s="67"/>
      <c r="Q153" s="67"/>
      <c r="R153" s="67"/>
      <c r="S153" s="67"/>
      <c r="T153" s="67"/>
    </row>
    <row r="154" spans="2:20" ht="14.1" customHeight="1">
      <c r="B154" s="237"/>
      <c r="C154" s="195" t="s">
        <v>2039</v>
      </c>
      <c r="D154" s="43"/>
      <c r="E154" s="43"/>
      <c r="F154" s="43"/>
      <c r="G154" s="43"/>
      <c r="H154" s="43"/>
      <c r="I154" s="223">
        <f t="shared" si="18"/>
        <v>0</v>
      </c>
      <c r="J154" s="51"/>
      <c r="M154" s="206"/>
      <c r="N154" s="68"/>
      <c r="O154" s="67"/>
      <c r="P154" s="67"/>
      <c r="Q154" s="67"/>
      <c r="R154" s="67"/>
      <c r="S154" s="67"/>
      <c r="T154" s="67"/>
    </row>
    <row r="155" spans="2:20" ht="14.1" customHeight="1">
      <c r="B155" s="237"/>
      <c r="C155" s="195" t="s">
        <v>2041</v>
      </c>
      <c r="D155" s="43"/>
      <c r="E155" s="43"/>
      <c r="F155" s="43"/>
      <c r="G155" s="43"/>
      <c r="H155" s="43"/>
      <c r="I155" s="223">
        <f t="shared" si="18"/>
        <v>0</v>
      </c>
      <c r="J155" s="51"/>
      <c r="M155" s="206"/>
      <c r="N155" s="68"/>
      <c r="O155" s="67"/>
      <c r="P155" s="67"/>
      <c r="Q155" s="67"/>
      <c r="R155" s="67"/>
      <c r="S155" s="67"/>
      <c r="T155" s="67"/>
    </row>
    <row r="156" spans="2:20" ht="14.1" customHeight="1">
      <c r="B156" s="237"/>
      <c r="C156" s="195" t="s">
        <v>2043</v>
      </c>
      <c r="D156" s="43"/>
      <c r="E156" s="43"/>
      <c r="F156" s="43"/>
      <c r="G156" s="43"/>
      <c r="H156" s="43"/>
      <c r="I156" s="223">
        <f t="shared" si="18"/>
        <v>0</v>
      </c>
      <c r="J156" s="51"/>
      <c r="M156" s="206"/>
      <c r="N156" s="68"/>
      <c r="O156" s="67"/>
      <c r="P156" s="67"/>
      <c r="Q156" s="67"/>
      <c r="R156" s="67"/>
      <c r="S156" s="67"/>
      <c r="T156" s="67"/>
    </row>
    <row r="157" spans="2:20" ht="14.1" customHeight="1">
      <c r="B157" s="237"/>
      <c r="C157" s="195" t="s">
        <v>2044</v>
      </c>
      <c r="D157" s="43"/>
      <c r="E157" s="43"/>
      <c r="F157" s="43"/>
      <c r="G157" s="43"/>
      <c r="H157" s="43"/>
      <c r="I157" s="223">
        <f t="shared" si="18"/>
        <v>0</v>
      </c>
      <c r="J157" s="51"/>
      <c r="M157" s="206"/>
      <c r="N157" s="68"/>
      <c r="O157" s="67"/>
      <c r="P157" s="67"/>
      <c r="Q157" s="67"/>
      <c r="R157" s="67"/>
      <c r="S157" s="67"/>
      <c r="T157" s="67"/>
    </row>
    <row r="158" spans="2:20" ht="14.1" customHeight="1">
      <c r="B158" s="210"/>
      <c r="C158" s="90" t="s">
        <v>162</v>
      </c>
      <c r="D158" s="83">
        <f t="shared" ref="D158:I158" si="19">SUM(D152:D157)</f>
        <v>0</v>
      </c>
      <c r="E158" s="83">
        <f t="shared" si="19"/>
        <v>0</v>
      </c>
      <c r="F158" s="83">
        <f t="shared" si="19"/>
        <v>0</v>
      </c>
      <c r="G158" s="83">
        <f t="shared" si="19"/>
        <v>0</v>
      </c>
      <c r="H158" s="83">
        <f t="shared" si="19"/>
        <v>0</v>
      </c>
      <c r="I158" s="209">
        <f t="shared" si="19"/>
        <v>0</v>
      </c>
      <c r="J158" s="51"/>
      <c r="M158" s="206"/>
      <c r="N158" s="68"/>
      <c r="O158" s="67"/>
      <c r="P158" s="67"/>
      <c r="Q158" s="67"/>
      <c r="R158" s="67"/>
      <c r="S158" s="67"/>
      <c r="T158" s="67"/>
    </row>
    <row r="159" spans="2:20" ht="14.1" customHeight="1">
      <c r="B159" s="210"/>
      <c r="I159" s="238"/>
      <c r="J159" s="51"/>
      <c r="M159" s="206"/>
      <c r="N159" s="68"/>
      <c r="O159" s="67"/>
      <c r="P159" s="67"/>
      <c r="Q159" s="67"/>
      <c r="R159" s="67"/>
      <c r="S159" s="67"/>
      <c r="T159" s="67"/>
    </row>
    <row r="160" spans="2:20" ht="42.9" customHeight="1">
      <c r="B160" s="239"/>
      <c r="C160" s="240"/>
      <c r="D160" s="240"/>
      <c r="E160" s="240"/>
      <c r="F160" s="240"/>
      <c r="G160" s="240"/>
      <c r="H160" s="240"/>
      <c r="I160" s="241"/>
      <c r="J160" s="51"/>
      <c r="M160" s="206"/>
      <c r="N160" s="68"/>
      <c r="O160" s="67"/>
      <c r="P160" s="67"/>
      <c r="Q160" s="67"/>
      <c r="R160" s="67"/>
      <c r="S160" s="67"/>
      <c r="T160" s="67"/>
    </row>
    <row r="161" spans="2:20" ht="14.1" customHeight="1">
      <c r="B161" s="204"/>
      <c r="C161" s="29"/>
      <c r="D161" s="49"/>
      <c r="E161" s="49"/>
      <c r="F161" s="49"/>
      <c r="G161" s="49"/>
      <c r="H161" s="49"/>
      <c r="I161" s="49"/>
      <c r="J161" s="51"/>
      <c r="M161" s="206"/>
      <c r="N161" s="68"/>
      <c r="O161" s="67"/>
      <c r="P161" s="67"/>
      <c r="Q161" s="67"/>
      <c r="R161" s="67"/>
      <c r="S161" s="67"/>
      <c r="T161" s="67"/>
    </row>
    <row r="162" spans="2:20" ht="14.1" customHeight="1">
      <c r="M162" s="206"/>
      <c r="N162" s="66"/>
      <c r="O162" s="66"/>
      <c r="P162" s="66"/>
      <c r="Q162" s="66"/>
      <c r="R162" s="66"/>
      <c r="S162" s="66"/>
      <c r="T162" s="66"/>
    </row>
    <row r="163" spans="2:20" ht="39.9" customHeight="1">
      <c r="B163" s="376" t="s">
        <v>2065</v>
      </c>
      <c r="C163" s="377"/>
      <c r="D163" s="377"/>
      <c r="E163" s="377"/>
      <c r="F163" s="377"/>
      <c r="G163" s="377"/>
      <c r="H163" s="377"/>
      <c r="I163" s="377"/>
      <c r="J163" s="377"/>
      <c r="K163" s="377"/>
      <c r="L163" s="377"/>
      <c r="M163" s="377"/>
      <c r="N163" s="377"/>
      <c r="O163" s="377"/>
      <c r="P163" s="377"/>
      <c r="Q163" s="377"/>
      <c r="R163" s="377"/>
      <c r="S163" s="377"/>
      <c r="T163" s="378"/>
    </row>
    <row r="164" spans="2:20" ht="15" customHeight="1">
      <c r="B164" s="362" t="s">
        <v>73</v>
      </c>
      <c r="C164" s="363"/>
      <c r="D164" s="363"/>
      <c r="E164" s="363"/>
      <c r="F164" s="363"/>
      <c r="G164" s="363"/>
      <c r="H164" s="363"/>
      <c r="I164" s="363"/>
      <c r="J164" s="364"/>
      <c r="K164" s="34"/>
      <c r="L164" s="55"/>
      <c r="M164" s="368" t="s">
        <v>74</v>
      </c>
      <c r="N164" s="369"/>
      <c r="O164" s="369"/>
      <c r="P164" s="369"/>
      <c r="Q164" s="369"/>
      <c r="R164" s="369"/>
      <c r="S164" s="369"/>
      <c r="T164" s="369"/>
    </row>
    <row r="165" spans="2:20" ht="15" customHeight="1">
      <c r="B165" s="40" t="s">
        <v>81</v>
      </c>
      <c r="C165" s="22" t="s">
        <v>82</v>
      </c>
      <c r="D165" s="43" t="s">
        <v>90</v>
      </c>
      <c r="E165" s="43" t="s">
        <v>83</v>
      </c>
      <c r="F165" s="43" t="s">
        <v>84</v>
      </c>
      <c r="G165" s="43" t="s">
        <v>85</v>
      </c>
      <c r="H165" s="43" t="s">
        <v>86</v>
      </c>
      <c r="I165" s="43" t="s">
        <v>87</v>
      </c>
      <c r="J165" s="228" t="s">
        <v>89</v>
      </c>
      <c r="K165" s="55"/>
      <c r="L165" s="55"/>
      <c r="M165" s="40" t="s">
        <v>81</v>
      </c>
      <c r="N165" s="22" t="s">
        <v>82</v>
      </c>
      <c r="O165" s="43" t="s">
        <v>90</v>
      </c>
      <c r="P165" s="43" t="s">
        <v>83</v>
      </c>
      <c r="Q165" s="43" t="s">
        <v>84</v>
      </c>
      <c r="R165" s="43" t="s">
        <v>85</v>
      </c>
      <c r="S165" s="43" t="s">
        <v>86</v>
      </c>
      <c r="T165" s="43" t="s">
        <v>89</v>
      </c>
    </row>
    <row r="166" spans="2:20" ht="15" customHeight="1">
      <c r="B166" s="385" t="s">
        <v>13</v>
      </c>
      <c r="C166" s="195" t="s">
        <v>2048</v>
      </c>
      <c r="D166" s="43"/>
      <c r="E166" s="43"/>
      <c r="F166" s="43"/>
      <c r="G166" s="43"/>
      <c r="H166" s="43"/>
      <c r="I166" s="43"/>
      <c r="J166" s="231">
        <f>SUM(D166:I166)</f>
        <v>0</v>
      </c>
      <c r="K166" s="55"/>
      <c r="L166" s="55"/>
      <c r="M166" s="382"/>
      <c r="N166" s="195" t="s">
        <v>2048</v>
      </c>
      <c r="O166" s="43"/>
      <c r="P166" s="43"/>
      <c r="Q166" s="43"/>
      <c r="R166" s="43"/>
      <c r="S166" s="43"/>
      <c r="T166" s="44">
        <f>SUM(O166:S166)</f>
        <v>0</v>
      </c>
    </row>
    <row r="167" spans="2:20" ht="15" customHeight="1">
      <c r="B167" s="386"/>
      <c r="C167" s="195" t="s">
        <v>2043</v>
      </c>
      <c r="D167" s="43"/>
      <c r="E167" s="43"/>
      <c r="F167" s="43"/>
      <c r="G167" s="43"/>
      <c r="H167" s="43"/>
      <c r="I167" s="43"/>
      <c r="J167" s="231">
        <f>SUM(D167:I167)</f>
        <v>0</v>
      </c>
      <c r="K167" s="55"/>
      <c r="L167" s="55"/>
      <c r="M167" s="383"/>
      <c r="N167" s="195" t="s">
        <v>2043</v>
      </c>
      <c r="O167" s="43"/>
      <c r="P167" s="43"/>
      <c r="Q167" s="43"/>
      <c r="R167" s="43"/>
      <c r="S167" s="43"/>
      <c r="T167" s="44">
        <f>SUM(O167:S167)</f>
        <v>0</v>
      </c>
    </row>
    <row r="168" spans="2:20" ht="15" customHeight="1">
      <c r="B168" s="386"/>
      <c r="C168" s="195" t="s">
        <v>2044</v>
      </c>
      <c r="D168" s="43"/>
      <c r="E168" s="43"/>
      <c r="F168" s="43"/>
      <c r="G168" s="43"/>
      <c r="H168" s="43"/>
      <c r="I168" s="43"/>
      <c r="J168" s="231">
        <f>SUM(D168:I168)</f>
        <v>0</v>
      </c>
      <c r="K168" s="55"/>
      <c r="L168" s="55"/>
      <c r="M168" s="383"/>
      <c r="N168" s="195" t="s">
        <v>2044</v>
      </c>
      <c r="O168" s="43"/>
      <c r="P168" s="43"/>
      <c r="Q168" s="43"/>
      <c r="R168" s="43"/>
      <c r="S168" s="43"/>
      <c r="T168" s="44">
        <f>SUM(O168:S168)</f>
        <v>0</v>
      </c>
    </row>
    <row r="169" spans="2:20" ht="15" customHeight="1">
      <c r="B169" s="386"/>
      <c r="C169" s="90" t="s">
        <v>162</v>
      </c>
      <c r="D169" s="83">
        <f t="shared" ref="D169:J169" si="20">SUM(D166:D168)</f>
        <v>0</v>
      </c>
      <c r="E169" s="83">
        <f t="shared" si="20"/>
        <v>0</v>
      </c>
      <c r="F169" s="83">
        <f t="shared" si="20"/>
        <v>0</v>
      </c>
      <c r="G169" s="83">
        <f t="shared" si="20"/>
        <v>0</v>
      </c>
      <c r="H169" s="83">
        <f t="shared" si="20"/>
        <v>0</v>
      </c>
      <c r="I169" s="83">
        <f t="shared" si="20"/>
        <v>0</v>
      </c>
      <c r="J169" s="83">
        <f t="shared" si="20"/>
        <v>0</v>
      </c>
      <c r="K169" s="55"/>
      <c r="L169" s="55"/>
      <c r="M169" s="383"/>
      <c r="N169" s="82" t="s">
        <v>162</v>
      </c>
      <c r="O169" s="83">
        <f t="shared" ref="O169:T169" si="21">SUM(O166:O168)</f>
        <v>0</v>
      </c>
      <c r="P169" s="83">
        <f t="shared" si="21"/>
        <v>0</v>
      </c>
      <c r="Q169" s="83">
        <f t="shared" si="21"/>
        <v>0</v>
      </c>
      <c r="R169" s="83">
        <f t="shared" si="21"/>
        <v>0</v>
      </c>
      <c r="S169" s="83">
        <f t="shared" si="21"/>
        <v>0</v>
      </c>
      <c r="T169" s="83">
        <f t="shared" si="21"/>
        <v>0</v>
      </c>
    </row>
    <row r="170" spans="2:20" ht="15" customHeight="1">
      <c r="B170" s="386"/>
      <c r="C170" s="91"/>
      <c r="D170" s="85"/>
      <c r="E170" s="85"/>
      <c r="F170" s="85"/>
      <c r="G170" s="85"/>
      <c r="H170" s="85"/>
      <c r="I170" s="85"/>
      <c r="J170" s="86"/>
      <c r="K170" s="55"/>
      <c r="L170" s="55"/>
      <c r="M170" s="383"/>
      <c r="N170" s="388"/>
      <c r="O170" s="389"/>
      <c r="P170" s="389"/>
      <c r="Q170" s="389"/>
      <c r="R170" s="389"/>
      <c r="S170" s="389"/>
      <c r="T170" s="390"/>
    </row>
    <row r="171" spans="2:20" ht="15" customHeight="1">
      <c r="B171" s="386"/>
      <c r="C171" s="47"/>
      <c r="D171" s="48"/>
      <c r="E171" s="48"/>
      <c r="F171" s="48"/>
      <c r="G171" s="48"/>
      <c r="H171" s="48"/>
      <c r="I171" s="48"/>
      <c r="J171" s="93"/>
      <c r="K171" s="55"/>
      <c r="L171" s="55"/>
      <c r="M171" s="383"/>
      <c r="N171" s="391"/>
      <c r="O171" s="392"/>
      <c r="P171" s="392"/>
      <c r="Q171" s="392"/>
      <c r="R171" s="392"/>
      <c r="S171" s="392"/>
      <c r="T171" s="393"/>
    </row>
    <row r="172" spans="2:20" ht="15" customHeight="1">
      <c r="B172" s="386"/>
      <c r="C172" s="47"/>
      <c r="D172" s="48"/>
      <c r="E172" s="48"/>
      <c r="F172" s="48"/>
      <c r="G172" s="48"/>
      <c r="H172" s="48"/>
      <c r="I172" s="48"/>
      <c r="J172" s="93"/>
      <c r="K172" s="55"/>
      <c r="L172" s="55"/>
      <c r="M172" s="383"/>
      <c r="N172" s="391"/>
      <c r="O172" s="392"/>
      <c r="P172" s="392"/>
      <c r="Q172" s="392"/>
      <c r="R172" s="392"/>
      <c r="S172" s="392"/>
      <c r="T172" s="393"/>
    </row>
    <row r="173" spans="2:20" ht="15" customHeight="1">
      <c r="B173" s="386"/>
      <c r="C173" s="47"/>
      <c r="D173" s="48"/>
      <c r="E173" s="48"/>
      <c r="F173" s="48"/>
      <c r="G173" s="48"/>
      <c r="H173" s="48"/>
      <c r="I173" s="48"/>
      <c r="J173" s="93"/>
      <c r="K173" s="55"/>
      <c r="L173" s="55"/>
      <c r="M173" s="383"/>
      <c r="N173" s="391"/>
      <c r="O173" s="392"/>
      <c r="P173" s="392"/>
      <c r="Q173" s="392"/>
      <c r="R173" s="392"/>
      <c r="S173" s="392"/>
      <c r="T173" s="393"/>
    </row>
    <row r="174" spans="2:20" ht="15" customHeight="1">
      <c r="B174" s="386"/>
      <c r="C174" s="50"/>
      <c r="D174" s="34"/>
      <c r="E174" s="34"/>
      <c r="F174" s="34"/>
      <c r="G174" s="34"/>
      <c r="H174" s="34"/>
      <c r="I174" s="34"/>
      <c r="J174" s="87"/>
      <c r="K174" s="55"/>
      <c r="L174" s="55"/>
      <c r="M174" s="383"/>
      <c r="N174" s="391"/>
      <c r="O174" s="392"/>
      <c r="P174" s="392"/>
      <c r="Q174" s="392"/>
      <c r="R174" s="392"/>
      <c r="S174" s="392"/>
      <c r="T174" s="393"/>
    </row>
    <row r="175" spans="2:20" ht="15" customHeight="1">
      <c r="B175" s="387"/>
      <c r="C175" s="88"/>
      <c r="D175" s="88"/>
      <c r="E175" s="88"/>
      <c r="F175" s="88"/>
      <c r="G175" s="88"/>
      <c r="H175" s="88"/>
      <c r="I175" s="88"/>
      <c r="J175" s="89"/>
      <c r="M175" s="384"/>
      <c r="N175" s="394"/>
      <c r="O175" s="395"/>
      <c r="P175" s="395"/>
      <c r="Q175" s="395"/>
      <c r="R175" s="395"/>
      <c r="S175" s="395"/>
      <c r="T175" s="396"/>
    </row>
    <row r="178" spans="2:19" ht="15" customHeight="1">
      <c r="M178" s="36"/>
      <c r="N178" s="36"/>
      <c r="O178" s="36"/>
      <c r="P178" s="36"/>
      <c r="Q178" s="36"/>
      <c r="R178" s="36"/>
      <c r="S178" s="36"/>
    </row>
    <row r="179" spans="2:19" ht="15" customHeight="1">
      <c r="M179" s="36"/>
      <c r="N179" s="36"/>
      <c r="O179" s="36"/>
      <c r="P179" s="36"/>
      <c r="Q179" s="36"/>
      <c r="R179" s="36"/>
      <c r="S179" s="36"/>
    </row>
    <row r="180" spans="2:19" ht="15" customHeight="1">
      <c r="M180" s="36"/>
      <c r="N180" s="36"/>
      <c r="O180" s="36"/>
      <c r="P180" s="36"/>
      <c r="Q180" s="36"/>
      <c r="R180" s="36"/>
      <c r="S180" s="36"/>
    </row>
    <row r="181" spans="2:19" ht="39.9" customHeight="1">
      <c r="B181" s="376" t="s">
        <v>2130</v>
      </c>
      <c r="C181" s="377"/>
      <c r="D181" s="377"/>
      <c r="E181" s="377"/>
      <c r="F181" s="377"/>
      <c r="G181" s="377"/>
      <c r="H181" s="377"/>
      <c r="I181" s="377"/>
      <c r="J181" s="377"/>
      <c r="K181" s="377"/>
      <c r="L181" s="377"/>
      <c r="M181" s="377"/>
      <c r="N181" s="377"/>
      <c r="O181" s="377"/>
      <c r="P181" s="377"/>
      <c r="Q181" s="377"/>
      <c r="R181" s="377"/>
      <c r="S181" s="378"/>
    </row>
    <row r="182" spans="2:19" ht="15" customHeight="1">
      <c r="B182" s="362" t="s">
        <v>73</v>
      </c>
      <c r="C182" s="363"/>
      <c r="D182" s="363"/>
      <c r="E182" s="363"/>
      <c r="F182" s="363"/>
      <c r="G182" s="363"/>
      <c r="H182" s="363"/>
      <c r="I182" s="364"/>
      <c r="M182" s="368" t="s">
        <v>74</v>
      </c>
      <c r="N182" s="369"/>
      <c r="O182" s="369"/>
      <c r="P182" s="369"/>
      <c r="Q182" s="369"/>
      <c r="R182" s="369"/>
      <c r="S182" s="413"/>
    </row>
    <row r="183" spans="2:19" ht="15" customHeight="1">
      <c r="B183" s="40" t="s">
        <v>81</v>
      </c>
      <c r="C183" s="41" t="s">
        <v>82</v>
      </c>
      <c r="D183" s="42" t="s">
        <v>83</v>
      </c>
      <c r="E183" s="42" t="s">
        <v>84</v>
      </c>
      <c r="F183" s="42" t="s">
        <v>85</v>
      </c>
      <c r="G183" s="42" t="s">
        <v>86</v>
      </c>
      <c r="H183" s="42" t="s">
        <v>87</v>
      </c>
      <c r="I183" s="42" t="s">
        <v>89</v>
      </c>
      <c r="M183" s="40" t="s">
        <v>81</v>
      </c>
      <c r="N183" s="41" t="s">
        <v>82</v>
      </c>
      <c r="O183" s="42" t="s">
        <v>83</v>
      </c>
      <c r="P183" s="42" t="s">
        <v>84</v>
      </c>
      <c r="Q183" s="42" t="s">
        <v>85</v>
      </c>
      <c r="R183" s="42" t="s">
        <v>86</v>
      </c>
      <c r="S183" s="42" t="s">
        <v>89</v>
      </c>
    </row>
    <row r="184" spans="2:19" ht="15" customHeight="1">
      <c r="B184" s="365" t="s">
        <v>8</v>
      </c>
      <c r="C184" s="194" t="s">
        <v>2088</v>
      </c>
      <c r="D184" s="43"/>
      <c r="E184" s="43"/>
      <c r="F184" s="43"/>
      <c r="G184" s="43"/>
      <c r="H184" s="43"/>
      <c r="I184" s="44">
        <f t="shared" ref="I184:I188" si="22">SUM(D184:H184)</f>
        <v>0</v>
      </c>
      <c r="M184" s="365" t="s">
        <v>9</v>
      </c>
      <c r="N184" s="194" t="s">
        <v>2088</v>
      </c>
      <c r="O184" s="43"/>
      <c r="P184" s="43"/>
      <c r="Q184" s="43"/>
      <c r="R184" s="43"/>
      <c r="S184" s="44">
        <f t="shared" ref="S184:S188" si="23">SUM(O184:R184)</f>
        <v>0</v>
      </c>
    </row>
    <row r="185" spans="2:19" ht="15" customHeight="1">
      <c r="B185" s="366"/>
      <c r="C185" s="195" t="s">
        <v>2089</v>
      </c>
      <c r="D185" s="43"/>
      <c r="E185" s="43"/>
      <c r="F185" s="43"/>
      <c r="G185" s="43"/>
      <c r="H185" s="43"/>
      <c r="I185" s="44">
        <f t="shared" si="22"/>
        <v>0</v>
      </c>
      <c r="M185" s="366"/>
      <c r="N185" s="195" t="s">
        <v>2089</v>
      </c>
      <c r="O185" s="43"/>
      <c r="P185" s="43"/>
      <c r="Q185" s="43"/>
      <c r="R185" s="43"/>
      <c r="S185" s="44">
        <f t="shared" si="23"/>
        <v>0</v>
      </c>
    </row>
    <row r="186" spans="2:19" ht="15" customHeight="1">
      <c r="B186" s="366"/>
      <c r="C186" s="195" t="s">
        <v>2090</v>
      </c>
      <c r="D186" s="43"/>
      <c r="E186" s="43"/>
      <c r="F186" s="43"/>
      <c r="G186" s="43"/>
      <c r="H186" s="43"/>
      <c r="I186" s="44">
        <f t="shared" si="22"/>
        <v>0</v>
      </c>
      <c r="M186" s="366"/>
      <c r="N186" s="195" t="s">
        <v>2090</v>
      </c>
      <c r="O186" s="43"/>
      <c r="P186" s="43"/>
      <c r="Q186" s="43"/>
      <c r="R186" s="43"/>
      <c r="S186" s="44">
        <f t="shared" si="23"/>
        <v>0</v>
      </c>
    </row>
    <row r="187" spans="2:19" ht="15" customHeight="1">
      <c r="B187" s="366"/>
      <c r="C187" s="195" t="s">
        <v>2091</v>
      </c>
      <c r="D187" s="43"/>
      <c r="E187" s="43"/>
      <c r="F187" s="43"/>
      <c r="G187" s="43"/>
      <c r="H187" s="43"/>
      <c r="I187" s="44">
        <f t="shared" si="22"/>
        <v>0</v>
      </c>
      <c r="M187" s="366"/>
      <c r="N187" s="195" t="s">
        <v>2091</v>
      </c>
      <c r="O187" s="43"/>
      <c r="P187" s="43"/>
      <c r="Q187" s="43"/>
      <c r="R187" s="43"/>
      <c r="S187" s="44">
        <f t="shared" si="23"/>
        <v>0</v>
      </c>
    </row>
    <row r="188" spans="2:19" ht="15" customHeight="1">
      <c r="B188" s="366" t="s">
        <v>8</v>
      </c>
      <c r="C188" s="195" t="s">
        <v>2101</v>
      </c>
      <c r="D188" s="299"/>
      <c r="E188" s="299"/>
      <c r="F188" s="299"/>
      <c r="G188" s="299"/>
      <c r="H188" s="299"/>
      <c r="I188" s="44">
        <f t="shared" si="22"/>
        <v>0</v>
      </c>
      <c r="M188" s="366"/>
      <c r="N188" s="195" t="s">
        <v>2100</v>
      </c>
      <c r="O188" s="43"/>
      <c r="P188" s="43"/>
      <c r="Q188" s="43"/>
      <c r="R188" s="43"/>
      <c r="S188" s="44">
        <f t="shared" si="23"/>
        <v>0</v>
      </c>
    </row>
    <row r="189" spans="2:19" ht="15" customHeight="1">
      <c r="B189" s="366"/>
      <c r="C189" s="195" t="s">
        <v>2092</v>
      </c>
      <c r="D189" s="43"/>
      <c r="E189" s="43"/>
      <c r="F189" s="43"/>
      <c r="G189" s="43"/>
      <c r="H189" s="43"/>
      <c r="I189" s="44">
        <f t="shared" ref="I189:I196" si="24">SUM(D189:H189)</f>
        <v>0</v>
      </c>
      <c r="M189" s="366"/>
      <c r="N189" s="195" t="s">
        <v>2101</v>
      </c>
      <c r="O189" s="43"/>
      <c r="P189" s="43"/>
      <c r="Q189" s="43"/>
      <c r="R189" s="43"/>
      <c r="S189" s="44">
        <f t="shared" ref="S189" si="25">SUM(O189:R189)</f>
        <v>0</v>
      </c>
    </row>
    <row r="190" spans="2:19" ht="15" customHeight="1">
      <c r="B190" s="366"/>
      <c r="C190" s="195" t="s">
        <v>2093</v>
      </c>
      <c r="D190" s="43"/>
      <c r="E190" s="43"/>
      <c r="F190" s="43"/>
      <c r="G190" s="43"/>
      <c r="H190" s="43"/>
      <c r="I190" s="44">
        <f t="shared" si="24"/>
        <v>0</v>
      </c>
      <c r="M190" s="366"/>
      <c r="N190" s="195" t="s">
        <v>2092</v>
      </c>
      <c r="O190" s="43"/>
      <c r="P190" s="43"/>
      <c r="Q190" s="43"/>
      <c r="R190" s="43"/>
      <c r="S190" s="44">
        <f t="shared" ref="S190:S196" si="26">SUM(O190:R190)</f>
        <v>0</v>
      </c>
    </row>
    <row r="191" spans="2:19" ht="15" customHeight="1">
      <c r="B191" s="366"/>
      <c r="C191" s="195" t="s">
        <v>2094</v>
      </c>
      <c r="D191" s="43"/>
      <c r="E191" s="43"/>
      <c r="F191" s="43"/>
      <c r="G191" s="43"/>
      <c r="H191" s="43"/>
      <c r="I191" s="44">
        <f t="shared" si="24"/>
        <v>0</v>
      </c>
      <c r="M191" s="366"/>
      <c r="N191" s="195" t="s">
        <v>2093</v>
      </c>
      <c r="O191" s="43"/>
      <c r="P191" s="43"/>
      <c r="Q191" s="43"/>
      <c r="R191" s="43"/>
      <c r="S191" s="44">
        <f t="shared" si="26"/>
        <v>0</v>
      </c>
    </row>
    <row r="192" spans="2:19" ht="15" customHeight="1">
      <c r="B192" s="366"/>
      <c r="C192" s="195" t="s">
        <v>2095</v>
      </c>
      <c r="D192" s="43"/>
      <c r="E192" s="43"/>
      <c r="F192" s="43"/>
      <c r="G192" s="43"/>
      <c r="H192" s="43"/>
      <c r="I192" s="44">
        <f t="shared" si="24"/>
        <v>0</v>
      </c>
      <c r="M192" s="366"/>
      <c r="N192" s="195" t="s">
        <v>2094</v>
      </c>
      <c r="O192" s="43"/>
      <c r="P192" s="43"/>
      <c r="Q192" s="43"/>
      <c r="R192" s="43"/>
      <c r="S192" s="44">
        <f t="shared" si="26"/>
        <v>0</v>
      </c>
    </row>
    <row r="193" spans="2:20" ht="15" customHeight="1">
      <c r="B193" s="366"/>
      <c r="C193" s="195" t="s">
        <v>2096</v>
      </c>
      <c r="D193" s="43"/>
      <c r="E193" s="43"/>
      <c r="F193" s="43"/>
      <c r="G193" s="43"/>
      <c r="H193" s="43"/>
      <c r="I193" s="44">
        <f t="shared" si="24"/>
        <v>0</v>
      </c>
      <c r="M193" s="366"/>
      <c r="N193" s="195" t="s">
        <v>2095</v>
      </c>
      <c r="O193" s="43"/>
      <c r="P193" s="43"/>
      <c r="Q193" s="43"/>
      <c r="R193" s="43"/>
      <c r="S193" s="44">
        <f t="shared" si="26"/>
        <v>0</v>
      </c>
    </row>
    <row r="194" spans="2:20" ht="15" customHeight="1">
      <c r="B194" s="366"/>
      <c r="C194" s="195" t="s">
        <v>2097</v>
      </c>
      <c r="D194" s="43"/>
      <c r="E194" s="43"/>
      <c r="F194" s="43"/>
      <c r="G194" s="43"/>
      <c r="H194" s="43"/>
      <c r="I194" s="44">
        <f t="shared" si="24"/>
        <v>0</v>
      </c>
      <c r="M194" s="366"/>
      <c r="N194" s="195" t="s">
        <v>2097</v>
      </c>
      <c r="O194" s="43"/>
      <c r="P194" s="43"/>
      <c r="Q194" s="43"/>
      <c r="R194" s="43"/>
      <c r="S194" s="44">
        <f t="shared" si="26"/>
        <v>0</v>
      </c>
    </row>
    <row r="195" spans="2:20" ht="15" customHeight="1">
      <c r="B195" s="367"/>
      <c r="C195" s="195" t="s">
        <v>2098</v>
      </c>
      <c r="D195" s="43"/>
      <c r="E195" s="43"/>
      <c r="F195" s="43"/>
      <c r="G195" s="43"/>
      <c r="H195" s="43"/>
      <c r="I195" s="44">
        <f t="shared" si="24"/>
        <v>0</v>
      </c>
      <c r="M195" s="366"/>
      <c r="N195" s="195" t="s">
        <v>2098</v>
      </c>
      <c r="O195" s="43"/>
      <c r="P195" s="43"/>
      <c r="Q195" s="43"/>
      <c r="R195" s="43"/>
      <c r="S195" s="44">
        <f t="shared" si="26"/>
        <v>0</v>
      </c>
    </row>
    <row r="196" spans="2:20" ht="15" customHeight="1">
      <c r="B196" s="54"/>
      <c r="C196" s="195" t="s">
        <v>2099</v>
      </c>
      <c r="D196" s="43"/>
      <c r="E196" s="43"/>
      <c r="F196" s="43"/>
      <c r="G196" s="43"/>
      <c r="H196" s="43"/>
      <c r="I196" s="44">
        <f t="shared" si="24"/>
        <v>0</v>
      </c>
      <c r="M196" s="367"/>
      <c r="N196" s="195" t="s">
        <v>2099</v>
      </c>
      <c r="O196" s="43"/>
      <c r="P196" s="43"/>
      <c r="Q196" s="43"/>
      <c r="R196" s="43"/>
      <c r="S196" s="44">
        <f t="shared" si="26"/>
        <v>0</v>
      </c>
    </row>
    <row r="197" spans="2:20" ht="15" customHeight="1">
      <c r="C197" s="82" t="s">
        <v>162</v>
      </c>
      <c r="D197" s="83">
        <f t="shared" ref="D197:I197" si="27">SUM(D184:D196)</f>
        <v>0</v>
      </c>
      <c r="E197" s="83">
        <f t="shared" si="27"/>
        <v>0</v>
      </c>
      <c r="F197" s="83">
        <f t="shared" si="27"/>
        <v>0</v>
      </c>
      <c r="G197" s="83">
        <f t="shared" si="27"/>
        <v>0</v>
      </c>
      <c r="H197" s="83">
        <f t="shared" si="27"/>
        <v>0</v>
      </c>
      <c r="I197" s="83">
        <f t="shared" si="27"/>
        <v>0</v>
      </c>
      <c r="M197" s="36"/>
      <c r="N197" s="82" t="s">
        <v>162</v>
      </c>
      <c r="O197" s="83">
        <f>SUM(O184:O196)</f>
        <v>0</v>
      </c>
      <c r="P197" s="83">
        <f>SUM(P184:P196)</f>
        <v>0</v>
      </c>
      <c r="Q197" s="83">
        <f>SUM(Q184:Q196)</f>
        <v>0</v>
      </c>
      <c r="R197" s="83">
        <f>SUM(R184:R196)</f>
        <v>0</v>
      </c>
      <c r="S197" s="83">
        <f>SUM(S184:S196)</f>
        <v>0</v>
      </c>
    </row>
    <row r="198" spans="2:20" ht="15" customHeight="1">
      <c r="M198" s="36"/>
    </row>
    <row r="199" spans="2:20">
      <c r="C199" s="50"/>
      <c r="D199" s="34"/>
      <c r="E199" s="34"/>
      <c r="F199" s="34"/>
      <c r="G199" s="34"/>
      <c r="H199" s="34"/>
      <c r="I199" s="51"/>
    </row>
    <row r="200" spans="2:20" ht="39.9" customHeight="1">
      <c r="B200" s="359" t="s">
        <v>2069</v>
      </c>
      <c r="C200" s="360"/>
      <c r="D200" s="360"/>
      <c r="E200" s="360"/>
      <c r="F200" s="360"/>
      <c r="G200" s="360"/>
      <c r="H200" s="360"/>
      <c r="I200" s="360"/>
      <c r="J200" s="360"/>
      <c r="K200" s="360"/>
      <c r="L200" s="360"/>
      <c r="M200" s="360"/>
      <c r="N200" s="360"/>
      <c r="O200" s="360"/>
      <c r="P200" s="360"/>
      <c r="Q200" s="360"/>
      <c r="R200" s="360"/>
      <c r="S200" s="360"/>
      <c r="T200" s="361"/>
    </row>
    <row r="201" spans="2:20" ht="15" customHeight="1">
      <c r="B201" s="362" t="s">
        <v>73</v>
      </c>
      <c r="C201" s="363"/>
      <c r="D201" s="363"/>
      <c r="E201" s="363"/>
      <c r="F201" s="363"/>
      <c r="G201" s="363"/>
      <c r="H201" s="363"/>
      <c r="I201" s="364"/>
      <c r="J201" s="55"/>
      <c r="K201" s="34"/>
      <c r="L201" s="55"/>
      <c r="M201" s="431" t="s">
        <v>74</v>
      </c>
      <c r="N201" s="369"/>
      <c r="O201" s="369"/>
      <c r="P201" s="369"/>
      <c r="Q201" s="369"/>
      <c r="R201" s="369"/>
      <c r="S201" s="369"/>
      <c r="T201" s="413"/>
    </row>
    <row r="202" spans="2:20" ht="15" customHeight="1">
      <c r="B202" s="41" t="s">
        <v>81</v>
      </c>
      <c r="C202" s="22" t="s">
        <v>82</v>
      </c>
      <c r="D202" s="43" t="s">
        <v>83</v>
      </c>
      <c r="E202" s="43" t="s">
        <v>84</v>
      </c>
      <c r="F202" s="43" t="s">
        <v>85</v>
      </c>
      <c r="G202" s="43" t="s">
        <v>86</v>
      </c>
      <c r="H202" s="43" t="s">
        <v>87</v>
      </c>
      <c r="I202" s="43" t="s">
        <v>89</v>
      </c>
      <c r="J202" s="55"/>
      <c r="K202" s="55"/>
      <c r="L202" s="55"/>
      <c r="M202" s="41" t="s">
        <v>81</v>
      </c>
      <c r="N202" s="22" t="s">
        <v>82</v>
      </c>
      <c r="O202" s="169"/>
      <c r="P202" s="43" t="s">
        <v>83</v>
      </c>
      <c r="Q202" s="43" t="s">
        <v>84</v>
      </c>
      <c r="R202" s="43" t="s">
        <v>85</v>
      </c>
      <c r="S202" s="43" t="s">
        <v>86</v>
      </c>
      <c r="T202" s="43" t="s">
        <v>89</v>
      </c>
    </row>
    <row r="203" spans="2:20" ht="15" customHeight="1">
      <c r="B203" s="379" t="s">
        <v>15</v>
      </c>
      <c r="C203" s="195" t="s">
        <v>2093</v>
      </c>
      <c r="D203" s="43"/>
      <c r="E203" s="43"/>
      <c r="F203" s="43"/>
      <c r="G203" s="43"/>
      <c r="H203" s="43"/>
      <c r="I203" s="44">
        <f t="shared" ref="I203:I208" si="28">SUM(D203:H203)</f>
        <v>0</v>
      </c>
      <c r="J203" s="55"/>
      <c r="K203" s="55"/>
      <c r="L203" s="55"/>
      <c r="M203" s="379" t="s">
        <v>16</v>
      </c>
      <c r="N203" s="195" t="s">
        <v>2091</v>
      </c>
      <c r="O203" s="169"/>
      <c r="P203" s="43"/>
      <c r="Q203" s="43"/>
      <c r="R203" s="43"/>
      <c r="S203" s="43"/>
      <c r="T203" s="44">
        <f t="shared" ref="T203:T208" si="29">SUM(O203:S203)</f>
        <v>0</v>
      </c>
    </row>
    <row r="204" spans="2:20" ht="15" customHeight="1">
      <c r="B204" s="380"/>
      <c r="C204" s="195" t="s">
        <v>2094</v>
      </c>
      <c r="D204" s="43"/>
      <c r="E204" s="43"/>
      <c r="F204" s="43"/>
      <c r="G204" s="43"/>
      <c r="H204" s="43"/>
      <c r="I204" s="44">
        <f t="shared" si="28"/>
        <v>0</v>
      </c>
      <c r="J204" s="55"/>
      <c r="K204" s="55"/>
      <c r="L204" s="55"/>
      <c r="M204" s="380"/>
      <c r="N204" s="195" t="s">
        <v>2101</v>
      </c>
      <c r="O204" s="169"/>
      <c r="P204" s="43"/>
      <c r="Q204" s="43"/>
      <c r="R204" s="43"/>
      <c r="S204" s="43"/>
      <c r="T204" s="44">
        <f t="shared" si="29"/>
        <v>0</v>
      </c>
    </row>
    <row r="205" spans="2:20" ht="15" customHeight="1">
      <c r="B205" s="380"/>
      <c r="C205" s="195" t="s">
        <v>2095</v>
      </c>
      <c r="D205" s="43"/>
      <c r="E205" s="43"/>
      <c r="F205" s="43"/>
      <c r="G205" s="43"/>
      <c r="H205" s="43"/>
      <c r="I205" s="44">
        <f t="shared" si="28"/>
        <v>0</v>
      </c>
      <c r="J205" s="55"/>
      <c r="K205" s="55"/>
      <c r="L205" s="55"/>
      <c r="M205" s="380"/>
      <c r="N205" s="195" t="s">
        <v>2092</v>
      </c>
      <c r="O205" s="169"/>
      <c r="P205" s="43"/>
      <c r="Q205" s="43"/>
      <c r="R205" s="43"/>
      <c r="S205" s="43"/>
      <c r="T205" s="44">
        <f t="shared" si="29"/>
        <v>0</v>
      </c>
    </row>
    <row r="206" spans="2:20" ht="15" customHeight="1">
      <c r="B206" s="380"/>
      <c r="C206" s="195" t="s">
        <v>2096</v>
      </c>
      <c r="D206" s="43"/>
      <c r="E206" s="43"/>
      <c r="F206" s="43"/>
      <c r="G206" s="43"/>
      <c r="H206" s="43"/>
      <c r="I206" s="44">
        <f t="shared" si="28"/>
        <v>0</v>
      </c>
      <c r="M206" s="380"/>
      <c r="N206" s="195" t="s">
        <v>2094</v>
      </c>
      <c r="O206" s="169"/>
      <c r="P206" s="43"/>
      <c r="Q206" s="43"/>
      <c r="R206" s="43"/>
      <c r="S206" s="43"/>
      <c r="T206" s="44">
        <f t="shared" si="29"/>
        <v>0</v>
      </c>
    </row>
    <row r="207" spans="2:20" ht="15" customHeight="1">
      <c r="B207" s="380"/>
      <c r="C207" s="195" t="s">
        <v>2097</v>
      </c>
      <c r="D207" s="43"/>
      <c r="E207" s="43"/>
      <c r="F207" s="43"/>
      <c r="G207" s="43"/>
      <c r="H207" s="43"/>
      <c r="I207" s="44">
        <f t="shared" si="28"/>
        <v>0</v>
      </c>
      <c r="M207" s="380"/>
      <c r="N207" s="195" t="s">
        <v>2095</v>
      </c>
      <c r="O207" s="169"/>
      <c r="P207" s="43"/>
      <c r="Q207" s="43"/>
      <c r="R207" s="43"/>
      <c r="S207" s="43"/>
      <c r="T207" s="44">
        <f t="shared" si="29"/>
        <v>0</v>
      </c>
    </row>
    <row r="208" spans="2:20" ht="15" customHeight="1">
      <c r="B208" s="380"/>
      <c r="C208" s="196" t="s">
        <v>2098</v>
      </c>
      <c r="D208" s="80"/>
      <c r="E208" s="80"/>
      <c r="F208" s="80"/>
      <c r="G208" s="80"/>
      <c r="H208" s="80"/>
      <c r="I208" s="244">
        <f t="shared" si="28"/>
        <v>0</v>
      </c>
      <c r="M208" s="380"/>
      <c r="N208" s="195" t="s">
        <v>2098</v>
      </c>
      <c r="O208" s="169"/>
      <c r="P208" s="43"/>
      <c r="Q208" s="43"/>
      <c r="R208" s="43"/>
      <c r="S208" s="43"/>
      <c r="T208" s="44">
        <f t="shared" si="29"/>
        <v>0</v>
      </c>
    </row>
    <row r="209" spans="2:20" ht="15" customHeight="1">
      <c r="B209" s="380"/>
      <c r="C209" s="94" t="s">
        <v>162</v>
      </c>
      <c r="D209" s="95">
        <f t="shared" ref="D209:I209" si="30">SUM(D203:D208)</f>
        <v>0</v>
      </c>
      <c r="E209" s="95">
        <f t="shared" si="30"/>
        <v>0</v>
      </c>
      <c r="F209" s="95">
        <f t="shared" si="30"/>
        <v>0</v>
      </c>
      <c r="G209" s="95">
        <f t="shared" si="30"/>
        <v>0</v>
      </c>
      <c r="H209" s="95">
        <f t="shared" si="30"/>
        <v>0</v>
      </c>
      <c r="I209" s="95">
        <f t="shared" si="30"/>
        <v>0</v>
      </c>
      <c r="J209" s="55"/>
      <c r="K209" s="55"/>
      <c r="M209" s="380"/>
      <c r="N209" s="90" t="s">
        <v>162</v>
      </c>
      <c r="O209" s="83"/>
      <c r="P209" s="83">
        <f>SUM(P203:P208)</f>
        <v>0</v>
      </c>
      <c r="Q209" s="83">
        <f>SUM(Q203:Q208)</f>
        <v>0</v>
      </c>
      <c r="R209" s="83">
        <f>SUM(R203:R208)</f>
        <v>0</v>
      </c>
      <c r="S209" s="83">
        <f>SUM(S203:S208)</f>
        <v>0</v>
      </c>
      <c r="T209" s="83">
        <f>SUM(T203:T208)</f>
        <v>0</v>
      </c>
    </row>
    <row r="210" spans="2:20" ht="15" customHeight="1">
      <c r="B210" s="380"/>
      <c r="C210" s="96"/>
      <c r="D210" s="97"/>
      <c r="E210" s="97"/>
      <c r="F210" s="97"/>
      <c r="G210" s="97"/>
      <c r="H210" s="97"/>
      <c r="I210" s="98"/>
      <c r="J210" s="55"/>
      <c r="M210" s="380"/>
      <c r="N210" s="96"/>
      <c r="O210" s="97"/>
      <c r="P210" s="97"/>
      <c r="Q210" s="97"/>
      <c r="R210" s="97"/>
      <c r="S210" s="97"/>
      <c r="T210" s="98"/>
    </row>
    <row r="211" spans="2:20" ht="15" customHeight="1">
      <c r="B211" s="380"/>
      <c r="C211" s="99"/>
      <c r="D211" s="49"/>
      <c r="E211" s="49"/>
      <c r="F211" s="49"/>
      <c r="G211" s="49"/>
      <c r="H211" s="49"/>
      <c r="I211" s="100"/>
      <c r="J211" s="55"/>
      <c r="K211" s="55"/>
      <c r="L211" s="55"/>
      <c r="M211" s="380"/>
      <c r="N211" s="99"/>
      <c r="O211" s="49"/>
      <c r="P211" s="49"/>
      <c r="Q211" s="49"/>
      <c r="R211" s="49"/>
      <c r="S211" s="49"/>
      <c r="T211" s="100"/>
    </row>
    <row r="212" spans="2:20" ht="15" customHeight="1">
      <c r="B212" s="380"/>
      <c r="C212" s="101"/>
      <c r="D212" s="67"/>
      <c r="E212" s="67"/>
      <c r="F212" s="67"/>
      <c r="G212" s="67"/>
      <c r="H212" s="67"/>
      <c r="I212" s="102"/>
      <c r="J212" s="55"/>
      <c r="K212" s="55"/>
      <c r="L212" s="55"/>
      <c r="M212" s="380"/>
      <c r="N212" s="101"/>
      <c r="O212" s="67"/>
      <c r="P212" s="67"/>
      <c r="Q212" s="67"/>
      <c r="R212" s="67"/>
      <c r="S212" s="67"/>
      <c r="T212" s="102"/>
    </row>
    <row r="213" spans="2:20" ht="15" customHeight="1">
      <c r="B213" s="381"/>
      <c r="C213" s="103"/>
      <c r="D213" s="104"/>
      <c r="E213" s="104"/>
      <c r="F213" s="104"/>
      <c r="G213" s="104"/>
      <c r="H213" s="104"/>
      <c r="I213" s="105"/>
      <c r="J213" s="55"/>
      <c r="M213" s="381"/>
      <c r="N213" s="107"/>
      <c r="O213" s="88"/>
      <c r="P213" s="88"/>
      <c r="Q213" s="88"/>
      <c r="R213" s="88"/>
      <c r="S213" s="88"/>
      <c r="T213" s="89"/>
    </row>
    <row r="214" spans="2:20">
      <c r="C214" s="50"/>
      <c r="D214" s="34"/>
      <c r="E214" s="34"/>
      <c r="F214" s="34"/>
      <c r="G214" s="34"/>
      <c r="H214" s="34"/>
      <c r="I214" s="51"/>
    </row>
    <row r="215" spans="2:20">
      <c r="C215" s="50"/>
      <c r="D215" s="34"/>
      <c r="E215" s="34"/>
      <c r="F215" s="34"/>
      <c r="G215" s="34"/>
      <c r="H215" s="34"/>
      <c r="I215" s="51"/>
    </row>
    <row r="217" spans="2:20" ht="39.9" customHeight="1">
      <c r="B217" s="370" t="s">
        <v>2109</v>
      </c>
      <c r="C217" s="371"/>
      <c r="D217" s="371"/>
      <c r="E217" s="371"/>
      <c r="F217" s="371"/>
      <c r="G217" s="371"/>
      <c r="H217" s="371"/>
      <c r="I217" s="372"/>
    </row>
    <row r="218" spans="2:20" ht="15" customHeight="1">
      <c r="B218" s="434" t="s">
        <v>73</v>
      </c>
      <c r="C218" s="435"/>
      <c r="D218" s="435"/>
      <c r="E218" s="435"/>
      <c r="F218" s="435"/>
      <c r="G218" s="435"/>
      <c r="H218" s="435"/>
      <c r="I218" s="436"/>
    </row>
    <row r="219" spans="2:20" ht="15" customHeight="1">
      <c r="B219" s="40" t="s">
        <v>81</v>
      </c>
      <c r="C219" s="22" t="s">
        <v>82</v>
      </c>
      <c r="D219" s="43" t="s">
        <v>83</v>
      </c>
      <c r="E219" s="43" t="s">
        <v>84</v>
      </c>
      <c r="F219" s="43" t="s">
        <v>85</v>
      </c>
      <c r="G219" s="43" t="s">
        <v>86</v>
      </c>
      <c r="H219" s="43" t="s">
        <v>87</v>
      </c>
      <c r="I219" s="43" t="s">
        <v>89</v>
      </c>
    </row>
    <row r="220" spans="2:20" ht="15" customHeight="1">
      <c r="B220" s="365" t="s">
        <v>12</v>
      </c>
      <c r="C220" s="194" t="s">
        <v>2093</v>
      </c>
      <c r="D220" s="43"/>
      <c r="E220" s="43"/>
      <c r="F220" s="43"/>
      <c r="G220" s="43"/>
      <c r="H220" s="43"/>
      <c r="I220" s="44">
        <f t="shared" ref="I220:I225" si="31">SUM(D220:H220)</f>
        <v>0</v>
      </c>
    </row>
    <row r="221" spans="2:20" ht="15" customHeight="1">
      <c r="B221" s="366"/>
      <c r="C221" s="195" t="s">
        <v>2094</v>
      </c>
      <c r="D221" s="43"/>
      <c r="E221" s="43"/>
      <c r="F221" s="43"/>
      <c r="G221" s="43"/>
      <c r="H221" s="43"/>
      <c r="I221" s="44">
        <f t="shared" si="31"/>
        <v>0</v>
      </c>
    </row>
    <row r="222" spans="2:20" ht="15" customHeight="1">
      <c r="B222" s="366"/>
      <c r="C222" s="195" t="s">
        <v>2095</v>
      </c>
      <c r="D222" s="43"/>
      <c r="E222" s="43"/>
      <c r="F222" s="43"/>
      <c r="G222" s="43"/>
      <c r="H222" s="43"/>
      <c r="I222" s="44">
        <f t="shared" si="31"/>
        <v>0</v>
      </c>
    </row>
    <row r="223" spans="2:20" ht="15" customHeight="1">
      <c r="B223" s="366"/>
      <c r="C223" s="195" t="s">
        <v>2096</v>
      </c>
      <c r="D223" s="43"/>
      <c r="E223" s="43"/>
      <c r="F223" s="43"/>
      <c r="G223" s="43"/>
      <c r="H223" s="43"/>
      <c r="I223" s="44">
        <f t="shared" si="31"/>
        <v>0</v>
      </c>
    </row>
    <row r="224" spans="2:20" ht="15" customHeight="1">
      <c r="B224" s="366"/>
      <c r="C224" s="195" t="s">
        <v>2097</v>
      </c>
      <c r="D224" s="43"/>
      <c r="E224" s="43"/>
      <c r="F224" s="43"/>
      <c r="G224" s="43"/>
      <c r="H224" s="43"/>
      <c r="I224" s="44">
        <f t="shared" si="31"/>
        <v>0</v>
      </c>
    </row>
    <row r="225" spans="2:24" ht="15" customHeight="1">
      <c r="B225" s="366"/>
      <c r="C225" s="195" t="s">
        <v>2098</v>
      </c>
      <c r="D225" s="43"/>
      <c r="E225" s="43"/>
      <c r="F225" s="43"/>
      <c r="G225" s="43"/>
      <c r="H225" s="43"/>
      <c r="I225" s="44">
        <f t="shared" si="31"/>
        <v>0</v>
      </c>
    </row>
    <row r="226" spans="2:24" ht="15" customHeight="1">
      <c r="B226" s="366"/>
      <c r="C226" s="90" t="s">
        <v>162</v>
      </c>
      <c r="D226" s="83">
        <f t="shared" ref="D226:I226" si="32">SUM(D220:D225)</f>
        <v>0</v>
      </c>
      <c r="E226" s="83">
        <f t="shared" si="32"/>
        <v>0</v>
      </c>
      <c r="F226" s="83">
        <f t="shared" si="32"/>
        <v>0</v>
      </c>
      <c r="G226" s="83">
        <f t="shared" si="32"/>
        <v>0</v>
      </c>
      <c r="H226" s="83">
        <f t="shared" si="32"/>
        <v>0</v>
      </c>
      <c r="I226" s="83">
        <f t="shared" si="32"/>
        <v>0</v>
      </c>
    </row>
    <row r="227" spans="2:24" ht="39" customHeight="1">
      <c r="B227" s="367"/>
      <c r="C227" s="88"/>
      <c r="D227" s="88"/>
      <c r="E227" s="88"/>
      <c r="F227" s="88"/>
      <c r="G227" s="88"/>
      <c r="H227" s="88"/>
      <c r="I227" s="89"/>
    </row>
    <row r="231" spans="2:24">
      <c r="B231" s="55"/>
      <c r="C231" s="50"/>
      <c r="D231" s="34"/>
      <c r="E231" s="34"/>
      <c r="F231" s="34"/>
      <c r="G231" s="34"/>
      <c r="H231" s="34"/>
      <c r="I231" s="51"/>
      <c r="J231" s="55"/>
      <c r="M231" s="58"/>
      <c r="N231" s="50"/>
      <c r="O231" s="34"/>
      <c r="P231" s="34"/>
      <c r="Q231" s="34"/>
      <c r="R231" s="34"/>
      <c r="S231" s="51"/>
    </row>
    <row r="232" spans="2:24" ht="15" customHeight="1"/>
    <row r="233" spans="2:24" ht="39.9" customHeight="1">
      <c r="B233" s="425" t="s">
        <v>2132</v>
      </c>
      <c r="C233" s="426"/>
      <c r="D233" s="426"/>
      <c r="E233" s="426"/>
      <c r="F233" s="426"/>
      <c r="G233" s="426"/>
      <c r="H233" s="426"/>
      <c r="I233" s="426"/>
      <c r="J233" s="426"/>
      <c r="K233" s="426"/>
      <c r="L233" s="426"/>
      <c r="M233" s="426"/>
      <c r="N233" s="426"/>
      <c r="O233" s="426"/>
      <c r="P233" s="426"/>
      <c r="Q233" s="426"/>
      <c r="R233" s="426"/>
      <c r="S233" s="426"/>
      <c r="T233" s="427"/>
    </row>
    <row r="236" spans="2:24" s="16" customFormat="1" ht="39.9" customHeight="1">
      <c r="B236" s="406" t="s">
        <v>2070</v>
      </c>
      <c r="C236" s="407"/>
      <c r="D236" s="407"/>
      <c r="E236" s="407"/>
      <c r="F236" s="407"/>
      <c r="G236" s="407"/>
      <c r="H236" s="407"/>
      <c r="I236" s="407"/>
      <c r="J236" s="407"/>
      <c r="K236" s="407"/>
      <c r="L236" s="407"/>
      <c r="M236" s="407"/>
      <c r="N236" s="407"/>
      <c r="O236" s="407"/>
      <c r="P236" s="407"/>
      <c r="Q236" s="407"/>
      <c r="R236" s="407"/>
      <c r="S236" s="408"/>
      <c r="U236" s="18"/>
      <c r="V236" s="17"/>
      <c r="W236" s="17"/>
      <c r="X236" s="17"/>
    </row>
    <row r="237" spans="2:24" ht="15" customHeight="1">
      <c r="B237" s="428" t="s">
        <v>73</v>
      </c>
      <c r="C237" s="429"/>
      <c r="D237" s="429"/>
      <c r="E237" s="429"/>
      <c r="F237" s="429"/>
      <c r="G237" s="429"/>
      <c r="H237" s="429"/>
      <c r="I237" s="430"/>
      <c r="J237" s="116"/>
      <c r="K237" s="34"/>
      <c r="L237" s="55"/>
      <c r="M237" s="368" t="s">
        <v>74</v>
      </c>
      <c r="N237" s="369"/>
      <c r="O237" s="369"/>
      <c r="P237" s="369"/>
      <c r="Q237" s="369"/>
      <c r="R237" s="369"/>
      <c r="S237" s="413"/>
      <c r="T237" s="116"/>
    </row>
    <row r="238" spans="2:24" s="16" customFormat="1" ht="12.75" customHeight="1">
      <c r="B238" s="261" t="s">
        <v>81</v>
      </c>
      <c r="C238" s="26" t="s">
        <v>82</v>
      </c>
      <c r="D238" s="21" t="s">
        <v>83</v>
      </c>
      <c r="E238" s="21" t="s">
        <v>84</v>
      </c>
      <c r="F238" s="21" t="s">
        <v>85</v>
      </c>
      <c r="G238" s="21" t="s">
        <v>86</v>
      </c>
      <c r="H238" s="21" t="s">
        <v>87</v>
      </c>
      <c r="I238" s="21" t="s">
        <v>89</v>
      </c>
      <c r="J238" s="28"/>
      <c r="K238" s="28"/>
      <c r="L238" s="113"/>
      <c r="M238" s="19" t="s">
        <v>81</v>
      </c>
      <c r="N238" s="26" t="s">
        <v>82</v>
      </c>
      <c r="O238" s="21" t="s">
        <v>83</v>
      </c>
      <c r="P238" s="21" t="s">
        <v>84</v>
      </c>
      <c r="Q238" s="21" t="s">
        <v>85</v>
      </c>
      <c r="R238" s="21" t="s">
        <v>86</v>
      </c>
      <c r="S238" s="21" t="s">
        <v>89</v>
      </c>
      <c r="T238" s="18"/>
      <c r="U238" s="18"/>
      <c r="V238" s="17"/>
      <c r="W238" s="17"/>
      <c r="X238" s="17"/>
    </row>
    <row r="239" spans="2:24" s="16" customFormat="1" ht="21" customHeight="1">
      <c r="B239" s="432" t="s">
        <v>22</v>
      </c>
      <c r="C239" s="203" t="s">
        <v>2048</v>
      </c>
      <c r="D239" s="23"/>
      <c r="E239" s="23"/>
      <c r="F239" s="23"/>
      <c r="G239" s="23"/>
      <c r="H239" s="23"/>
      <c r="I239" s="24">
        <f>SUM(D239:H239)</f>
        <v>0</v>
      </c>
      <c r="J239" s="114"/>
      <c r="K239" s="114"/>
      <c r="L239" s="114"/>
      <c r="M239" s="397" t="s">
        <v>23</v>
      </c>
      <c r="N239" s="203" t="s">
        <v>2048</v>
      </c>
      <c r="O239" s="23"/>
      <c r="P239" s="23"/>
      <c r="Q239" s="23"/>
      <c r="R239" s="23"/>
      <c r="S239" s="24">
        <f>SUM(O239:R239)</f>
        <v>0</v>
      </c>
      <c r="U239" s="18"/>
      <c r="V239" s="17"/>
      <c r="W239" s="17"/>
      <c r="X239" s="17"/>
    </row>
    <row r="240" spans="2:24" s="16" customFormat="1" ht="12.75" customHeight="1">
      <c r="B240" s="432"/>
      <c r="C240" s="90" t="s">
        <v>162</v>
      </c>
      <c r="D240" s="83">
        <f t="shared" ref="D240:I240" si="33">SUM(D239:D239)</f>
        <v>0</v>
      </c>
      <c r="E240" s="83">
        <f t="shared" si="33"/>
        <v>0</v>
      </c>
      <c r="F240" s="83">
        <f t="shared" si="33"/>
        <v>0</v>
      </c>
      <c r="G240" s="83">
        <f t="shared" si="33"/>
        <v>0</v>
      </c>
      <c r="H240" s="83">
        <f t="shared" si="33"/>
        <v>0</v>
      </c>
      <c r="I240" s="83">
        <f t="shared" si="33"/>
        <v>0</v>
      </c>
      <c r="J240" s="114"/>
      <c r="K240" s="114"/>
      <c r="L240" s="114"/>
      <c r="M240" s="398"/>
      <c r="N240" s="90" t="s">
        <v>162</v>
      </c>
      <c r="O240" s="83">
        <f>SUM(O239:O239)</f>
        <v>0</v>
      </c>
      <c r="P240" s="83">
        <f>SUM(P239:P239)</f>
        <v>0</v>
      </c>
      <c r="Q240" s="83">
        <f>SUM(Q239:Q239)</f>
        <v>0</v>
      </c>
      <c r="R240" s="83">
        <f>SUM(R239:R239)</f>
        <v>0</v>
      </c>
      <c r="S240" s="83">
        <f>SUM(S239:S239)</f>
        <v>0</v>
      </c>
      <c r="T240" s="18"/>
      <c r="U240" s="18"/>
      <c r="V240" s="17"/>
      <c r="W240" s="17"/>
      <c r="X240" s="17"/>
    </row>
    <row r="241" spans="2:37" ht="15" customHeight="1">
      <c r="B241" s="432"/>
      <c r="C241" s="108"/>
      <c r="D241" s="97"/>
      <c r="E241" s="97"/>
      <c r="F241" s="97"/>
      <c r="G241" s="97"/>
      <c r="H241" s="97"/>
      <c r="I241" s="98"/>
      <c r="J241" s="55"/>
      <c r="M241" s="398"/>
      <c r="N241" s="96"/>
      <c r="O241" s="97"/>
      <c r="P241" s="97"/>
      <c r="Q241" s="97"/>
      <c r="R241" s="97"/>
      <c r="S241" s="98"/>
      <c r="T241" s="111"/>
    </row>
    <row r="242" spans="2:37" ht="15" customHeight="1">
      <c r="B242" s="432"/>
      <c r="C242" s="29"/>
      <c r="D242" s="49"/>
      <c r="E242" s="49"/>
      <c r="F242" s="49"/>
      <c r="G242" s="49"/>
      <c r="H242" s="49"/>
      <c r="I242" s="100"/>
      <c r="J242" s="55"/>
      <c r="K242" s="55"/>
      <c r="L242" s="55"/>
      <c r="M242" s="398"/>
      <c r="N242" s="99"/>
      <c r="O242" s="49"/>
      <c r="P242" s="49"/>
      <c r="Q242" s="49"/>
      <c r="R242" s="49"/>
      <c r="S242" s="100"/>
      <c r="T242" s="49"/>
    </row>
    <row r="243" spans="2:37" ht="15" customHeight="1">
      <c r="B243" s="432"/>
      <c r="C243" s="68"/>
      <c r="D243" s="67"/>
      <c r="E243" s="67"/>
      <c r="F243" s="67"/>
      <c r="G243" s="67"/>
      <c r="H243" s="67"/>
      <c r="I243" s="102"/>
      <c r="J243" s="55"/>
      <c r="K243" s="55"/>
      <c r="L243" s="55"/>
      <c r="M243" s="398"/>
      <c r="N243" s="101"/>
      <c r="O243" s="67"/>
      <c r="P243" s="67"/>
      <c r="Q243" s="67"/>
      <c r="R243" s="67"/>
      <c r="S243" s="102"/>
      <c r="T243" s="67"/>
    </row>
    <row r="244" spans="2:37" ht="15" customHeight="1">
      <c r="B244" s="432"/>
      <c r="C244" s="66"/>
      <c r="D244" s="66"/>
      <c r="E244" s="66"/>
      <c r="F244" s="66"/>
      <c r="G244" s="66"/>
      <c r="H244" s="66"/>
      <c r="I244" s="139"/>
      <c r="J244" s="55"/>
      <c r="M244" s="398"/>
      <c r="N244" s="109"/>
      <c r="S244" s="140"/>
    </row>
    <row r="245" spans="2:37" ht="56.1" customHeight="1">
      <c r="B245" s="433"/>
      <c r="C245" s="136"/>
      <c r="D245" s="137"/>
      <c r="E245" s="137"/>
      <c r="F245" s="137"/>
      <c r="G245" s="137"/>
      <c r="H245" s="137"/>
      <c r="I245" s="138"/>
      <c r="J245" s="55"/>
      <c r="M245" s="399"/>
      <c r="N245" s="141"/>
      <c r="O245" s="137"/>
      <c r="P245" s="137"/>
      <c r="Q245" s="137"/>
      <c r="R245" s="137"/>
      <c r="S245" s="138"/>
    </row>
    <row r="246" spans="2:37">
      <c r="B246" s="55"/>
      <c r="C246" s="50"/>
      <c r="D246" s="34"/>
      <c r="E246" s="34"/>
      <c r="F246" s="34"/>
      <c r="G246" s="34"/>
      <c r="H246" s="34"/>
      <c r="I246" s="51"/>
      <c r="J246" s="55"/>
      <c r="M246" s="58"/>
      <c r="N246" s="50"/>
      <c r="O246" s="34"/>
      <c r="P246" s="34"/>
      <c r="Q246" s="34"/>
      <c r="R246" s="34"/>
      <c r="S246" s="51"/>
    </row>
    <row r="247" spans="2:37">
      <c r="B247" s="55"/>
      <c r="C247" s="50"/>
      <c r="D247" s="34"/>
      <c r="E247" s="34"/>
      <c r="F247" s="34"/>
      <c r="G247" s="34"/>
      <c r="H247" s="34"/>
      <c r="I247" s="51"/>
      <c r="J247" s="55"/>
      <c r="M247" s="58"/>
      <c r="N247" s="50"/>
      <c r="O247" s="34"/>
      <c r="P247" s="34"/>
      <c r="Q247" s="34"/>
      <c r="R247" s="34"/>
      <c r="S247" s="51"/>
    </row>
    <row r="249" spans="2:37" ht="39.9" customHeight="1">
      <c r="B249" s="406" t="s">
        <v>2071</v>
      </c>
      <c r="C249" s="407"/>
      <c r="D249" s="407"/>
      <c r="E249" s="407"/>
      <c r="F249" s="407"/>
      <c r="G249" s="407"/>
      <c r="H249" s="407"/>
      <c r="I249" s="407"/>
      <c r="J249" s="407"/>
      <c r="K249" s="407"/>
      <c r="L249" s="407"/>
      <c r="M249" s="407"/>
      <c r="N249" s="407"/>
      <c r="O249" s="407"/>
      <c r="P249" s="407"/>
      <c r="Q249" s="407"/>
      <c r="R249" s="407"/>
      <c r="S249" s="407"/>
      <c r="T249" s="408"/>
    </row>
    <row r="250" spans="2:37" s="115" customFormat="1">
      <c r="B250" s="400" t="s">
        <v>73</v>
      </c>
      <c r="C250" s="401"/>
      <c r="D250" s="401"/>
      <c r="E250" s="401"/>
      <c r="F250" s="401"/>
      <c r="G250" s="401"/>
      <c r="H250" s="401"/>
      <c r="I250" s="402"/>
      <c r="J250" s="28"/>
      <c r="K250" s="28"/>
      <c r="L250" s="113"/>
      <c r="M250" s="400" t="s">
        <v>74</v>
      </c>
      <c r="N250" s="401"/>
      <c r="O250" s="401"/>
      <c r="P250" s="401"/>
      <c r="Q250" s="401"/>
      <c r="R250" s="401"/>
      <c r="S250" s="401"/>
      <c r="T250" s="402"/>
      <c r="U250" s="106"/>
      <c r="V250" s="252"/>
      <c r="W250" s="252"/>
      <c r="X250" s="252"/>
      <c r="Y250" s="66"/>
      <c r="Z250" s="66"/>
      <c r="AA250" s="66"/>
      <c r="AB250" s="66"/>
      <c r="AC250" s="66"/>
      <c r="AD250" s="66"/>
      <c r="AE250" s="66"/>
      <c r="AF250" s="66"/>
      <c r="AG250" s="66"/>
      <c r="AH250" s="66"/>
      <c r="AI250" s="66"/>
      <c r="AJ250" s="66"/>
    </row>
    <row r="251" spans="2:37" s="115" customFormat="1">
      <c r="B251" s="261" t="s">
        <v>81</v>
      </c>
      <c r="C251" s="26" t="s">
        <v>82</v>
      </c>
      <c r="D251" s="21" t="s">
        <v>83</v>
      </c>
      <c r="E251" s="21" t="s">
        <v>84</v>
      </c>
      <c r="F251" s="21" t="s">
        <v>85</v>
      </c>
      <c r="G251" s="21" t="s">
        <v>86</v>
      </c>
      <c r="H251" s="21" t="s">
        <v>87</v>
      </c>
      <c r="I251" s="21" t="s">
        <v>89</v>
      </c>
      <c r="J251" s="28"/>
      <c r="K251" s="28"/>
      <c r="L251" s="113"/>
      <c r="M251" s="20" t="s">
        <v>81</v>
      </c>
      <c r="N251" s="19" t="s">
        <v>82</v>
      </c>
      <c r="O251" s="21" t="s">
        <v>83</v>
      </c>
      <c r="P251" s="21" t="s">
        <v>84</v>
      </c>
      <c r="Q251" s="21" t="s">
        <v>85</v>
      </c>
      <c r="R251" s="21" t="s">
        <v>86</v>
      </c>
      <c r="S251" s="21" t="s">
        <v>87</v>
      </c>
      <c r="T251" s="21" t="s">
        <v>89</v>
      </c>
      <c r="U251" s="106"/>
      <c r="V251" s="106"/>
      <c r="W251" s="252"/>
      <c r="X251" s="252"/>
      <c r="Y251" s="252"/>
      <c r="Z251" s="66"/>
      <c r="AA251" s="66"/>
      <c r="AB251" s="66"/>
      <c r="AC251" s="66"/>
      <c r="AD251" s="66"/>
      <c r="AE251" s="66"/>
      <c r="AF251" s="66"/>
      <c r="AG251" s="66"/>
      <c r="AH251" s="66"/>
      <c r="AI251" s="66"/>
      <c r="AJ251" s="66"/>
      <c r="AK251" s="66"/>
    </row>
    <row r="252" spans="2:37" s="115" customFormat="1" ht="15" customHeight="1">
      <c r="B252" s="366" t="s">
        <v>24</v>
      </c>
      <c r="C252" s="194" t="s">
        <v>2048</v>
      </c>
      <c r="D252" s="23"/>
      <c r="E252" s="23"/>
      <c r="F252" s="23"/>
      <c r="G252" s="23"/>
      <c r="H252" s="23"/>
      <c r="I252" s="24">
        <f t="shared" ref="I252:I261" si="34">SUM(D252:H252)</f>
        <v>0</v>
      </c>
      <c r="J252" s="114"/>
      <c r="K252" s="114"/>
      <c r="L252" s="114"/>
      <c r="M252" s="397" t="s">
        <v>25</v>
      </c>
      <c r="N252" s="194" t="s">
        <v>2048</v>
      </c>
      <c r="O252" s="23"/>
      <c r="P252" s="23"/>
      <c r="Q252" s="23"/>
      <c r="R252" s="23"/>
      <c r="S252" s="23"/>
      <c r="T252" s="24">
        <f>SUM(O252:S252)</f>
        <v>0</v>
      </c>
      <c r="U252" s="106"/>
      <c r="V252" s="106"/>
      <c r="W252" s="252"/>
      <c r="X252" s="252"/>
      <c r="Y252" s="252"/>
      <c r="Z252" s="66"/>
      <c r="AA252" s="66"/>
      <c r="AB252" s="66"/>
      <c r="AC252" s="66"/>
      <c r="AD252" s="66"/>
      <c r="AE252" s="66"/>
      <c r="AF252" s="66"/>
      <c r="AG252" s="66"/>
      <c r="AH252" s="66"/>
      <c r="AI252" s="66"/>
      <c r="AJ252" s="66"/>
      <c r="AK252" s="66"/>
    </row>
    <row r="253" spans="2:37" s="115" customFormat="1">
      <c r="B253" s="366"/>
      <c r="C253" s="195" t="s">
        <v>2042</v>
      </c>
      <c r="D253" s="23"/>
      <c r="E253" s="23"/>
      <c r="F253" s="23"/>
      <c r="G253" s="23"/>
      <c r="H253" s="23"/>
      <c r="I253" s="24">
        <f t="shared" si="34"/>
        <v>0</v>
      </c>
      <c r="J253" s="114"/>
      <c r="K253" s="114"/>
      <c r="L253" s="114"/>
      <c r="M253" s="398"/>
      <c r="N253" s="195" t="s">
        <v>2042</v>
      </c>
      <c r="O253" s="23"/>
      <c r="P253" s="23"/>
      <c r="Q253" s="23"/>
      <c r="R253" s="23"/>
      <c r="S253" s="23"/>
      <c r="T253" s="24">
        <f t="shared" ref="T253:T261" si="35">SUM(O253:S253)</f>
        <v>0</v>
      </c>
      <c r="U253" s="106"/>
      <c r="V253" s="106"/>
      <c r="W253" s="252"/>
      <c r="X253" s="252"/>
      <c r="Y253" s="252"/>
      <c r="Z253" s="66"/>
      <c r="AA253" s="66"/>
      <c r="AB253" s="66"/>
      <c r="AC253" s="66"/>
      <c r="AD253" s="66"/>
      <c r="AE253" s="66"/>
      <c r="AF253" s="66"/>
      <c r="AG253" s="66"/>
      <c r="AH253" s="66"/>
      <c r="AI253" s="66"/>
      <c r="AJ253" s="66"/>
      <c r="AK253" s="66"/>
    </row>
    <row r="254" spans="2:37" s="115" customFormat="1">
      <c r="B254" s="366"/>
      <c r="C254" s="195" t="s">
        <v>2043</v>
      </c>
      <c r="D254" s="23"/>
      <c r="E254" s="23"/>
      <c r="F254" s="23"/>
      <c r="G254" s="23"/>
      <c r="H254" s="23"/>
      <c r="I254" s="24">
        <f t="shared" si="34"/>
        <v>0</v>
      </c>
      <c r="J254" s="114"/>
      <c r="K254" s="114"/>
      <c r="L254" s="114"/>
      <c r="M254" s="398"/>
      <c r="N254" s="195" t="s">
        <v>2043</v>
      </c>
      <c r="O254" s="23"/>
      <c r="P254" s="23"/>
      <c r="Q254" s="23"/>
      <c r="R254" s="23"/>
      <c r="S254" s="23"/>
      <c r="T254" s="24">
        <f t="shared" si="35"/>
        <v>0</v>
      </c>
      <c r="U254" s="106"/>
      <c r="V254" s="106"/>
      <c r="W254" s="252"/>
      <c r="X254" s="252"/>
      <c r="Y254" s="252"/>
      <c r="Z254" s="66"/>
      <c r="AA254" s="66"/>
      <c r="AB254" s="66"/>
      <c r="AC254" s="66"/>
      <c r="AD254" s="66"/>
      <c r="AE254" s="66"/>
      <c r="AF254" s="66"/>
      <c r="AG254" s="66"/>
      <c r="AH254" s="66"/>
      <c r="AI254" s="66"/>
      <c r="AJ254" s="66"/>
      <c r="AK254" s="66"/>
    </row>
    <row r="255" spans="2:37" s="115" customFormat="1">
      <c r="B255" s="366"/>
      <c r="C255" s="195" t="s">
        <v>2044</v>
      </c>
      <c r="D255" s="23"/>
      <c r="E255" s="23"/>
      <c r="F255" s="23"/>
      <c r="G255" s="23"/>
      <c r="H255" s="23"/>
      <c r="I255" s="24">
        <f t="shared" si="34"/>
        <v>0</v>
      </c>
      <c r="J255" s="114"/>
      <c r="K255" s="114"/>
      <c r="L255" s="114"/>
      <c r="M255" s="398"/>
      <c r="N255" s="195" t="s">
        <v>2044</v>
      </c>
      <c r="O255" s="23"/>
      <c r="P255" s="23"/>
      <c r="Q255" s="23"/>
      <c r="R255" s="23"/>
      <c r="S255" s="23"/>
      <c r="T255" s="24">
        <f t="shared" si="35"/>
        <v>0</v>
      </c>
      <c r="U255" s="106"/>
      <c r="V255" s="106"/>
      <c r="W255" s="252"/>
      <c r="X255" s="252"/>
      <c r="Y255" s="252"/>
      <c r="Z255" s="66"/>
      <c r="AA255" s="66"/>
      <c r="AB255" s="66"/>
      <c r="AC255" s="66"/>
      <c r="AD255" s="66"/>
      <c r="AE255" s="66"/>
      <c r="AF255" s="66"/>
      <c r="AG255" s="66"/>
      <c r="AH255" s="66"/>
      <c r="AI255" s="66"/>
      <c r="AJ255" s="66"/>
      <c r="AK255" s="66"/>
    </row>
    <row r="256" spans="2:37" s="115" customFormat="1">
      <c r="B256" s="366"/>
      <c r="C256" s="195" t="s">
        <v>2046</v>
      </c>
      <c r="D256" s="23"/>
      <c r="E256" s="23"/>
      <c r="F256" s="23"/>
      <c r="G256" s="23"/>
      <c r="H256" s="23"/>
      <c r="I256" s="24">
        <f t="shared" si="34"/>
        <v>0</v>
      </c>
      <c r="J256" s="114"/>
      <c r="K256" s="114"/>
      <c r="L256" s="114"/>
      <c r="M256" s="398"/>
      <c r="N256" s="195" t="s">
        <v>2046</v>
      </c>
      <c r="O256" s="23"/>
      <c r="P256" s="23"/>
      <c r="Q256" s="23"/>
      <c r="R256" s="23"/>
      <c r="S256" s="23"/>
      <c r="T256" s="24">
        <f t="shared" si="35"/>
        <v>0</v>
      </c>
      <c r="U256" s="106"/>
      <c r="V256" s="106"/>
      <c r="W256" s="252"/>
      <c r="X256" s="252"/>
      <c r="Y256" s="252"/>
      <c r="Z256" s="66"/>
      <c r="AA256" s="66"/>
      <c r="AB256" s="66"/>
      <c r="AC256" s="66"/>
      <c r="AD256" s="66"/>
      <c r="AE256" s="66"/>
      <c r="AF256" s="66"/>
      <c r="AG256" s="66"/>
      <c r="AH256" s="66"/>
      <c r="AI256" s="66"/>
      <c r="AJ256" s="66"/>
      <c r="AK256" s="66"/>
    </row>
    <row r="257" spans="2:37" s="115" customFormat="1">
      <c r="B257" s="366"/>
      <c r="C257" s="195" t="s">
        <v>2103</v>
      </c>
      <c r="D257" s="23"/>
      <c r="E257" s="23"/>
      <c r="F257" s="23"/>
      <c r="G257" s="23"/>
      <c r="H257" s="23"/>
      <c r="I257" s="24">
        <f t="shared" si="34"/>
        <v>0</v>
      </c>
      <c r="J257" s="114"/>
      <c r="K257" s="114"/>
      <c r="L257" s="114"/>
      <c r="M257" s="398"/>
      <c r="N257" s="195" t="s">
        <v>2103</v>
      </c>
      <c r="O257" s="23"/>
      <c r="P257" s="23"/>
      <c r="Q257" s="23"/>
      <c r="R257" s="23"/>
      <c r="S257" s="23"/>
      <c r="T257" s="24">
        <f t="shared" si="35"/>
        <v>0</v>
      </c>
      <c r="U257" s="106"/>
      <c r="V257" s="106"/>
      <c r="W257" s="252"/>
      <c r="X257" s="252"/>
      <c r="Y257" s="252"/>
      <c r="Z257" s="66"/>
      <c r="AA257" s="66"/>
      <c r="AB257" s="66"/>
      <c r="AC257" s="66"/>
      <c r="AD257" s="66"/>
      <c r="AE257" s="66"/>
      <c r="AF257" s="66"/>
      <c r="AG257" s="66"/>
      <c r="AH257" s="66"/>
      <c r="AI257" s="66"/>
      <c r="AJ257" s="66"/>
      <c r="AK257" s="66"/>
    </row>
    <row r="258" spans="2:37" s="115" customFormat="1" ht="15" customHeight="1">
      <c r="B258" s="366"/>
      <c r="C258" s="313" t="s">
        <v>2104</v>
      </c>
      <c r="D258" s="23"/>
      <c r="E258" s="23"/>
      <c r="F258" s="23"/>
      <c r="G258" s="23"/>
      <c r="H258" s="23"/>
      <c r="I258" s="24">
        <f t="shared" si="34"/>
        <v>0</v>
      </c>
      <c r="J258" s="114"/>
      <c r="K258" s="114"/>
      <c r="L258" s="114"/>
      <c r="M258" s="398"/>
      <c r="N258" s="195" t="s">
        <v>2104</v>
      </c>
      <c r="O258" s="23"/>
      <c r="P258" s="23"/>
      <c r="Q258" s="23"/>
      <c r="R258" s="23"/>
      <c r="S258" s="23"/>
      <c r="T258" s="24">
        <f t="shared" si="35"/>
        <v>0</v>
      </c>
      <c r="U258" s="106"/>
      <c r="V258" s="106"/>
      <c r="W258" s="252"/>
      <c r="X258" s="252"/>
      <c r="Y258" s="252"/>
      <c r="Z258" s="66"/>
      <c r="AA258" s="66"/>
      <c r="AB258" s="66"/>
      <c r="AC258" s="66"/>
      <c r="AD258" s="66"/>
      <c r="AE258" s="66"/>
      <c r="AF258" s="66"/>
      <c r="AG258" s="66"/>
      <c r="AH258" s="66"/>
      <c r="AI258" s="66"/>
      <c r="AJ258" s="66"/>
      <c r="AK258" s="66"/>
    </row>
    <row r="259" spans="2:37" s="115" customFormat="1" ht="15" customHeight="1">
      <c r="B259" s="366"/>
      <c r="C259" s="313" t="s">
        <v>2394</v>
      </c>
      <c r="D259" s="334"/>
      <c r="E259" s="334"/>
      <c r="F259" s="334"/>
      <c r="G259" s="334"/>
      <c r="H259" s="334"/>
      <c r="I259" s="24">
        <f t="shared" si="34"/>
        <v>0</v>
      </c>
      <c r="J259" s="114"/>
      <c r="K259" s="114"/>
      <c r="L259" s="114"/>
      <c r="M259" s="398"/>
      <c r="N259" s="313" t="s">
        <v>2394</v>
      </c>
      <c r="O259" s="334"/>
      <c r="P259" s="334"/>
      <c r="Q259" s="334"/>
      <c r="R259" s="334"/>
      <c r="S259" s="322"/>
      <c r="T259" s="24">
        <f t="shared" si="35"/>
        <v>0</v>
      </c>
      <c r="U259" s="106"/>
      <c r="V259" s="106"/>
      <c r="W259" s="252"/>
      <c r="X259" s="252"/>
      <c r="Y259" s="252"/>
      <c r="Z259" s="66"/>
      <c r="AA259" s="66"/>
      <c r="AB259" s="66"/>
      <c r="AC259" s="66"/>
      <c r="AD259" s="66"/>
      <c r="AE259" s="66"/>
      <c r="AF259" s="66"/>
      <c r="AG259" s="66"/>
      <c r="AH259" s="66"/>
      <c r="AI259" s="66"/>
      <c r="AJ259" s="66"/>
      <c r="AK259" s="66"/>
    </row>
    <row r="260" spans="2:37" s="115" customFormat="1" ht="15" customHeight="1">
      <c r="B260" s="366"/>
      <c r="C260" s="313" t="s">
        <v>2395</v>
      </c>
      <c r="D260" s="334"/>
      <c r="E260" s="334"/>
      <c r="F260" s="334"/>
      <c r="G260" s="334"/>
      <c r="H260" s="334"/>
      <c r="I260" s="24">
        <f t="shared" si="34"/>
        <v>0</v>
      </c>
      <c r="J260" s="114"/>
      <c r="K260" s="114"/>
      <c r="L260" s="114"/>
      <c r="M260" s="398"/>
      <c r="N260" s="313" t="s">
        <v>2395</v>
      </c>
      <c r="O260" s="334"/>
      <c r="P260" s="334"/>
      <c r="Q260" s="334"/>
      <c r="R260" s="334"/>
      <c r="S260" s="322"/>
      <c r="T260" s="24">
        <f t="shared" si="35"/>
        <v>0</v>
      </c>
      <c r="U260" s="106"/>
      <c r="V260" s="106"/>
      <c r="W260" s="252"/>
      <c r="X260" s="252"/>
      <c r="Y260" s="252"/>
      <c r="Z260" s="66"/>
      <c r="AA260" s="66"/>
      <c r="AB260" s="66"/>
      <c r="AC260" s="66"/>
      <c r="AD260" s="66"/>
      <c r="AE260" s="66"/>
      <c r="AF260" s="66"/>
      <c r="AG260" s="66"/>
      <c r="AH260" s="66"/>
      <c r="AI260" s="66"/>
      <c r="AJ260" s="66"/>
      <c r="AK260" s="66"/>
    </row>
    <row r="261" spans="2:37" s="115" customFormat="1" ht="15" customHeight="1">
      <c r="B261" s="366"/>
      <c r="C261" s="313" t="s">
        <v>2406</v>
      </c>
      <c r="D261" s="334"/>
      <c r="E261" s="334"/>
      <c r="F261" s="334"/>
      <c r="G261" s="334"/>
      <c r="H261" s="334"/>
      <c r="I261" s="24">
        <f t="shared" si="34"/>
        <v>0</v>
      </c>
      <c r="J261" s="114"/>
      <c r="K261" s="114"/>
      <c r="L261" s="114"/>
      <c r="M261" s="398"/>
      <c r="N261" s="313" t="s">
        <v>2406</v>
      </c>
      <c r="O261" s="334"/>
      <c r="P261" s="334"/>
      <c r="Q261" s="334"/>
      <c r="R261" s="334"/>
      <c r="S261" s="322"/>
      <c r="T261" s="24">
        <f t="shared" si="35"/>
        <v>0</v>
      </c>
      <c r="U261" s="106"/>
      <c r="V261" s="106"/>
      <c r="W261" s="252"/>
      <c r="X261" s="252"/>
      <c r="Y261" s="252"/>
      <c r="Z261" s="66"/>
      <c r="AA261" s="66"/>
      <c r="AB261" s="66"/>
      <c r="AC261" s="66"/>
      <c r="AD261" s="66"/>
      <c r="AE261" s="66"/>
      <c r="AF261" s="66"/>
      <c r="AG261" s="66"/>
      <c r="AH261" s="66"/>
      <c r="AI261" s="66"/>
      <c r="AJ261" s="66"/>
      <c r="AK261" s="66"/>
    </row>
    <row r="262" spans="2:37" s="115" customFormat="1" ht="15" customHeight="1">
      <c r="B262" s="366"/>
      <c r="C262" s="82" t="s">
        <v>162</v>
      </c>
      <c r="D262" s="83">
        <f>SUM(D252:D261)</f>
        <v>0</v>
      </c>
      <c r="E262" s="83">
        <f t="shared" ref="E262:I262" si="36">SUM(E252:E261)</f>
        <v>0</v>
      </c>
      <c r="F262" s="83">
        <f t="shared" si="36"/>
        <v>0</v>
      </c>
      <c r="G262" s="83">
        <f t="shared" si="36"/>
        <v>0</v>
      </c>
      <c r="H262" s="83">
        <f t="shared" si="36"/>
        <v>0</v>
      </c>
      <c r="I262" s="83">
        <f t="shared" si="36"/>
        <v>0</v>
      </c>
      <c r="J262" s="114"/>
      <c r="K262" s="114"/>
      <c r="L262" s="114"/>
      <c r="M262" s="398"/>
      <c r="N262" s="90" t="s">
        <v>162</v>
      </c>
      <c r="O262" s="83">
        <f>SUM(O252:O261)</f>
        <v>0</v>
      </c>
      <c r="P262" s="83">
        <f t="shared" ref="P262:S262" si="37">SUM(P252:P261)</f>
        <v>0</v>
      </c>
      <c r="Q262" s="83">
        <f t="shared" si="37"/>
        <v>0</v>
      </c>
      <c r="R262" s="83">
        <f t="shared" si="37"/>
        <v>0</v>
      </c>
      <c r="S262" s="83">
        <f t="shared" si="37"/>
        <v>0</v>
      </c>
      <c r="T262" s="83">
        <f>SUM(T252:T261)</f>
        <v>0</v>
      </c>
      <c r="U262" s="106"/>
      <c r="V262" s="106"/>
      <c r="W262" s="252"/>
      <c r="X262" s="252"/>
      <c r="Y262" s="252"/>
      <c r="Z262" s="66"/>
      <c r="AA262" s="66"/>
      <c r="AB262" s="66"/>
      <c r="AC262" s="66"/>
      <c r="AD262" s="66"/>
      <c r="AE262" s="66"/>
      <c r="AF262" s="66"/>
      <c r="AG262" s="66"/>
      <c r="AH262" s="66"/>
      <c r="AI262" s="66"/>
      <c r="AJ262" s="66"/>
      <c r="AK262" s="66"/>
    </row>
    <row r="263" spans="2:37" s="115" customFormat="1" ht="30" customHeight="1">
      <c r="B263" s="367"/>
      <c r="C263" s="142"/>
      <c r="D263" s="143"/>
      <c r="E263" s="143"/>
      <c r="F263" s="143"/>
      <c r="G263" s="143"/>
      <c r="H263" s="143"/>
      <c r="I263" s="144"/>
      <c r="J263" s="114"/>
      <c r="K263" s="114"/>
      <c r="L263" s="114"/>
      <c r="M263" s="399"/>
      <c r="N263" s="147"/>
      <c r="O263" s="143"/>
      <c r="P263" s="143"/>
      <c r="Q263" s="143"/>
      <c r="R263" s="143"/>
      <c r="S263" s="143"/>
      <c r="T263" s="144"/>
      <c r="U263" s="106"/>
      <c r="V263" s="106"/>
      <c r="W263" s="252"/>
      <c r="X263" s="252"/>
      <c r="Y263" s="252"/>
      <c r="Z263" s="66"/>
      <c r="AA263" s="66"/>
      <c r="AB263" s="66"/>
      <c r="AC263" s="66"/>
      <c r="AD263" s="66"/>
      <c r="AE263" s="66"/>
      <c r="AF263" s="66"/>
      <c r="AG263" s="66"/>
      <c r="AH263" s="66"/>
      <c r="AI263" s="66"/>
      <c r="AJ263" s="66"/>
      <c r="AK263" s="66"/>
    </row>
    <row r="264" spans="2:37" s="115" customFormat="1">
      <c r="B264" s="114"/>
      <c r="C264" s="110"/>
      <c r="D264" s="111"/>
      <c r="E264" s="111"/>
      <c r="F264" s="111"/>
      <c r="G264" s="111"/>
      <c r="H264" s="111"/>
      <c r="I264" s="111"/>
      <c r="J264" s="114"/>
      <c r="K264" s="114"/>
      <c r="L264" s="114"/>
      <c r="M264" s="114"/>
      <c r="N264" s="110"/>
      <c r="O264" s="111"/>
      <c r="P264" s="111"/>
      <c r="Q264" s="111"/>
      <c r="R264" s="111"/>
      <c r="S264" s="111"/>
      <c r="T264" s="106"/>
      <c r="U264" s="106"/>
      <c r="V264" s="252"/>
      <c r="W264" s="252"/>
      <c r="X264" s="252"/>
      <c r="Y264" s="66"/>
      <c r="Z264" s="66"/>
      <c r="AA264" s="66"/>
      <c r="AB264" s="66"/>
      <c r="AC264" s="66"/>
      <c r="AD264" s="66"/>
      <c r="AE264" s="66"/>
      <c r="AF264" s="66"/>
      <c r="AG264" s="66"/>
      <c r="AH264" s="66"/>
      <c r="AI264" s="66"/>
      <c r="AJ264" s="66"/>
    </row>
    <row r="265" spans="2:37" s="115" customFormat="1">
      <c r="B265" s="114"/>
      <c r="C265" s="110"/>
      <c r="D265" s="111"/>
      <c r="E265" s="111"/>
      <c r="F265" s="111"/>
      <c r="G265" s="111"/>
      <c r="H265" s="111"/>
      <c r="I265" s="111"/>
      <c r="J265" s="114"/>
      <c r="K265" s="114"/>
      <c r="L265" s="114"/>
      <c r="M265" s="114"/>
      <c r="N265" s="110"/>
      <c r="O265" s="111"/>
      <c r="P265" s="111"/>
      <c r="Q265" s="111"/>
      <c r="R265" s="111"/>
      <c r="S265" s="111"/>
      <c r="T265" s="106"/>
      <c r="U265" s="106"/>
      <c r="V265" s="252"/>
      <c r="W265" s="252"/>
      <c r="X265" s="252"/>
      <c r="Y265" s="66"/>
      <c r="Z265" s="66"/>
      <c r="AA265" s="66"/>
      <c r="AB265" s="66"/>
      <c r="AC265" s="66"/>
      <c r="AD265" s="66"/>
      <c r="AE265" s="66"/>
      <c r="AF265" s="66"/>
      <c r="AG265" s="66"/>
      <c r="AH265" s="66"/>
      <c r="AI265" s="66"/>
      <c r="AJ265" s="66"/>
    </row>
    <row r="266" spans="2:37" s="115" customFormat="1">
      <c r="B266" s="403" t="s">
        <v>2105</v>
      </c>
      <c r="C266" s="404"/>
      <c r="D266" s="404"/>
      <c r="E266" s="404"/>
      <c r="F266" s="404"/>
      <c r="G266" s="404"/>
      <c r="H266" s="405"/>
      <c r="U266" s="106"/>
      <c r="V266" s="252"/>
      <c r="W266" s="252"/>
      <c r="X266" s="252"/>
      <c r="Y266" s="66"/>
      <c r="Z266" s="66"/>
      <c r="AA266" s="66"/>
      <c r="AB266" s="66"/>
      <c r="AC266" s="66"/>
      <c r="AD266" s="66"/>
      <c r="AE266" s="66"/>
      <c r="AF266" s="66"/>
      <c r="AG266" s="66"/>
      <c r="AH266" s="66"/>
      <c r="AI266" s="66"/>
      <c r="AJ266" s="66"/>
    </row>
    <row r="267" spans="2:37" s="115" customFormat="1">
      <c r="B267" s="20" t="s">
        <v>81</v>
      </c>
      <c r="C267" s="19" t="s">
        <v>82</v>
      </c>
      <c r="D267" s="229" t="s">
        <v>2140</v>
      </c>
      <c r="E267" s="229" t="s">
        <v>2141</v>
      </c>
      <c r="F267" s="229" t="s">
        <v>2142</v>
      </c>
      <c r="G267" s="65" t="s">
        <v>2143</v>
      </c>
      <c r="H267" s="21" t="s">
        <v>89</v>
      </c>
      <c r="U267" s="106"/>
      <c r="V267" s="252"/>
      <c r="W267" s="252"/>
      <c r="X267" s="252"/>
      <c r="Y267" s="66"/>
      <c r="Z267" s="66"/>
      <c r="AA267" s="66"/>
      <c r="AB267" s="66"/>
      <c r="AC267" s="66"/>
      <c r="AD267" s="66"/>
      <c r="AE267" s="66"/>
      <c r="AF267" s="66"/>
      <c r="AG267" s="66"/>
      <c r="AH267" s="66"/>
      <c r="AI267" s="66"/>
      <c r="AJ267" s="66"/>
    </row>
    <row r="268" spans="2:37" s="115" customFormat="1" ht="15" customHeight="1">
      <c r="B268" s="365" t="s">
        <v>28</v>
      </c>
      <c r="C268" s="194" t="s">
        <v>2048</v>
      </c>
      <c r="D268" s="23"/>
      <c r="E268" s="23"/>
      <c r="F268" s="23"/>
      <c r="G268" s="23"/>
      <c r="H268" s="24">
        <f t="shared" ref="H268:H273" si="38">SUM(D268:G268)</f>
        <v>0</v>
      </c>
      <c r="U268" s="106"/>
      <c r="V268" s="252"/>
      <c r="W268" s="252"/>
      <c r="X268" s="252"/>
      <c r="Y268" s="66"/>
      <c r="Z268" s="66"/>
      <c r="AA268" s="66"/>
      <c r="AB268" s="66"/>
      <c r="AC268" s="66"/>
      <c r="AD268" s="66"/>
      <c r="AE268" s="66"/>
      <c r="AF268" s="66"/>
      <c r="AG268" s="66"/>
      <c r="AH268" s="66"/>
      <c r="AI268" s="66"/>
      <c r="AJ268" s="66"/>
    </row>
    <row r="269" spans="2:37" s="115" customFormat="1">
      <c r="B269" s="366"/>
      <c r="C269" s="195" t="s">
        <v>2042</v>
      </c>
      <c r="D269" s="23"/>
      <c r="E269" s="23"/>
      <c r="F269" s="23"/>
      <c r="G269" s="23"/>
      <c r="H269" s="24">
        <f t="shared" si="38"/>
        <v>0</v>
      </c>
      <c r="U269" s="106"/>
      <c r="V269" s="252"/>
      <c r="W269" s="252"/>
      <c r="X269" s="252"/>
      <c r="Y269" s="66"/>
      <c r="Z269" s="66"/>
      <c r="AA269" s="66"/>
      <c r="AB269" s="66"/>
      <c r="AC269" s="66"/>
      <c r="AD269" s="66"/>
      <c r="AE269" s="66"/>
      <c r="AF269" s="66"/>
      <c r="AG269" s="66"/>
      <c r="AH269" s="66"/>
      <c r="AI269" s="66"/>
      <c r="AJ269" s="66"/>
    </row>
    <row r="270" spans="2:37" s="115" customFormat="1">
      <c r="B270" s="366"/>
      <c r="C270" s="195" t="s">
        <v>2043</v>
      </c>
      <c r="D270" s="23"/>
      <c r="E270" s="23"/>
      <c r="F270" s="23"/>
      <c r="G270" s="23"/>
      <c r="H270" s="24">
        <f t="shared" si="38"/>
        <v>0</v>
      </c>
      <c r="U270" s="106"/>
      <c r="V270" s="252"/>
      <c r="W270" s="252"/>
      <c r="X270" s="252"/>
      <c r="Y270" s="66"/>
      <c r="Z270" s="66"/>
      <c r="AA270" s="66"/>
      <c r="AB270" s="66"/>
      <c r="AC270" s="66"/>
      <c r="AD270" s="66"/>
      <c r="AE270" s="66"/>
      <c r="AF270" s="66"/>
      <c r="AG270" s="66"/>
      <c r="AH270" s="66"/>
      <c r="AI270" s="66"/>
      <c r="AJ270" s="66"/>
    </row>
    <row r="271" spans="2:37" s="115" customFormat="1">
      <c r="B271" s="366"/>
      <c r="C271" s="195" t="s">
        <v>2044</v>
      </c>
      <c r="D271" s="23"/>
      <c r="E271" s="23"/>
      <c r="F271" s="23"/>
      <c r="G271" s="23"/>
      <c r="H271" s="24">
        <f t="shared" si="38"/>
        <v>0</v>
      </c>
      <c r="U271" s="106"/>
      <c r="V271" s="252"/>
      <c r="W271" s="252"/>
      <c r="X271" s="252"/>
      <c r="Y271" s="66"/>
      <c r="Z271" s="66"/>
      <c r="AA271" s="66"/>
      <c r="AB271" s="66"/>
      <c r="AC271" s="66"/>
      <c r="AD271" s="66"/>
      <c r="AE271" s="66"/>
      <c r="AF271" s="66"/>
      <c r="AG271" s="66"/>
      <c r="AH271" s="66"/>
      <c r="AI271" s="66"/>
      <c r="AJ271" s="66"/>
    </row>
    <row r="272" spans="2:37" s="115" customFormat="1">
      <c r="B272" s="366"/>
      <c r="C272" s="195" t="s">
        <v>2046</v>
      </c>
      <c r="D272" s="23"/>
      <c r="E272" s="23"/>
      <c r="F272" s="23"/>
      <c r="G272" s="23"/>
      <c r="H272" s="24">
        <f t="shared" si="38"/>
        <v>0</v>
      </c>
      <c r="U272" s="106"/>
      <c r="V272" s="252"/>
      <c r="W272" s="252"/>
      <c r="X272" s="252"/>
      <c r="Y272" s="66"/>
      <c r="Z272" s="66"/>
      <c r="AA272" s="66"/>
      <c r="AB272" s="66"/>
      <c r="AC272" s="66"/>
      <c r="AD272" s="66"/>
      <c r="AE272" s="66"/>
      <c r="AF272" s="66"/>
      <c r="AG272" s="66"/>
      <c r="AH272" s="66"/>
      <c r="AI272" s="66"/>
      <c r="AJ272" s="66"/>
    </row>
    <row r="273" spans="2:36" s="115" customFormat="1">
      <c r="B273" s="366"/>
      <c r="C273" s="195" t="s">
        <v>2103</v>
      </c>
      <c r="D273" s="23"/>
      <c r="E273" s="23"/>
      <c r="F273" s="23"/>
      <c r="G273" s="23"/>
      <c r="H273" s="24">
        <f t="shared" si="38"/>
        <v>0</v>
      </c>
      <c r="U273" s="106"/>
      <c r="V273" s="252"/>
      <c r="W273" s="252"/>
      <c r="X273" s="252"/>
      <c r="Y273" s="66"/>
      <c r="Z273" s="66"/>
      <c r="AA273" s="66"/>
      <c r="AB273" s="66"/>
      <c r="AC273" s="66"/>
      <c r="AD273" s="66"/>
      <c r="AE273" s="66"/>
      <c r="AF273" s="66"/>
      <c r="AG273" s="66"/>
      <c r="AH273" s="66"/>
      <c r="AI273" s="66"/>
      <c r="AJ273" s="66"/>
    </row>
    <row r="274" spans="2:36" s="115" customFormat="1">
      <c r="B274" s="366"/>
      <c r="C274" s="90" t="s">
        <v>162</v>
      </c>
      <c r="D274" s="83">
        <f>SUM(D268:D273)</f>
        <v>0</v>
      </c>
      <c r="E274" s="83">
        <f>SUM(E268:E273)</f>
        <v>0</v>
      </c>
      <c r="F274" s="83">
        <f>SUM(F268:F273)</f>
        <v>0</v>
      </c>
      <c r="G274" s="83">
        <f>SUM(G268:G273)</f>
        <v>0</v>
      </c>
      <c r="H274" s="83">
        <f>SUM(H268:H273)</f>
        <v>0</v>
      </c>
      <c r="U274" s="106"/>
      <c r="V274" s="252"/>
      <c r="W274" s="252"/>
      <c r="X274" s="252"/>
      <c r="Y274" s="66"/>
      <c r="Z274" s="66"/>
      <c r="AA274" s="66"/>
      <c r="AB274" s="66"/>
      <c r="AC274" s="66"/>
      <c r="AD274" s="66"/>
      <c r="AE274" s="66"/>
      <c r="AF274" s="66"/>
      <c r="AG274" s="66"/>
      <c r="AH274" s="66"/>
      <c r="AI274" s="66"/>
      <c r="AJ274" s="66"/>
    </row>
    <row r="275" spans="2:36" s="115" customFormat="1" ht="39" customHeight="1">
      <c r="B275" s="367"/>
      <c r="C275" s="145"/>
      <c r="D275" s="145"/>
      <c r="E275" s="145"/>
      <c r="F275" s="145"/>
      <c r="G275" s="145"/>
      <c r="H275" s="146"/>
      <c r="U275" s="106"/>
      <c r="V275" s="252"/>
      <c r="W275" s="252"/>
      <c r="X275" s="252"/>
      <c r="Y275" s="66"/>
      <c r="Z275" s="66"/>
      <c r="AA275" s="66"/>
      <c r="AB275" s="66"/>
      <c r="AC275" s="66"/>
      <c r="AD275" s="66"/>
      <c r="AE275" s="66"/>
      <c r="AF275" s="66"/>
      <c r="AG275" s="66"/>
      <c r="AH275" s="66"/>
      <c r="AI275" s="66"/>
      <c r="AJ275" s="66"/>
    </row>
    <row r="276" spans="2:36" s="115" customFormat="1">
      <c r="B276" s="114"/>
      <c r="C276" s="114"/>
      <c r="D276" s="114"/>
      <c r="E276" s="114"/>
      <c r="F276" s="114"/>
      <c r="G276" s="114"/>
      <c r="H276" s="114"/>
      <c r="I276" s="114"/>
      <c r="J276" s="114"/>
      <c r="K276" s="114"/>
      <c r="L276" s="114"/>
      <c r="M276" s="114"/>
      <c r="N276" s="114"/>
      <c r="O276" s="114"/>
      <c r="P276" s="114"/>
      <c r="Q276" s="114"/>
      <c r="R276" s="114"/>
      <c r="S276" s="114"/>
      <c r="T276" s="114"/>
      <c r="U276" s="106"/>
      <c r="V276" s="252"/>
      <c r="W276" s="252"/>
      <c r="X276" s="252"/>
      <c r="Y276" s="66"/>
      <c r="Z276" s="66"/>
      <c r="AA276" s="66"/>
      <c r="AB276" s="66"/>
      <c r="AC276" s="66"/>
      <c r="AD276" s="66"/>
      <c r="AE276" s="66"/>
      <c r="AF276" s="66"/>
      <c r="AG276" s="66"/>
      <c r="AH276" s="66"/>
      <c r="AI276" s="66"/>
      <c r="AJ276" s="66"/>
    </row>
    <row r="277" spans="2:36" s="115" customFormat="1">
      <c r="B277" s="114"/>
      <c r="C277" s="114"/>
      <c r="D277" s="114"/>
      <c r="E277" s="114"/>
      <c r="F277" s="114"/>
      <c r="G277" s="114"/>
      <c r="H277" s="114"/>
      <c r="I277" s="114"/>
      <c r="J277" s="114"/>
      <c r="K277" s="114"/>
      <c r="L277" s="114"/>
      <c r="M277" s="114"/>
      <c r="N277" s="114"/>
      <c r="O277" s="114"/>
      <c r="P277" s="114"/>
      <c r="Q277" s="114"/>
      <c r="R277" s="114"/>
      <c r="S277" s="114"/>
      <c r="T277" s="114"/>
      <c r="U277" s="106"/>
      <c r="V277" s="252"/>
      <c r="W277" s="252"/>
      <c r="X277" s="252"/>
      <c r="Y277" s="66"/>
      <c r="Z277" s="66"/>
      <c r="AA277" s="66"/>
      <c r="AB277" s="66"/>
      <c r="AC277" s="66"/>
      <c r="AD277" s="66"/>
      <c r="AE277" s="66"/>
      <c r="AF277" s="66"/>
      <c r="AG277" s="66"/>
      <c r="AH277" s="66"/>
      <c r="AI277" s="66"/>
      <c r="AJ277" s="66"/>
    </row>
    <row r="278" spans="2:36" s="115" customFormat="1" ht="39.9" customHeight="1">
      <c r="B278" s="406" t="s">
        <v>2131</v>
      </c>
      <c r="C278" s="407"/>
      <c r="D278" s="407"/>
      <c r="E278" s="407"/>
      <c r="F278" s="407"/>
      <c r="G278" s="407"/>
      <c r="H278" s="407"/>
      <c r="I278" s="407"/>
      <c r="J278" s="407"/>
      <c r="K278" s="407"/>
      <c r="L278" s="407"/>
      <c r="M278" s="407"/>
      <c r="N278" s="407"/>
      <c r="O278" s="407"/>
      <c r="P278" s="407"/>
      <c r="Q278" s="407"/>
      <c r="R278" s="407"/>
      <c r="S278" s="408"/>
      <c r="T278" s="114"/>
      <c r="U278" s="106"/>
      <c r="V278" s="252"/>
      <c r="W278" s="252"/>
      <c r="X278" s="252"/>
      <c r="Y278" s="66"/>
      <c r="Z278" s="66"/>
      <c r="AA278" s="66"/>
      <c r="AB278" s="66"/>
      <c r="AC278" s="66"/>
      <c r="AD278" s="66"/>
      <c r="AE278" s="66"/>
      <c r="AF278" s="66"/>
      <c r="AG278" s="66"/>
      <c r="AH278" s="66"/>
      <c r="AI278" s="66"/>
      <c r="AJ278" s="66"/>
    </row>
    <row r="279" spans="2:36" s="115" customFormat="1">
      <c r="B279" s="403" t="s">
        <v>73</v>
      </c>
      <c r="C279" s="404"/>
      <c r="D279" s="404"/>
      <c r="E279" s="404"/>
      <c r="F279" s="404"/>
      <c r="G279" s="404"/>
      <c r="H279" s="404"/>
      <c r="I279" s="405"/>
      <c r="J279" s="28"/>
      <c r="K279" s="28"/>
      <c r="L279" s="113"/>
      <c r="M279" s="403" t="s">
        <v>74</v>
      </c>
      <c r="N279" s="404"/>
      <c r="O279" s="404"/>
      <c r="P279" s="404"/>
      <c r="Q279" s="404"/>
      <c r="R279" s="404"/>
      <c r="S279" s="405"/>
      <c r="T279" s="119"/>
      <c r="U279" s="106"/>
      <c r="V279" s="252"/>
      <c r="W279" s="252"/>
      <c r="X279" s="252"/>
      <c r="Y279" s="66"/>
      <c r="Z279" s="66"/>
      <c r="AA279" s="66"/>
      <c r="AB279" s="66"/>
      <c r="AC279" s="66"/>
      <c r="AD279" s="66"/>
      <c r="AE279" s="66"/>
      <c r="AF279" s="66"/>
      <c r="AG279" s="66"/>
      <c r="AH279" s="66"/>
      <c r="AI279" s="66"/>
      <c r="AJ279" s="66"/>
    </row>
    <row r="280" spans="2:36" s="115" customFormat="1">
      <c r="B280" s="20" t="s">
        <v>81</v>
      </c>
      <c r="C280" s="19" t="s">
        <v>82</v>
      </c>
      <c r="D280" s="21" t="s">
        <v>83</v>
      </c>
      <c r="E280" s="21" t="s">
        <v>84</v>
      </c>
      <c r="F280" s="21" t="s">
        <v>85</v>
      </c>
      <c r="G280" s="21" t="s">
        <v>86</v>
      </c>
      <c r="H280" s="21" t="s">
        <v>87</v>
      </c>
      <c r="I280" s="21" t="s">
        <v>89</v>
      </c>
      <c r="J280" s="28"/>
      <c r="K280" s="28"/>
      <c r="L280" s="113"/>
      <c r="M280" s="20" t="s">
        <v>81</v>
      </c>
      <c r="N280" s="19" t="s">
        <v>82</v>
      </c>
      <c r="O280" s="21" t="s">
        <v>83</v>
      </c>
      <c r="P280" s="21" t="s">
        <v>84</v>
      </c>
      <c r="Q280" s="21" t="s">
        <v>85</v>
      </c>
      <c r="R280" s="21" t="s">
        <v>86</v>
      </c>
      <c r="S280" s="21" t="s">
        <v>89</v>
      </c>
      <c r="T280" s="106"/>
      <c r="U280" s="106"/>
      <c r="V280" s="252"/>
      <c r="W280" s="252"/>
      <c r="X280" s="252"/>
      <c r="Y280" s="66"/>
      <c r="Z280" s="66"/>
      <c r="AA280" s="66"/>
      <c r="AB280" s="66"/>
      <c r="AC280" s="66"/>
      <c r="AD280" s="66"/>
      <c r="AE280" s="66"/>
      <c r="AF280" s="66"/>
      <c r="AG280" s="66"/>
      <c r="AH280" s="66"/>
      <c r="AI280" s="66"/>
      <c r="AJ280" s="66"/>
    </row>
    <row r="281" spans="2:36" s="115" customFormat="1" ht="15" customHeight="1">
      <c r="B281" s="365" t="s">
        <v>26</v>
      </c>
      <c r="C281" s="194" t="s">
        <v>2048</v>
      </c>
      <c r="D281" s="23"/>
      <c r="E281" s="23"/>
      <c r="F281" s="23"/>
      <c r="G281" s="23"/>
      <c r="H281" s="23"/>
      <c r="I281" s="24">
        <f t="shared" ref="I281:I286" si="39">SUM(D281:H281)</f>
        <v>0</v>
      </c>
      <c r="J281" s="114"/>
      <c r="K281" s="114"/>
      <c r="L281" s="114"/>
      <c r="M281" s="397" t="s">
        <v>27</v>
      </c>
      <c r="N281" s="194" t="s">
        <v>2048</v>
      </c>
      <c r="O281" s="23"/>
      <c r="P281" s="23"/>
      <c r="Q281" s="23"/>
      <c r="R281" s="23"/>
      <c r="S281" s="24">
        <f t="shared" ref="S281:S286" si="40">SUM(O281:R281)</f>
        <v>0</v>
      </c>
      <c r="T281" s="106"/>
      <c r="U281" s="106"/>
      <c r="V281" s="252"/>
      <c r="W281" s="252"/>
      <c r="X281" s="252"/>
      <c r="Y281" s="66"/>
      <c r="Z281" s="66"/>
      <c r="AA281" s="66"/>
      <c r="AB281" s="66"/>
      <c r="AC281" s="66"/>
      <c r="AD281" s="66"/>
      <c r="AE281" s="66"/>
      <c r="AF281" s="66"/>
      <c r="AG281" s="66"/>
      <c r="AH281" s="66"/>
      <c r="AI281" s="66"/>
      <c r="AJ281" s="66"/>
    </row>
    <row r="282" spans="2:36" s="115" customFormat="1">
      <c r="B282" s="366"/>
      <c r="C282" s="195" t="s">
        <v>2042</v>
      </c>
      <c r="D282" s="23"/>
      <c r="E282" s="23"/>
      <c r="F282" s="23"/>
      <c r="G282" s="23"/>
      <c r="H282" s="23"/>
      <c r="I282" s="24">
        <f t="shared" si="39"/>
        <v>0</v>
      </c>
      <c r="J282" s="114"/>
      <c r="K282" s="114"/>
      <c r="L282" s="114"/>
      <c r="M282" s="398"/>
      <c r="N282" s="195" t="s">
        <v>2042</v>
      </c>
      <c r="O282" s="23"/>
      <c r="P282" s="23"/>
      <c r="Q282" s="23"/>
      <c r="R282" s="23"/>
      <c r="S282" s="24">
        <f t="shared" si="40"/>
        <v>0</v>
      </c>
      <c r="T282" s="106"/>
      <c r="U282" s="106"/>
      <c r="V282" s="252"/>
      <c r="W282" s="252"/>
      <c r="X282" s="252"/>
      <c r="Y282" s="66"/>
      <c r="Z282" s="66"/>
      <c r="AA282" s="66"/>
      <c r="AB282" s="66"/>
      <c r="AC282" s="66"/>
      <c r="AD282" s="66"/>
      <c r="AE282" s="66"/>
      <c r="AF282" s="66"/>
      <c r="AG282" s="66"/>
      <c r="AH282" s="66"/>
      <c r="AI282" s="66"/>
      <c r="AJ282" s="66"/>
    </row>
    <row r="283" spans="2:36" s="115" customFormat="1">
      <c r="B283" s="366"/>
      <c r="C283" s="195" t="s">
        <v>2043</v>
      </c>
      <c r="D283" s="23"/>
      <c r="E283" s="23"/>
      <c r="F283" s="23"/>
      <c r="G283" s="23"/>
      <c r="H283" s="23"/>
      <c r="I283" s="24">
        <f t="shared" si="39"/>
        <v>0</v>
      </c>
      <c r="J283" s="114"/>
      <c r="K283" s="114"/>
      <c r="L283" s="114"/>
      <c r="M283" s="398"/>
      <c r="N283" s="195" t="s">
        <v>2043</v>
      </c>
      <c r="O283" s="23"/>
      <c r="P283" s="23"/>
      <c r="Q283" s="23"/>
      <c r="R283" s="23"/>
      <c r="S283" s="24">
        <f t="shared" si="40"/>
        <v>0</v>
      </c>
      <c r="T283" s="106"/>
      <c r="U283" s="106"/>
      <c r="V283" s="252"/>
      <c r="W283" s="252"/>
      <c r="X283" s="252"/>
      <c r="Y283" s="66"/>
      <c r="Z283" s="66"/>
      <c r="AA283" s="66"/>
      <c r="AB283" s="66"/>
      <c r="AC283" s="66"/>
      <c r="AD283" s="66"/>
      <c r="AE283" s="66"/>
      <c r="AF283" s="66"/>
      <c r="AG283" s="66"/>
      <c r="AH283" s="66"/>
      <c r="AI283" s="66"/>
      <c r="AJ283" s="66"/>
    </row>
    <row r="284" spans="2:36" s="115" customFormat="1">
      <c r="B284" s="366"/>
      <c r="C284" s="195" t="s">
        <v>2044</v>
      </c>
      <c r="D284" s="23"/>
      <c r="E284" s="23"/>
      <c r="F284" s="23"/>
      <c r="G284" s="23"/>
      <c r="H284" s="23"/>
      <c r="I284" s="24">
        <f t="shared" si="39"/>
        <v>0</v>
      </c>
      <c r="J284" s="114"/>
      <c r="K284" s="114"/>
      <c r="L284" s="114"/>
      <c r="M284" s="398"/>
      <c r="N284" s="195" t="s">
        <v>2044</v>
      </c>
      <c r="O284" s="23"/>
      <c r="P284" s="23"/>
      <c r="Q284" s="23"/>
      <c r="R284" s="23"/>
      <c r="S284" s="24">
        <f t="shared" si="40"/>
        <v>0</v>
      </c>
      <c r="T284" s="106"/>
      <c r="U284" s="106"/>
      <c r="V284" s="252"/>
      <c r="W284" s="252"/>
      <c r="X284" s="252"/>
      <c r="Y284" s="66"/>
      <c r="Z284" s="66"/>
      <c r="AA284" s="66"/>
      <c r="AB284" s="66"/>
      <c r="AC284" s="66"/>
      <c r="AD284" s="66"/>
      <c r="AE284" s="66"/>
      <c r="AF284" s="66"/>
      <c r="AG284" s="66"/>
      <c r="AH284" s="66"/>
      <c r="AI284" s="66"/>
      <c r="AJ284" s="66"/>
    </row>
    <row r="285" spans="2:36" s="115" customFormat="1">
      <c r="B285" s="366"/>
      <c r="C285" s="195" t="s">
        <v>2046</v>
      </c>
      <c r="D285" s="23"/>
      <c r="E285" s="23"/>
      <c r="F285" s="23"/>
      <c r="G285" s="23"/>
      <c r="H285" s="23"/>
      <c r="I285" s="24">
        <f t="shared" si="39"/>
        <v>0</v>
      </c>
      <c r="J285" s="114"/>
      <c r="K285" s="114"/>
      <c r="L285" s="114"/>
      <c r="M285" s="398"/>
      <c r="N285" s="195" t="s">
        <v>2046</v>
      </c>
      <c r="O285" s="23"/>
      <c r="P285" s="23"/>
      <c r="Q285" s="23"/>
      <c r="R285" s="23"/>
      <c r="S285" s="24">
        <f t="shared" si="40"/>
        <v>0</v>
      </c>
      <c r="T285" s="106"/>
      <c r="U285" s="106"/>
      <c r="V285" s="252"/>
      <c r="W285" s="252"/>
      <c r="X285" s="252"/>
      <c r="Y285" s="66"/>
      <c r="Z285" s="66"/>
      <c r="AA285" s="66"/>
      <c r="AB285" s="66"/>
      <c r="AC285" s="66"/>
      <c r="AD285" s="66"/>
      <c r="AE285" s="66"/>
      <c r="AF285" s="66"/>
      <c r="AG285" s="66"/>
      <c r="AH285" s="66"/>
      <c r="AI285" s="66"/>
      <c r="AJ285" s="66"/>
    </row>
    <row r="286" spans="2:36" s="115" customFormat="1">
      <c r="B286" s="366"/>
      <c r="C286" s="195" t="s">
        <v>2103</v>
      </c>
      <c r="D286" s="23"/>
      <c r="E286" s="23"/>
      <c r="F286" s="23"/>
      <c r="G286" s="23"/>
      <c r="H286" s="23"/>
      <c r="I286" s="24">
        <f t="shared" si="39"/>
        <v>0</v>
      </c>
      <c r="J286" s="114"/>
      <c r="K286" s="114"/>
      <c r="L286" s="114"/>
      <c r="M286" s="398"/>
      <c r="N286" s="195" t="s">
        <v>2103</v>
      </c>
      <c r="O286" s="23"/>
      <c r="P286" s="23"/>
      <c r="Q286" s="23"/>
      <c r="R286" s="23"/>
      <c r="S286" s="24">
        <f t="shared" si="40"/>
        <v>0</v>
      </c>
      <c r="T286" s="106"/>
      <c r="U286" s="106"/>
      <c r="V286" s="252"/>
      <c r="W286" s="252"/>
      <c r="X286" s="252"/>
      <c r="Y286" s="66"/>
      <c r="Z286" s="66"/>
      <c r="AA286" s="66"/>
      <c r="AB286" s="66"/>
      <c r="AC286" s="66"/>
      <c r="AD286" s="66"/>
      <c r="AE286" s="66"/>
      <c r="AF286" s="66"/>
      <c r="AG286" s="66"/>
      <c r="AH286" s="66"/>
      <c r="AI286" s="66"/>
      <c r="AJ286" s="66"/>
    </row>
    <row r="287" spans="2:36" s="115" customFormat="1">
      <c r="B287" s="366"/>
      <c r="C287" s="292"/>
      <c r="D287" s="245"/>
      <c r="E287" s="245"/>
      <c r="F287" s="245"/>
      <c r="G287" s="245"/>
      <c r="H287" s="245"/>
      <c r="I287" s="245"/>
      <c r="J287" s="114"/>
      <c r="K287" s="114"/>
      <c r="L287" s="114"/>
      <c r="M287" s="398"/>
      <c r="N287" s="246"/>
      <c r="O287" s="245"/>
      <c r="P287" s="245"/>
      <c r="Q287" s="245"/>
      <c r="R287" s="245"/>
      <c r="S287" s="245"/>
      <c r="T287" s="106"/>
      <c r="U287" s="106"/>
      <c r="V287" s="252"/>
      <c r="W287" s="252"/>
      <c r="X287" s="252"/>
      <c r="Y287" s="66"/>
      <c r="Z287" s="66"/>
      <c r="AA287" s="66"/>
      <c r="AB287" s="66"/>
      <c r="AC287" s="66"/>
      <c r="AD287" s="66"/>
      <c r="AE287" s="66"/>
      <c r="AF287" s="66"/>
      <c r="AG287" s="66"/>
      <c r="AH287" s="66"/>
      <c r="AI287" s="66"/>
      <c r="AJ287" s="66"/>
    </row>
    <row r="288" spans="2:36" s="115" customFormat="1" ht="15" customHeight="1">
      <c r="B288" s="366"/>
      <c r="C288" s="90" t="s">
        <v>162</v>
      </c>
      <c r="D288" s="83">
        <f t="shared" ref="D288:I288" si="41">SUM(D281:D286)</f>
        <v>0</v>
      </c>
      <c r="E288" s="83">
        <f t="shared" si="41"/>
        <v>0</v>
      </c>
      <c r="F288" s="83">
        <f t="shared" si="41"/>
        <v>0</v>
      </c>
      <c r="G288" s="83">
        <f t="shared" si="41"/>
        <v>0</v>
      </c>
      <c r="H288" s="83">
        <f t="shared" si="41"/>
        <v>0</v>
      </c>
      <c r="I288" s="83">
        <f t="shared" si="41"/>
        <v>0</v>
      </c>
      <c r="J288" s="114"/>
      <c r="K288" s="114"/>
      <c r="L288" s="114"/>
      <c r="M288" s="398"/>
      <c r="N288" s="90" t="s">
        <v>162</v>
      </c>
      <c r="O288" s="83">
        <f t="shared" ref="O288:S288" si="42">SUM(O281:O287)</f>
        <v>0</v>
      </c>
      <c r="P288" s="83">
        <f t="shared" si="42"/>
        <v>0</v>
      </c>
      <c r="Q288" s="83">
        <f t="shared" si="42"/>
        <v>0</v>
      </c>
      <c r="R288" s="83">
        <f t="shared" si="42"/>
        <v>0</v>
      </c>
      <c r="S288" s="83">
        <f t="shared" si="42"/>
        <v>0</v>
      </c>
      <c r="T288" s="106"/>
      <c r="U288" s="106"/>
      <c r="V288" s="252"/>
      <c r="W288" s="252"/>
      <c r="X288" s="252"/>
      <c r="Y288" s="66"/>
      <c r="Z288" s="66"/>
      <c r="AA288" s="66"/>
      <c r="AB288" s="66"/>
      <c r="AC288" s="66"/>
      <c r="AD288" s="66"/>
      <c r="AE288" s="66"/>
      <c r="AF288" s="66"/>
      <c r="AG288" s="66"/>
      <c r="AH288" s="66"/>
      <c r="AI288" s="66"/>
      <c r="AJ288" s="66"/>
    </row>
    <row r="289" spans="2:36" s="115" customFormat="1" ht="29.1" customHeight="1">
      <c r="B289" s="367"/>
      <c r="C289" s="145"/>
      <c r="D289" s="145"/>
      <c r="E289" s="145"/>
      <c r="F289" s="145"/>
      <c r="G289" s="145"/>
      <c r="H289" s="145"/>
      <c r="I289" s="146"/>
      <c r="M289" s="399"/>
      <c r="N289" s="145"/>
      <c r="O289" s="145"/>
      <c r="P289" s="145"/>
      <c r="Q289" s="145"/>
      <c r="R289" s="145"/>
      <c r="S289" s="146"/>
      <c r="U289" s="106"/>
      <c r="V289" s="252"/>
      <c r="W289" s="252"/>
      <c r="X289" s="252"/>
      <c r="Y289" s="66"/>
      <c r="Z289" s="66"/>
      <c r="AA289" s="66"/>
      <c r="AB289" s="66"/>
      <c r="AC289" s="66"/>
      <c r="AD289" s="66"/>
      <c r="AE289" s="66"/>
      <c r="AF289" s="66"/>
      <c r="AG289" s="66"/>
      <c r="AH289" s="66"/>
      <c r="AI289" s="66"/>
      <c r="AJ289" s="66"/>
    </row>
  </sheetData>
  <sheetProtection algorithmName="SHA-512" hashValue="KPi7uZt19u3oHkU7Gu3S5TI6fUFjtXwMjA0ympGttd2OUJ6ijrm1JWOHUINr65t5Qw6+QQqcjTpQh2sSqnWPKA==" saltValue="ucdm4aYAOzJR2RyreYeWag==" spinCount="100000" sheet="1" objects="1" scenarios="1"/>
  <mergeCells count="65">
    <mergeCell ref="M46:S46"/>
    <mergeCell ref="M250:T250"/>
    <mergeCell ref="B249:T249"/>
    <mergeCell ref="B48:B65"/>
    <mergeCell ref="M182:S182"/>
    <mergeCell ref="B182:I182"/>
    <mergeCell ref="B184:B195"/>
    <mergeCell ref="B233:T233"/>
    <mergeCell ref="M237:S237"/>
    <mergeCell ref="B236:S236"/>
    <mergeCell ref="B237:I237"/>
    <mergeCell ref="M201:T201"/>
    <mergeCell ref="B239:B245"/>
    <mergeCell ref="M239:M245"/>
    <mergeCell ref="B109:J109"/>
    <mergeCell ref="B218:I218"/>
    <mergeCell ref="J2:K2"/>
    <mergeCell ref="Q4:S4"/>
    <mergeCell ref="B108:J108"/>
    <mergeCell ref="M8:T8"/>
    <mergeCell ref="B8:J8"/>
    <mergeCell ref="B7:T7"/>
    <mergeCell ref="H2:I2"/>
    <mergeCell ref="B88:I88"/>
    <mergeCell ref="M108:T108"/>
    <mergeCell ref="M10:M27"/>
    <mergeCell ref="M88:S88"/>
    <mergeCell ref="M90:M101"/>
    <mergeCell ref="B69:G69"/>
    <mergeCell ref="M45:S45"/>
    <mergeCell ref="B46:I46"/>
    <mergeCell ref="M48:M64"/>
    <mergeCell ref="B268:B275"/>
    <mergeCell ref="B281:B289"/>
    <mergeCell ref="M281:M289"/>
    <mergeCell ref="B250:I250"/>
    <mergeCell ref="B266:H266"/>
    <mergeCell ref="M279:S279"/>
    <mergeCell ref="B279:I279"/>
    <mergeCell ref="B278:S278"/>
    <mergeCell ref="B252:B263"/>
    <mergeCell ref="M252:M263"/>
    <mergeCell ref="B220:B227"/>
    <mergeCell ref="B90:B101"/>
    <mergeCell ref="B217:I217"/>
    <mergeCell ref="M184:M196"/>
    <mergeCell ref="M109:T109"/>
    <mergeCell ref="B163:T163"/>
    <mergeCell ref="B135:I135"/>
    <mergeCell ref="B203:B213"/>
    <mergeCell ref="M203:M213"/>
    <mergeCell ref="M166:M175"/>
    <mergeCell ref="B166:B175"/>
    <mergeCell ref="B138:B146"/>
    <mergeCell ref="B136:I136"/>
    <mergeCell ref="B149:I149"/>
    <mergeCell ref="N170:T175"/>
    <mergeCell ref="B181:S181"/>
    <mergeCell ref="B200:T200"/>
    <mergeCell ref="B201:I201"/>
    <mergeCell ref="B87:T87"/>
    <mergeCell ref="B71:B83"/>
    <mergeCell ref="M164:T164"/>
    <mergeCell ref="B164:J164"/>
    <mergeCell ref="B150:I150"/>
  </mergeCells>
  <hyperlinks>
    <hyperlink ref="Q4:S4" location="Menu!A1" display="Regresar a menu" xr:uid="{00000000-0004-0000-0100-000000000000}"/>
  </hyperlinks>
  <pageMargins left="0.7" right="0.7" top="0.75" bottom="0.75" header="0.3" footer="0.3"/>
  <pageSetup orientation="portrait" r:id="rId1"/>
  <ignoredErrors>
    <ignoredError sqref="I90:I101 I220:I225 I48:I64 I185:I187 S184:S188 T166:T168 I203:I208 T203:T208 I138:I143 I152:I15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N63"/>
  <sheetViews>
    <sheetView showGridLines="0" zoomScale="85" zoomScaleNormal="85" workbookViewId="0">
      <selection activeCell="J2" sqref="J2:K2"/>
    </sheetView>
  </sheetViews>
  <sheetFormatPr baseColWidth="10" defaultColWidth="11.44140625" defaultRowHeight="15" customHeight="1"/>
  <cols>
    <col min="1" max="1" width="2.33203125" style="115" customWidth="1"/>
    <col min="2" max="2" width="25.88671875" style="115" customWidth="1"/>
    <col min="3" max="3" width="24.44140625" style="115" bestFit="1" customWidth="1"/>
    <col min="4" max="9" width="7.33203125" style="115" customWidth="1"/>
    <col min="10" max="10" width="7.44140625" style="115" customWidth="1"/>
    <col min="11" max="11" width="6.44140625" style="115" customWidth="1"/>
    <col min="12" max="12" width="6.109375" style="115" customWidth="1"/>
    <col min="13" max="13" width="25.88671875" style="115" customWidth="1"/>
    <col min="14" max="14" width="24.44140625" style="115" bestFit="1" customWidth="1"/>
    <col min="15" max="18" width="9.44140625" style="115" customWidth="1"/>
    <col min="19" max="20" width="7.33203125" style="115" customWidth="1"/>
    <col min="21" max="21" width="7" style="106" customWidth="1"/>
    <col min="22" max="22" width="7.44140625" style="106" customWidth="1"/>
    <col min="23" max="23" width="6.33203125" style="106" customWidth="1"/>
    <col min="24" max="24" width="8.88671875" style="106" customWidth="1"/>
    <col min="25" max="25" width="22.109375" style="106" bestFit="1" customWidth="1"/>
    <col min="26" max="32" width="6.33203125" style="106" customWidth="1"/>
    <col min="33" max="33" width="6.44140625" style="106" customWidth="1"/>
    <col min="34" max="36" width="6.33203125" style="106" customWidth="1"/>
    <col min="37" max="37" width="17.109375" style="106" customWidth="1"/>
    <col min="38" max="40" width="6.33203125" style="106" customWidth="1"/>
    <col min="41" max="16384" width="11.44140625" style="115"/>
  </cols>
  <sheetData>
    <row r="2" spans="2:40" ht="15" customHeight="1">
      <c r="G2" s="49"/>
      <c r="H2" s="454" t="s">
        <v>2030</v>
      </c>
      <c r="I2" s="455"/>
      <c r="J2" s="456">
        <f>+I37+S37+I17+S17+I51+S51+I62+S62</f>
        <v>0</v>
      </c>
      <c r="K2" s="457"/>
    </row>
    <row r="3" spans="2:40" ht="15" customHeight="1">
      <c r="Q3" s="452"/>
      <c r="R3" s="452"/>
      <c r="S3" s="452"/>
    </row>
    <row r="4" spans="2:40" ht="20.100000000000001" customHeight="1">
      <c r="Q4" s="453" t="s">
        <v>61</v>
      </c>
      <c r="R4" s="453"/>
      <c r="S4" s="453"/>
    </row>
    <row r="6" spans="2:40" ht="15" customHeight="1">
      <c r="Q6" s="458"/>
      <c r="R6" s="458"/>
      <c r="S6" s="458"/>
    </row>
    <row r="7" spans="2:40" ht="39.9" customHeight="1">
      <c r="B7" s="437" t="s">
        <v>2076</v>
      </c>
      <c r="C7" s="438"/>
      <c r="D7" s="438"/>
      <c r="E7" s="438"/>
      <c r="F7" s="438"/>
      <c r="G7" s="438"/>
      <c r="H7" s="438"/>
      <c r="I7" s="438"/>
      <c r="J7" s="438"/>
      <c r="K7" s="438"/>
      <c r="L7" s="438"/>
      <c r="M7" s="438"/>
      <c r="N7" s="438"/>
      <c r="O7" s="438"/>
      <c r="P7" s="438"/>
      <c r="Q7" s="438"/>
      <c r="R7" s="438"/>
      <c r="S7" s="439"/>
    </row>
    <row r="8" spans="2:40" ht="15" customHeight="1">
      <c r="B8" s="434" t="s">
        <v>73</v>
      </c>
      <c r="C8" s="435"/>
      <c r="D8" s="435"/>
      <c r="E8" s="435"/>
      <c r="F8" s="435"/>
      <c r="G8" s="435"/>
      <c r="H8" s="435"/>
      <c r="I8" s="436"/>
      <c r="J8" s="49"/>
      <c r="K8" s="124"/>
      <c r="L8" s="124"/>
      <c r="M8" s="368" t="s">
        <v>2105</v>
      </c>
      <c r="N8" s="369"/>
      <c r="O8" s="369"/>
      <c r="P8" s="369"/>
      <c r="Q8" s="369"/>
      <c r="R8" s="369"/>
      <c r="S8" s="369"/>
      <c r="T8" s="116"/>
    </row>
    <row r="9" spans="2:40" ht="15" customHeight="1">
      <c r="B9" s="40" t="s">
        <v>81</v>
      </c>
      <c r="C9" s="41" t="s">
        <v>82</v>
      </c>
      <c r="D9" s="42" t="s">
        <v>83</v>
      </c>
      <c r="E9" s="42" t="s">
        <v>84</v>
      </c>
      <c r="F9" s="42" t="s">
        <v>85</v>
      </c>
      <c r="G9" s="42" t="s">
        <v>86</v>
      </c>
      <c r="H9" s="42" t="s">
        <v>87</v>
      </c>
      <c r="I9" s="42" t="s">
        <v>89</v>
      </c>
      <c r="J9" s="49"/>
      <c r="K9" s="124"/>
      <c r="L9" s="124"/>
      <c r="M9" s="149" t="s">
        <v>81</v>
      </c>
      <c r="N9" s="39" t="s">
        <v>82</v>
      </c>
      <c r="O9" s="229" t="s">
        <v>2140</v>
      </c>
      <c r="P9" s="229" t="s">
        <v>2141</v>
      </c>
      <c r="Q9" s="229" t="s">
        <v>2142</v>
      </c>
      <c r="R9" s="65" t="s">
        <v>2143</v>
      </c>
      <c r="S9" s="128" t="s">
        <v>89</v>
      </c>
      <c r="T9" s="106"/>
      <c r="AN9" s="115"/>
    </row>
    <row r="10" spans="2:40" ht="15" customHeight="1">
      <c r="B10" s="365" t="s">
        <v>333</v>
      </c>
      <c r="C10" s="293" t="s">
        <v>97</v>
      </c>
      <c r="D10" s="299"/>
      <c r="E10" s="299"/>
      <c r="F10" s="299"/>
      <c r="G10" s="299"/>
      <c r="H10" s="299"/>
      <c r="I10" s="294">
        <f t="shared" ref="I10:I15" si="0">SUM(D10:H10)</f>
        <v>0</v>
      </c>
      <c r="M10" s="397" t="s">
        <v>58</v>
      </c>
      <c r="N10" s="148" t="s">
        <v>97</v>
      </c>
      <c r="O10" s="43"/>
      <c r="P10" s="43"/>
      <c r="Q10" s="43"/>
      <c r="R10" s="43"/>
      <c r="S10" s="44">
        <f t="shared" ref="S10:S15" si="1">SUM(O10:R10)</f>
        <v>0</v>
      </c>
      <c r="T10" s="106"/>
      <c r="AN10" s="115"/>
    </row>
    <row r="11" spans="2:40" ht="15" customHeight="1">
      <c r="B11" s="366"/>
      <c r="C11" s="293" t="s">
        <v>103</v>
      </c>
      <c r="D11" s="299"/>
      <c r="E11" s="299"/>
      <c r="F11" s="299"/>
      <c r="G11" s="299"/>
      <c r="H11" s="299"/>
      <c r="I11" s="294">
        <f t="shared" si="0"/>
        <v>0</v>
      </c>
      <c r="M11" s="398"/>
      <c r="N11" s="148" t="s">
        <v>145</v>
      </c>
      <c r="O11" s="43"/>
      <c r="P11" s="43"/>
      <c r="Q11" s="43"/>
      <c r="R11" s="43"/>
      <c r="S11" s="44">
        <f t="shared" si="1"/>
        <v>0</v>
      </c>
      <c r="T11" s="106"/>
      <c r="AN11" s="115"/>
    </row>
    <row r="12" spans="2:40" ht="15" customHeight="1">
      <c r="B12" s="366"/>
      <c r="C12" s="293" t="s">
        <v>145</v>
      </c>
      <c r="D12" s="299"/>
      <c r="E12" s="299"/>
      <c r="F12" s="299"/>
      <c r="G12" s="299"/>
      <c r="H12" s="299"/>
      <c r="I12" s="294">
        <f t="shared" si="0"/>
        <v>0</v>
      </c>
      <c r="M12" s="398"/>
      <c r="N12" s="148" t="s">
        <v>148</v>
      </c>
      <c r="O12" s="43"/>
      <c r="P12" s="43"/>
      <c r="Q12" s="43"/>
      <c r="R12" s="43"/>
      <c r="S12" s="44">
        <f t="shared" si="1"/>
        <v>0</v>
      </c>
      <c r="T12" s="106"/>
      <c r="AN12" s="115"/>
    </row>
    <row r="13" spans="2:40" ht="15" customHeight="1">
      <c r="B13" s="366"/>
      <c r="C13" s="293" t="s">
        <v>148</v>
      </c>
      <c r="D13" s="299"/>
      <c r="E13" s="299"/>
      <c r="F13" s="299"/>
      <c r="G13" s="299"/>
      <c r="H13" s="299"/>
      <c r="I13" s="294">
        <f t="shared" si="0"/>
        <v>0</v>
      </c>
      <c r="M13" s="398"/>
      <c r="N13" s="148"/>
      <c r="O13" s="44"/>
      <c r="P13" s="44"/>
      <c r="Q13" s="44"/>
      <c r="R13" s="44"/>
      <c r="S13" s="44">
        <f t="shared" si="1"/>
        <v>0</v>
      </c>
      <c r="T13" s="106"/>
      <c r="AN13" s="115"/>
    </row>
    <row r="14" spans="2:40" ht="15" customHeight="1">
      <c r="B14" s="366"/>
      <c r="C14" s="293" t="s">
        <v>151</v>
      </c>
      <c r="D14" s="299"/>
      <c r="E14" s="299"/>
      <c r="F14" s="299"/>
      <c r="G14" s="299"/>
      <c r="H14" s="299"/>
      <c r="I14" s="294">
        <f t="shared" si="0"/>
        <v>0</v>
      </c>
      <c r="M14" s="398"/>
      <c r="N14" s="148"/>
      <c r="O14" s="44"/>
      <c r="P14" s="44"/>
      <c r="Q14" s="44"/>
      <c r="R14" s="44"/>
      <c r="S14" s="44">
        <f t="shared" si="1"/>
        <v>0</v>
      </c>
      <c r="T14" s="106"/>
      <c r="AN14" s="115"/>
    </row>
    <row r="15" spans="2:40" ht="15" customHeight="1">
      <c r="B15" s="366"/>
      <c r="C15" s="293" t="s">
        <v>157</v>
      </c>
      <c r="D15" s="299"/>
      <c r="E15" s="299"/>
      <c r="F15" s="299"/>
      <c r="G15" s="299"/>
      <c r="H15" s="299"/>
      <c r="I15" s="294">
        <f t="shared" si="0"/>
        <v>0</v>
      </c>
      <c r="M15" s="398"/>
      <c r="N15" s="148"/>
      <c r="O15" s="44"/>
      <c r="P15" s="44"/>
      <c r="Q15" s="44"/>
      <c r="R15" s="44"/>
      <c r="S15" s="44">
        <f t="shared" si="1"/>
        <v>0</v>
      </c>
      <c r="T15" s="106"/>
      <c r="AN15" s="115"/>
    </row>
    <row r="16" spans="2:40" ht="15" customHeight="1">
      <c r="B16" s="366"/>
      <c r="C16" s="293"/>
      <c r="D16" s="294"/>
      <c r="E16" s="294"/>
      <c r="F16" s="294"/>
      <c r="G16" s="294"/>
      <c r="H16" s="294"/>
      <c r="I16" s="294"/>
      <c r="M16" s="398"/>
      <c r="N16" s="148"/>
      <c r="O16" s="44"/>
      <c r="P16" s="44"/>
      <c r="Q16" s="44"/>
      <c r="R16" s="44"/>
      <c r="S16" s="44"/>
      <c r="T16" s="106"/>
      <c r="AN16" s="115"/>
    </row>
    <row r="17" spans="2:40" ht="15" customHeight="1">
      <c r="B17" s="366"/>
      <c r="C17" s="90" t="s">
        <v>162</v>
      </c>
      <c r="D17" s="83">
        <f t="shared" ref="D17:I17" si="2">SUM(D10:D15)</f>
        <v>0</v>
      </c>
      <c r="E17" s="83">
        <f t="shared" si="2"/>
        <v>0</v>
      </c>
      <c r="F17" s="83">
        <f t="shared" si="2"/>
        <v>0</v>
      </c>
      <c r="G17" s="83">
        <f t="shared" si="2"/>
        <v>0</v>
      </c>
      <c r="H17" s="83">
        <f t="shared" si="2"/>
        <v>0</v>
      </c>
      <c r="I17" s="83">
        <f t="shared" si="2"/>
        <v>0</v>
      </c>
      <c r="M17" s="398"/>
      <c r="N17" s="90" t="s">
        <v>162</v>
      </c>
      <c r="O17" s="83">
        <f t="shared" ref="O17:S17" si="3">SUM(O10:O16)</f>
        <v>0</v>
      </c>
      <c r="P17" s="83">
        <f t="shared" si="3"/>
        <v>0</v>
      </c>
      <c r="Q17" s="83">
        <f t="shared" si="3"/>
        <v>0</v>
      </c>
      <c r="R17" s="83">
        <f t="shared" si="3"/>
        <v>0</v>
      </c>
      <c r="S17" s="83">
        <f t="shared" si="3"/>
        <v>0</v>
      </c>
      <c r="T17" s="106"/>
      <c r="AN17" s="115"/>
    </row>
    <row r="18" spans="2:40" ht="24.9" customHeight="1">
      <c r="B18" s="367"/>
      <c r="C18" s="303"/>
      <c r="D18" s="303"/>
      <c r="E18" s="303"/>
      <c r="F18" s="303"/>
      <c r="G18" s="303"/>
      <c r="H18" s="303"/>
      <c r="I18" s="304"/>
      <c r="M18" s="399"/>
      <c r="N18" s="145"/>
      <c r="O18" s="145"/>
      <c r="P18" s="145"/>
      <c r="Q18" s="145"/>
      <c r="R18" s="145"/>
      <c r="S18" s="146"/>
    </row>
    <row r="22" spans="2:40" ht="39.9" customHeight="1">
      <c r="B22" s="449" t="s">
        <v>2075</v>
      </c>
      <c r="C22" s="450"/>
      <c r="D22" s="450"/>
      <c r="E22" s="450"/>
      <c r="F22" s="450"/>
      <c r="G22" s="450"/>
      <c r="H22" s="450"/>
      <c r="I22" s="450"/>
      <c r="J22" s="450"/>
      <c r="K22" s="450"/>
      <c r="L22" s="450"/>
      <c r="M22" s="450"/>
      <c r="N22" s="450"/>
      <c r="O22" s="450"/>
      <c r="P22" s="450"/>
      <c r="Q22" s="450"/>
      <c r="R22" s="450"/>
      <c r="S22" s="451"/>
    </row>
    <row r="23" spans="2:40" ht="15" customHeight="1">
      <c r="B23" s="412" t="s">
        <v>250</v>
      </c>
      <c r="C23" s="412"/>
      <c r="D23" s="412"/>
      <c r="E23" s="412"/>
      <c r="F23" s="412"/>
      <c r="G23" s="412"/>
      <c r="H23" s="412"/>
      <c r="I23" s="412"/>
      <c r="M23" s="412" t="s">
        <v>74</v>
      </c>
      <c r="N23" s="412"/>
      <c r="O23" s="412"/>
      <c r="P23" s="412"/>
      <c r="Q23" s="412"/>
      <c r="R23" s="412"/>
      <c r="S23" s="412"/>
    </row>
    <row r="24" spans="2:40" ht="15" customHeight="1">
      <c r="B24" s="40" t="s">
        <v>81</v>
      </c>
      <c r="C24" s="41" t="s">
        <v>82</v>
      </c>
      <c r="D24" s="42" t="s">
        <v>83</v>
      </c>
      <c r="E24" s="42" t="s">
        <v>84</v>
      </c>
      <c r="F24" s="42" t="s">
        <v>85</v>
      </c>
      <c r="G24" s="42" t="s">
        <v>86</v>
      </c>
      <c r="H24" s="42" t="s">
        <v>87</v>
      </c>
      <c r="I24" s="42" t="s">
        <v>89</v>
      </c>
      <c r="M24" s="40" t="s">
        <v>81</v>
      </c>
      <c r="N24" s="41" t="s">
        <v>82</v>
      </c>
      <c r="O24" s="42" t="s">
        <v>83</v>
      </c>
      <c r="P24" s="42" t="s">
        <v>84</v>
      </c>
      <c r="Q24" s="42" t="s">
        <v>85</v>
      </c>
      <c r="R24" s="42" t="s">
        <v>86</v>
      </c>
      <c r="S24" s="42" t="s">
        <v>89</v>
      </c>
    </row>
    <row r="25" spans="2:40" ht="15" customHeight="1">
      <c r="B25" s="446" t="s">
        <v>54</v>
      </c>
      <c r="C25" s="148" t="s">
        <v>97</v>
      </c>
      <c r="D25" s="43"/>
      <c r="E25" s="43"/>
      <c r="F25" s="43"/>
      <c r="G25" s="43"/>
      <c r="H25" s="43"/>
      <c r="I25" s="44">
        <f t="shared" ref="I25:I36" si="4">SUM(D25:H25)</f>
        <v>0</v>
      </c>
      <c r="M25" s="446" t="s">
        <v>55</v>
      </c>
      <c r="N25" s="148" t="s">
        <v>97</v>
      </c>
      <c r="O25" s="43"/>
      <c r="P25" s="43"/>
      <c r="Q25" s="43"/>
      <c r="R25" s="43"/>
      <c r="S25" s="44">
        <f t="shared" ref="S25:S36" si="5">SUM(O25:R25)</f>
        <v>0</v>
      </c>
    </row>
    <row r="26" spans="2:40" ht="15" customHeight="1">
      <c r="B26" s="447"/>
      <c r="C26" s="148" t="s">
        <v>103</v>
      </c>
      <c r="D26" s="43"/>
      <c r="E26" s="43"/>
      <c r="F26" s="43"/>
      <c r="G26" s="43"/>
      <c r="H26" s="43"/>
      <c r="I26" s="44">
        <f t="shared" si="4"/>
        <v>0</v>
      </c>
      <c r="M26" s="447"/>
      <c r="N26" s="148" t="s">
        <v>103</v>
      </c>
      <c r="O26" s="43"/>
      <c r="P26" s="43"/>
      <c r="Q26" s="43"/>
      <c r="R26" s="43"/>
      <c r="S26" s="44">
        <f t="shared" si="5"/>
        <v>0</v>
      </c>
    </row>
    <row r="27" spans="2:40" ht="15" customHeight="1">
      <c r="B27" s="447"/>
      <c r="C27" s="148" t="s">
        <v>128</v>
      </c>
      <c r="D27" s="43"/>
      <c r="E27" s="43"/>
      <c r="F27" s="43"/>
      <c r="G27" s="43"/>
      <c r="H27" s="43"/>
      <c r="I27" s="44">
        <f t="shared" si="4"/>
        <v>0</v>
      </c>
      <c r="M27" s="447"/>
      <c r="N27" s="148" t="s">
        <v>128</v>
      </c>
      <c r="O27" s="43"/>
      <c r="P27" s="43"/>
      <c r="Q27" s="43"/>
      <c r="R27" s="43"/>
      <c r="S27" s="44">
        <f t="shared" si="5"/>
        <v>0</v>
      </c>
    </row>
    <row r="28" spans="2:40" ht="15" customHeight="1">
      <c r="B28" s="447"/>
      <c r="C28" s="148" t="s">
        <v>136</v>
      </c>
      <c r="D28" s="43"/>
      <c r="E28" s="43"/>
      <c r="F28" s="43"/>
      <c r="G28" s="43"/>
      <c r="H28" s="43"/>
      <c r="I28" s="44">
        <f t="shared" si="4"/>
        <v>0</v>
      </c>
      <c r="M28" s="447"/>
      <c r="N28" s="148" t="s">
        <v>136</v>
      </c>
      <c r="O28" s="43"/>
      <c r="P28" s="43"/>
      <c r="Q28" s="43"/>
      <c r="R28" s="43"/>
      <c r="S28" s="44">
        <f t="shared" si="5"/>
        <v>0</v>
      </c>
    </row>
    <row r="29" spans="2:40" ht="15" customHeight="1">
      <c r="B29" s="447"/>
      <c r="C29" s="148" t="s">
        <v>139</v>
      </c>
      <c r="D29" s="43"/>
      <c r="E29" s="43"/>
      <c r="F29" s="43"/>
      <c r="G29" s="43"/>
      <c r="H29" s="43"/>
      <c r="I29" s="44">
        <f t="shared" si="4"/>
        <v>0</v>
      </c>
      <c r="M29" s="447"/>
      <c r="N29" s="63" t="s">
        <v>139</v>
      </c>
      <c r="O29" s="43"/>
      <c r="P29" s="43"/>
      <c r="Q29" s="43"/>
      <c r="R29" s="43"/>
      <c r="S29" s="44">
        <f t="shared" si="5"/>
        <v>0</v>
      </c>
    </row>
    <row r="30" spans="2:40" ht="15" customHeight="1">
      <c r="B30" s="447"/>
      <c r="C30" s="148" t="s">
        <v>142</v>
      </c>
      <c r="D30" s="43"/>
      <c r="E30" s="43"/>
      <c r="F30" s="43"/>
      <c r="G30" s="43"/>
      <c r="H30" s="43"/>
      <c r="I30" s="44">
        <f t="shared" si="4"/>
        <v>0</v>
      </c>
      <c r="M30" s="447"/>
      <c r="N30" s="148" t="s">
        <v>142</v>
      </c>
      <c r="O30" s="43"/>
      <c r="P30" s="43"/>
      <c r="Q30" s="43"/>
      <c r="R30" s="43"/>
      <c r="S30" s="44">
        <f t="shared" si="5"/>
        <v>0</v>
      </c>
    </row>
    <row r="31" spans="2:40" ht="15" customHeight="1">
      <c r="B31" s="447"/>
      <c r="C31" s="148" t="s">
        <v>145</v>
      </c>
      <c r="D31" s="43"/>
      <c r="E31" s="43"/>
      <c r="F31" s="43"/>
      <c r="G31" s="43"/>
      <c r="H31" s="43"/>
      <c r="I31" s="44">
        <f t="shared" si="4"/>
        <v>0</v>
      </c>
      <c r="M31" s="447"/>
      <c r="N31" s="63" t="s">
        <v>145</v>
      </c>
      <c r="O31" s="43"/>
      <c r="P31" s="43"/>
      <c r="Q31" s="43"/>
      <c r="R31" s="43"/>
      <c r="S31" s="44">
        <f t="shared" si="5"/>
        <v>0</v>
      </c>
    </row>
    <row r="32" spans="2:40" ht="15" customHeight="1">
      <c r="B32" s="447"/>
      <c r="C32" s="148" t="s">
        <v>148</v>
      </c>
      <c r="D32" s="43"/>
      <c r="E32" s="43"/>
      <c r="F32" s="43"/>
      <c r="G32" s="43"/>
      <c r="H32" s="43"/>
      <c r="I32" s="44">
        <f t="shared" si="4"/>
        <v>0</v>
      </c>
      <c r="M32" s="447"/>
      <c r="N32" s="63" t="s">
        <v>148</v>
      </c>
      <c r="O32" s="43"/>
      <c r="P32" s="43"/>
      <c r="Q32" s="43"/>
      <c r="R32" s="43"/>
      <c r="S32" s="44">
        <f t="shared" si="5"/>
        <v>0</v>
      </c>
    </row>
    <row r="33" spans="2:40" ht="15" customHeight="1">
      <c r="B33" s="447"/>
      <c r="C33" s="148" t="s">
        <v>151</v>
      </c>
      <c r="D33" s="43"/>
      <c r="E33" s="43"/>
      <c r="F33" s="43"/>
      <c r="G33" s="43"/>
      <c r="H33" s="43"/>
      <c r="I33" s="44">
        <f t="shared" si="4"/>
        <v>0</v>
      </c>
      <c r="M33" s="447"/>
      <c r="N33" s="63" t="s">
        <v>151</v>
      </c>
      <c r="O33" s="43"/>
      <c r="P33" s="43"/>
      <c r="Q33" s="43"/>
      <c r="R33" s="43"/>
      <c r="S33" s="44">
        <f t="shared" si="5"/>
        <v>0</v>
      </c>
    </row>
    <row r="34" spans="2:40" ht="15" customHeight="1">
      <c r="B34" s="447"/>
      <c r="C34" s="148" t="s">
        <v>154</v>
      </c>
      <c r="D34" s="43"/>
      <c r="E34" s="43"/>
      <c r="F34" s="43"/>
      <c r="G34" s="43"/>
      <c r="H34" s="43"/>
      <c r="I34" s="44">
        <f t="shared" si="4"/>
        <v>0</v>
      </c>
      <c r="M34" s="447"/>
      <c r="N34" s="148" t="s">
        <v>154</v>
      </c>
      <c r="O34" s="43"/>
      <c r="P34" s="43"/>
      <c r="Q34" s="43"/>
      <c r="R34" s="43"/>
      <c r="S34" s="44">
        <f t="shared" si="5"/>
        <v>0</v>
      </c>
    </row>
    <row r="35" spans="2:40" ht="15" customHeight="1">
      <c r="B35" s="447"/>
      <c r="C35" s="148" t="s">
        <v>157</v>
      </c>
      <c r="D35" s="43"/>
      <c r="E35" s="43"/>
      <c r="F35" s="43"/>
      <c r="G35" s="43"/>
      <c r="H35" s="43"/>
      <c r="I35" s="44">
        <f t="shared" si="4"/>
        <v>0</v>
      </c>
      <c r="M35" s="447"/>
      <c r="N35" s="63" t="s">
        <v>157</v>
      </c>
      <c r="O35" s="43"/>
      <c r="P35" s="43"/>
      <c r="Q35" s="43"/>
      <c r="R35" s="43"/>
      <c r="S35" s="44">
        <f t="shared" si="5"/>
        <v>0</v>
      </c>
    </row>
    <row r="36" spans="2:40" ht="15" customHeight="1">
      <c r="B36" s="448"/>
      <c r="C36" s="148" t="s">
        <v>183</v>
      </c>
      <c r="D36" s="43"/>
      <c r="E36" s="43"/>
      <c r="F36" s="43"/>
      <c r="G36" s="43"/>
      <c r="H36" s="43"/>
      <c r="I36" s="44">
        <f t="shared" si="4"/>
        <v>0</v>
      </c>
      <c r="M36" s="448"/>
      <c r="N36" s="122" t="s">
        <v>183</v>
      </c>
      <c r="O36" s="126"/>
      <c r="P36" s="126"/>
      <c r="Q36" s="126"/>
      <c r="R36" s="126"/>
      <c r="S36" s="123">
        <f t="shared" si="5"/>
        <v>0</v>
      </c>
    </row>
    <row r="37" spans="2:40" ht="15" customHeight="1">
      <c r="B37" s="124"/>
      <c r="C37" s="82" t="s">
        <v>162</v>
      </c>
      <c r="D37" s="83">
        <f t="shared" ref="D37:I37" si="6">SUM(D25:D36)</f>
        <v>0</v>
      </c>
      <c r="E37" s="83">
        <f t="shared" si="6"/>
        <v>0</v>
      </c>
      <c r="F37" s="83">
        <f t="shared" si="6"/>
        <v>0</v>
      </c>
      <c r="G37" s="83">
        <f t="shared" si="6"/>
        <v>0</v>
      </c>
      <c r="H37" s="83">
        <f t="shared" si="6"/>
        <v>0</v>
      </c>
      <c r="I37" s="83">
        <f t="shared" si="6"/>
        <v>0</v>
      </c>
      <c r="M37" s="124"/>
      <c r="N37" s="82" t="s">
        <v>162</v>
      </c>
      <c r="O37" s="83">
        <f>SUM(O25:O36)</f>
        <v>0</v>
      </c>
      <c r="P37" s="83">
        <f>SUM(P25:P36)</f>
        <v>0</v>
      </c>
      <c r="Q37" s="83">
        <f>SUM(Q25:Q36)</f>
        <v>0</v>
      </c>
      <c r="R37" s="83">
        <f>SUM(R25:R36)</f>
        <v>0</v>
      </c>
      <c r="S37" s="83">
        <f>SUM(S25:S36)</f>
        <v>0</v>
      </c>
    </row>
    <row r="39" spans="2:40" ht="15" customHeight="1">
      <c r="C39" s="29"/>
      <c r="D39" s="49"/>
      <c r="E39" s="49"/>
      <c r="F39" s="49"/>
      <c r="N39" s="29"/>
      <c r="O39" s="49"/>
      <c r="P39" s="49"/>
      <c r="Q39" s="49"/>
      <c r="R39" s="49"/>
      <c r="S39" s="49"/>
      <c r="T39" s="125"/>
    </row>
    <row r="40" spans="2:40" ht="15" customHeight="1">
      <c r="C40" s="29"/>
      <c r="D40" s="49"/>
      <c r="E40" s="49"/>
      <c r="F40" s="49"/>
      <c r="N40" s="29"/>
      <c r="O40" s="49"/>
      <c r="P40" s="49"/>
      <c r="Q40" s="49"/>
      <c r="R40" s="49"/>
      <c r="S40" s="49"/>
      <c r="T40" s="125"/>
    </row>
    <row r="41" spans="2:40" ht="39.9" customHeight="1">
      <c r="B41" s="437" t="s">
        <v>2077</v>
      </c>
      <c r="C41" s="438"/>
      <c r="D41" s="438"/>
      <c r="E41" s="438"/>
      <c r="F41" s="438"/>
      <c r="G41" s="438"/>
      <c r="H41" s="438"/>
      <c r="I41" s="438"/>
      <c r="J41" s="438"/>
      <c r="K41" s="438"/>
      <c r="L41" s="438"/>
      <c r="M41" s="438"/>
      <c r="N41" s="438"/>
      <c r="O41" s="438"/>
      <c r="P41" s="438"/>
      <c r="Q41" s="438"/>
      <c r="R41" s="438"/>
      <c r="S41" s="439"/>
    </row>
    <row r="42" spans="2:40" ht="15" customHeight="1">
      <c r="B42" s="368" t="s">
        <v>73</v>
      </c>
      <c r="C42" s="369"/>
      <c r="D42" s="369"/>
      <c r="E42" s="369"/>
      <c r="F42" s="369"/>
      <c r="G42" s="369"/>
      <c r="H42" s="369"/>
      <c r="I42" s="413"/>
      <c r="J42" s="49"/>
      <c r="K42" s="124"/>
      <c r="L42" s="124"/>
      <c r="M42" s="368" t="s">
        <v>74</v>
      </c>
      <c r="N42" s="369"/>
      <c r="O42" s="369"/>
      <c r="P42" s="369"/>
      <c r="Q42" s="369"/>
      <c r="R42" s="369"/>
      <c r="S42" s="413"/>
      <c r="T42" s="116"/>
    </row>
    <row r="43" spans="2:40" ht="15" customHeight="1">
      <c r="B43" s="40" t="s">
        <v>81</v>
      </c>
      <c r="C43" s="41" t="s">
        <v>82</v>
      </c>
      <c r="D43" s="42" t="s">
        <v>83</v>
      </c>
      <c r="E43" s="42" t="s">
        <v>84</v>
      </c>
      <c r="F43" s="42" t="s">
        <v>85</v>
      </c>
      <c r="G43" s="42" t="s">
        <v>86</v>
      </c>
      <c r="H43" s="42" t="s">
        <v>87</v>
      </c>
      <c r="I43" s="42" t="s">
        <v>89</v>
      </c>
      <c r="J43" s="49"/>
      <c r="K43" s="124"/>
      <c r="L43" s="124"/>
      <c r="M43" s="149" t="s">
        <v>81</v>
      </c>
      <c r="N43" s="39" t="s">
        <v>82</v>
      </c>
      <c r="O43" s="128" t="s">
        <v>83</v>
      </c>
      <c r="P43" s="128" t="s">
        <v>84</v>
      </c>
      <c r="Q43" s="128" t="s">
        <v>85</v>
      </c>
      <c r="R43" s="128" t="s">
        <v>86</v>
      </c>
      <c r="S43" s="128" t="s">
        <v>89</v>
      </c>
      <c r="T43" s="106"/>
      <c r="AN43" s="115"/>
    </row>
    <row r="44" spans="2:40" ht="15" customHeight="1">
      <c r="B44" s="365" t="s">
        <v>56</v>
      </c>
      <c r="C44" s="148" t="s">
        <v>97</v>
      </c>
      <c r="D44" s="43"/>
      <c r="E44" s="43"/>
      <c r="F44" s="43"/>
      <c r="G44" s="43"/>
      <c r="H44" s="43"/>
      <c r="I44" s="44">
        <f t="shared" ref="I44:I49" si="7">SUM(D44:H44)</f>
        <v>0</v>
      </c>
      <c r="M44" s="397" t="s">
        <v>57</v>
      </c>
      <c r="N44" s="148" t="s">
        <v>97</v>
      </c>
      <c r="O44" s="43"/>
      <c r="P44" s="43"/>
      <c r="Q44" s="43"/>
      <c r="R44" s="43"/>
      <c r="S44" s="44">
        <f t="shared" ref="S44:S49" si="8">SUM(O44:R44)</f>
        <v>0</v>
      </c>
      <c r="T44" s="106"/>
      <c r="AN44" s="115"/>
    </row>
    <row r="45" spans="2:40" ht="15" customHeight="1">
      <c r="B45" s="366"/>
      <c r="C45" s="148" t="s">
        <v>145</v>
      </c>
      <c r="D45" s="43"/>
      <c r="E45" s="43"/>
      <c r="F45" s="43"/>
      <c r="G45" s="43"/>
      <c r="H45" s="43"/>
      <c r="I45" s="44">
        <f t="shared" si="7"/>
        <v>0</v>
      </c>
      <c r="M45" s="398"/>
      <c r="N45" s="148" t="s">
        <v>145</v>
      </c>
      <c r="O45" s="43"/>
      <c r="P45" s="43"/>
      <c r="Q45" s="43"/>
      <c r="R45" s="43"/>
      <c r="S45" s="44">
        <f t="shared" si="8"/>
        <v>0</v>
      </c>
      <c r="T45" s="106"/>
      <c r="AN45" s="115"/>
    </row>
    <row r="46" spans="2:40" ht="15" customHeight="1">
      <c r="B46" s="366"/>
      <c r="C46" s="148" t="s">
        <v>148</v>
      </c>
      <c r="D46" s="43"/>
      <c r="E46" s="43"/>
      <c r="F46" s="43"/>
      <c r="G46" s="43"/>
      <c r="H46" s="43"/>
      <c r="I46" s="44">
        <f t="shared" si="7"/>
        <v>0</v>
      </c>
      <c r="M46" s="398"/>
      <c r="N46" s="148" t="s">
        <v>148</v>
      </c>
      <c r="O46" s="43"/>
      <c r="P46" s="43"/>
      <c r="Q46" s="43"/>
      <c r="R46" s="43"/>
      <c r="S46" s="44">
        <f t="shared" si="8"/>
        <v>0</v>
      </c>
      <c r="T46" s="106"/>
      <c r="AN46" s="115"/>
    </row>
    <row r="47" spans="2:40" ht="15" customHeight="1">
      <c r="B47" s="366"/>
      <c r="C47" s="148" t="s">
        <v>151</v>
      </c>
      <c r="D47" s="43"/>
      <c r="E47" s="43"/>
      <c r="F47" s="43"/>
      <c r="G47" s="43"/>
      <c r="H47" s="43"/>
      <c r="I47" s="44">
        <f t="shared" si="7"/>
        <v>0</v>
      </c>
      <c r="M47" s="398"/>
      <c r="N47" s="148" t="s">
        <v>151</v>
      </c>
      <c r="O47" s="43"/>
      <c r="P47" s="43"/>
      <c r="Q47" s="43"/>
      <c r="R47" s="43"/>
      <c r="S47" s="44">
        <f t="shared" si="8"/>
        <v>0</v>
      </c>
      <c r="T47" s="106"/>
      <c r="AN47" s="115"/>
    </row>
    <row r="48" spans="2:40" ht="15" customHeight="1">
      <c r="B48" s="366"/>
      <c r="C48" s="148" t="s">
        <v>157</v>
      </c>
      <c r="D48" s="43"/>
      <c r="E48" s="43"/>
      <c r="F48" s="43"/>
      <c r="G48" s="43"/>
      <c r="H48" s="43"/>
      <c r="I48" s="44">
        <f t="shared" si="7"/>
        <v>0</v>
      </c>
      <c r="M48" s="398"/>
      <c r="N48" s="148" t="s">
        <v>157</v>
      </c>
      <c r="O48" s="43"/>
      <c r="P48" s="43"/>
      <c r="Q48" s="43"/>
      <c r="R48" s="43"/>
      <c r="S48" s="44">
        <f t="shared" si="8"/>
        <v>0</v>
      </c>
      <c r="T48" s="106"/>
      <c r="AN48" s="115"/>
    </row>
    <row r="49" spans="2:40" ht="15" customHeight="1">
      <c r="B49" s="366"/>
      <c r="C49" s="148" t="s">
        <v>235</v>
      </c>
      <c r="D49" s="43"/>
      <c r="E49" s="43"/>
      <c r="F49" s="43"/>
      <c r="G49" s="43"/>
      <c r="H49" s="43"/>
      <c r="I49" s="44">
        <f t="shared" si="7"/>
        <v>0</v>
      </c>
      <c r="M49" s="398"/>
      <c r="N49" s="148" t="s">
        <v>235</v>
      </c>
      <c r="O49" s="43"/>
      <c r="P49" s="43"/>
      <c r="Q49" s="43"/>
      <c r="R49" s="43"/>
      <c r="S49" s="44">
        <f t="shared" si="8"/>
        <v>0</v>
      </c>
      <c r="T49" s="106"/>
      <c r="AN49" s="115"/>
    </row>
    <row r="50" spans="2:40" ht="15" customHeight="1">
      <c r="B50" s="366"/>
      <c r="C50" s="148"/>
      <c r="D50" s="44"/>
      <c r="E50" s="44"/>
      <c r="F50" s="44"/>
      <c r="G50" s="44"/>
      <c r="H50" s="44"/>
      <c r="I50" s="44"/>
      <c r="M50" s="398"/>
      <c r="N50" s="148"/>
      <c r="O50" s="44"/>
      <c r="P50" s="44"/>
      <c r="Q50" s="44"/>
      <c r="R50" s="44"/>
      <c r="S50" s="44"/>
      <c r="T50" s="106"/>
      <c r="AN50" s="115"/>
    </row>
    <row r="51" spans="2:40" ht="15" customHeight="1">
      <c r="B51" s="366"/>
      <c r="C51" s="90" t="s">
        <v>162</v>
      </c>
      <c r="D51" s="83">
        <f t="shared" ref="D51:I51" si="9">SUM(D44:D49)</f>
        <v>0</v>
      </c>
      <c r="E51" s="83">
        <f t="shared" si="9"/>
        <v>0</v>
      </c>
      <c r="F51" s="83">
        <f t="shared" si="9"/>
        <v>0</v>
      </c>
      <c r="G51" s="83">
        <f t="shared" si="9"/>
        <v>0</v>
      </c>
      <c r="H51" s="83">
        <f t="shared" si="9"/>
        <v>0</v>
      </c>
      <c r="I51" s="83">
        <f t="shared" si="9"/>
        <v>0</v>
      </c>
      <c r="M51" s="398"/>
      <c r="N51" s="90" t="s">
        <v>162</v>
      </c>
      <c r="O51" s="83">
        <f t="shared" ref="O51:S51" si="10">SUM(O44:O50)</f>
        <v>0</v>
      </c>
      <c r="P51" s="83">
        <f t="shared" si="10"/>
        <v>0</v>
      </c>
      <c r="Q51" s="83">
        <f t="shared" si="10"/>
        <v>0</v>
      </c>
      <c r="R51" s="83">
        <f t="shared" si="10"/>
        <v>0</v>
      </c>
      <c r="S51" s="83">
        <f t="shared" si="10"/>
        <v>0</v>
      </c>
      <c r="T51" s="106"/>
      <c r="AN51" s="115"/>
    </row>
    <row r="52" spans="2:40" ht="24.9" customHeight="1">
      <c r="B52" s="367"/>
      <c r="C52" s="145"/>
      <c r="D52" s="145"/>
      <c r="E52" s="145"/>
      <c r="F52" s="145"/>
      <c r="G52" s="145"/>
      <c r="H52" s="145"/>
      <c r="I52" s="146"/>
      <c r="M52" s="399"/>
      <c r="N52" s="145"/>
      <c r="O52" s="145"/>
      <c r="P52" s="145"/>
      <c r="Q52" s="145"/>
      <c r="R52" s="145"/>
      <c r="S52" s="146"/>
    </row>
    <row r="56" spans="2:40" ht="39.9" customHeight="1">
      <c r="B56" s="437" t="s">
        <v>2362</v>
      </c>
      <c r="C56" s="438"/>
      <c r="D56" s="438"/>
      <c r="E56" s="438"/>
      <c r="F56" s="438"/>
      <c r="G56" s="438"/>
      <c r="H56" s="438"/>
      <c r="I56" s="438"/>
      <c r="J56" s="438"/>
      <c r="K56" s="438"/>
      <c r="L56" s="438"/>
      <c r="M56" s="438"/>
      <c r="N56" s="438"/>
      <c r="O56" s="438"/>
      <c r="P56" s="438"/>
      <c r="Q56" s="438"/>
      <c r="R56" s="438"/>
      <c r="S56" s="439"/>
      <c r="T56" s="114"/>
      <c r="V56" s="252"/>
      <c r="W56" s="252"/>
      <c r="X56" s="252"/>
      <c r="Y56" s="66"/>
      <c r="Z56" s="66"/>
      <c r="AA56" s="66"/>
      <c r="AB56" s="66"/>
      <c r="AC56" s="66"/>
      <c r="AD56" s="66"/>
      <c r="AE56" s="66"/>
      <c r="AF56" s="66"/>
      <c r="AG56" s="66"/>
      <c r="AH56" s="66"/>
      <c r="AI56" s="66"/>
      <c r="AJ56" s="66"/>
      <c r="AK56" s="115"/>
      <c r="AL56" s="115"/>
      <c r="AM56" s="115"/>
      <c r="AN56" s="115"/>
    </row>
    <row r="57" spans="2:40" ht="13.8">
      <c r="B57" s="403" t="s">
        <v>73</v>
      </c>
      <c r="C57" s="404"/>
      <c r="D57" s="404"/>
      <c r="E57" s="404"/>
      <c r="F57" s="404"/>
      <c r="G57" s="404"/>
      <c r="H57" s="404"/>
      <c r="I57" s="405"/>
      <c r="J57" s="28"/>
      <c r="K57" s="28"/>
      <c r="L57" s="113"/>
      <c r="M57" s="403" t="s">
        <v>74</v>
      </c>
      <c r="N57" s="404"/>
      <c r="O57" s="404"/>
      <c r="P57" s="404"/>
      <c r="Q57" s="404"/>
      <c r="R57" s="404"/>
      <c r="S57" s="405"/>
      <c r="T57" s="119"/>
      <c r="V57" s="252"/>
      <c r="W57" s="252"/>
      <c r="X57" s="252"/>
      <c r="Y57" s="66"/>
      <c r="Z57" s="66"/>
      <c r="AA57" s="66"/>
      <c r="AB57" s="66"/>
      <c r="AC57" s="66"/>
      <c r="AD57" s="66"/>
      <c r="AE57" s="66"/>
      <c r="AF57" s="66"/>
      <c r="AG57" s="66"/>
      <c r="AH57" s="66"/>
      <c r="AI57" s="66"/>
      <c r="AJ57" s="66"/>
      <c r="AK57" s="115"/>
      <c r="AL57" s="115"/>
      <c r="AM57" s="115"/>
      <c r="AN57" s="115"/>
    </row>
    <row r="58" spans="2:40" ht="13.8">
      <c r="B58" s="20" t="s">
        <v>81</v>
      </c>
      <c r="C58" s="19" t="s">
        <v>82</v>
      </c>
      <c r="D58" s="21" t="s">
        <v>83</v>
      </c>
      <c r="E58" s="21" t="s">
        <v>84</v>
      </c>
      <c r="F58" s="21" t="s">
        <v>85</v>
      </c>
      <c r="G58" s="21" t="s">
        <v>86</v>
      </c>
      <c r="H58" s="21" t="s">
        <v>87</v>
      </c>
      <c r="I58" s="21" t="s">
        <v>89</v>
      </c>
      <c r="J58" s="28"/>
      <c r="K58" s="28"/>
      <c r="L58" s="113"/>
      <c r="M58" s="20" t="s">
        <v>81</v>
      </c>
      <c r="N58" s="19" t="s">
        <v>82</v>
      </c>
      <c r="O58" s="21" t="s">
        <v>83</v>
      </c>
      <c r="P58" s="21" t="s">
        <v>84</v>
      </c>
      <c r="Q58" s="21" t="s">
        <v>85</v>
      </c>
      <c r="R58" s="21" t="s">
        <v>86</v>
      </c>
      <c r="S58" s="21" t="s">
        <v>89</v>
      </c>
      <c r="T58" s="106"/>
      <c r="V58" s="252"/>
      <c r="W58" s="252"/>
      <c r="X58" s="252"/>
      <c r="Y58" s="66"/>
      <c r="Z58" s="66"/>
      <c r="AA58" s="66"/>
      <c r="AB58" s="66"/>
      <c r="AC58" s="66"/>
      <c r="AD58" s="66"/>
      <c r="AE58" s="66"/>
      <c r="AF58" s="66"/>
      <c r="AG58" s="66"/>
      <c r="AH58" s="66"/>
      <c r="AI58" s="66"/>
      <c r="AJ58" s="66"/>
      <c r="AK58" s="115"/>
      <c r="AL58" s="115"/>
      <c r="AM58" s="115"/>
      <c r="AN58" s="115"/>
    </row>
    <row r="59" spans="2:40" ht="15" customHeight="1">
      <c r="B59" s="440"/>
      <c r="C59" s="194" t="s">
        <v>2328</v>
      </c>
      <c r="D59" s="23"/>
      <c r="E59" s="23"/>
      <c r="F59" s="23"/>
      <c r="G59" s="23"/>
      <c r="H59" s="23"/>
      <c r="I59" s="24">
        <f>SUM(D59:H59)</f>
        <v>0</v>
      </c>
      <c r="J59" s="114"/>
      <c r="K59" s="114"/>
      <c r="L59" s="114"/>
      <c r="M59" s="443"/>
      <c r="N59" s="194" t="s">
        <v>2328</v>
      </c>
      <c r="O59" s="23"/>
      <c r="P59" s="23"/>
      <c r="Q59" s="23"/>
      <c r="R59" s="23"/>
      <c r="S59" s="24">
        <f>SUM(O59:R59)</f>
        <v>0</v>
      </c>
      <c r="T59" s="106"/>
      <c r="V59" s="252"/>
      <c r="W59" s="252"/>
      <c r="X59" s="252"/>
      <c r="Y59" s="66"/>
      <c r="Z59" s="66"/>
      <c r="AA59" s="66"/>
      <c r="AB59" s="66"/>
      <c r="AC59" s="66"/>
      <c r="AD59" s="66"/>
      <c r="AE59" s="66"/>
      <c r="AF59" s="66"/>
      <c r="AG59" s="66"/>
      <c r="AH59" s="66"/>
      <c r="AI59" s="66"/>
      <c r="AJ59" s="66"/>
      <c r="AK59" s="115"/>
      <c r="AL59" s="115"/>
      <c r="AM59" s="115"/>
      <c r="AN59" s="115"/>
    </row>
    <row r="60" spans="2:40" ht="13.8">
      <c r="B60" s="441"/>
      <c r="C60" s="195" t="s">
        <v>2329</v>
      </c>
      <c r="D60" s="23"/>
      <c r="E60" s="23"/>
      <c r="F60" s="23"/>
      <c r="G60" s="23"/>
      <c r="H60" s="23"/>
      <c r="I60" s="24">
        <f t="shared" ref="I60:I61" si="11">SUM(D60:H60)</f>
        <v>0</v>
      </c>
      <c r="J60" s="114"/>
      <c r="K60" s="114"/>
      <c r="L60" s="114"/>
      <c r="M60" s="444"/>
      <c r="N60" s="195" t="s">
        <v>2329</v>
      </c>
      <c r="O60" s="23"/>
      <c r="P60" s="23"/>
      <c r="Q60" s="23"/>
      <c r="R60" s="23"/>
      <c r="S60" s="24">
        <f t="shared" ref="S60:S61" si="12">SUM(O60:R60)</f>
        <v>0</v>
      </c>
      <c r="T60" s="106"/>
      <c r="V60" s="252"/>
      <c r="W60" s="252"/>
      <c r="X60" s="252"/>
      <c r="Y60" s="66"/>
      <c r="Z60" s="66"/>
      <c r="AA60" s="66"/>
      <c r="AB60" s="66"/>
      <c r="AC60" s="66"/>
      <c r="AD60" s="66"/>
      <c r="AE60" s="66"/>
      <c r="AF60" s="66"/>
      <c r="AG60" s="66"/>
      <c r="AH60" s="66"/>
      <c r="AI60" s="66"/>
      <c r="AJ60" s="66"/>
      <c r="AK60" s="115"/>
      <c r="AL60" s="115"/>
      <c r="AM60" s="115"/>
      <c r="AN60" s="115"/>
    </row>
    <row r="61" spans="2:40" ht="13.8">
      <c r="B61" s="441"/>
      <c r="C61" s="195" t="s">
        <v>2330</v>
      </c>
      <c r="D61" s="23"/>
      <c r="E61" s="23"/>
      <c r="F61" s="23"/>
      <c r="G61" s="23"/>
      <c r="H61" s="23"/>
      <c r="I61" s="24">
        <f t="shared" si="11"/>
        <v>0</v>
      </c>
      <c r="J61" s="114"/>
      <c r="K61" s="114"/>
      <c r="L61" s="114"/>
      <c r="M61" s="444"/>
      <c r="N61" s="195" t="s">
        <v>2330</v>
      </c>
      <c r="O61" s="318"/>
      <c r="P61" s="318"/>
      <c r="Q61" s="318"/>
      <c r="R61" s="318"/>
      <c r="S61" s="24">
        <f t="shared" si="12"/>
        <v>0</v>
      </c>
      <c r="T61" s="106"/>
      <c r="V61" s="252"/>
      <c r="W61" s="252"/>
      <c r="X61" s="252"/>
      <c r="Y61" s="66"/>
      <c r="Z61" s="66"/>
      <c r="AA61" s="66"/>
      <c r="AB61" s="66"/>
      <c r="AC61" s="66"/>
      <c r="AD61" s="66"/>
      <c r="AE61" s="66"/>
      <c r="AF61" s="66"/>
      <c r="AG61" s="66"/>
      <c r="AH61" s="66"/>
      <c r="AI61" s="66"/>
      <c r="AJ61" s="66"/>
      <c r="AK61" s="115"/>
      <c r="AL61" s="115"/>
      <c r="AM61" s="115"/>
      <c r="AN61" s="115"/>
    </row>
    <row r="62" spans="2:40" ht="15" customHeight="1">
      <c r="B62" s="441"/>
      <c r="C62" s="90" t="s">
        <v>162</v>
      </c>
      <c r="D62" s="83">
        <f t="shared" ref="D62:I62" si="13">SUM(D59:D61)</f>
        <v>0</v>
      </c>
      <c r="E62" s="83">
        <f t="shared" si="13"/>
        <v>0</v>
      </c>
      <c r="F62" s="83">
        <f t="shared" si="13"/>
        <v>0</v>
      </c>
      <c r="G62" s="83">
        <f t="shared" si="13"/>
        <v>0</v>
      </c>
      <c r="H62" s="83">
        <f t="shared" si="13"/>
        <v>0</v>
      </c>
      <c r="I62" s="83">
        <f t="shared" si="13"/>
        <v>0</v>
      </c>
      <c r="J62" s="114"/>
      <c r="K62" s="114"/>
      <c r="L62" s="114"/>
      <c r="M62" s="444"/>
      <c r="N62" s="90" t="s">
        <v>162</v>
      </c>
      <c r="O62" s="83">
        <f>SUM(O59:O61)</f>
        <v>0</v>
      </c>
      <c r="P62" s="83">
        <f>SUM(P59:P61)</f>
        <v>0</v>
      </c>
      <c r="Q62" s="83">
        <f>SUM(Q59:Q61)</f>
        <v>0</v>
      </c>
      <c r="R62" s="83">
        <f>SUM(R59:R61)</f>
        <v>0</v>
      </c>
      <c r="S62" s="83">
        <f>SUM(S59:S61)</f>
        <v>0</v>
      </c>
      <c r="T62" s="106"/>
      <c r="V62" s="252"/>
      <c r="W62" s="252"/>
      <c r="X62" s="252"/>
      <c r="Y62" s="66"/>
      <c r="Z62" s="66"/>
      <c r="AA62" s="66"/>
      <c r="AB62" s="66"/>
      <c r="AC62" s="66"/>
      <c r="AD62" s="66"/>
      <c r="AE62" s="66"/>
      <c r="AF62" s="66"/>
      <c r="AG62" s="66"/>
      <c r="AH62" s="66"/>
      <c r="AI62" s="66"/>
      <c r="AJ62" s="66"/>
      <c r="AK62" s="115"/>
      <c r="AL62" s="115"/>
      <c r="AM62" s="115"/>
      <c r="AN62" s="115"/>
    </row>
    <row r="63" spans="2:40" ht="91.5" customHeight="1">
      <c r="B63" s="442"/>
      <c r="C63" s="145"/>
      <c r="D63" s="145"/>
      <c r="E63" s="145"/>
      <c r="F63" s="145"/>
      <c r="G63" s="145"/>
      <c r="H63" s="145"/>
      <c r="I63" s="146"/>
      <c r="M63" s="445"/>
      <c r="N63" s="145"/>
      <c r="O63" s="145"/>
      <c r="P63" s="145"/>
      <c r="Q63" s="145"/>
      <c r="R63" s="145"/>
      <c r="S63" s="146"/>
      <c r="V63" s="252"/>
      <c r="W63" s="252"/>
      <c r="X63" s="252"/>
      <c r="Y63" s="66"/>
      <c r="Z63" s="66"/>
      <c r="AA63" s="66"/>
      <c r="AB63" s="66"/>
      <c r="AC63" s="66"/>
      <c r="AD63" s="66"/>
      <c r="AE63" s="66"/>
      <c r="AF63" s="66"/>
      <c r="AG63" s="66"/>
      <c r="AH63" s="66"/>
      <c r="AI63" s="66"/>
      <c r="AJ63" s="66"/>
      <c r="AK63" s="115"/>
      <c r="AL63" s="115"/>
      <c r="AM63" s="115"/>
      <c r="AN63" s="115"/>
    </row>
  </sheetData>
  <sheetProtection algorithmName="SHA-512" hashValue="JXcdLmI2gqNb/Iw2S5+Z1VRUpcKHmvHwB8Mi0taOxbFMJyU4NmImlCkxBS7SzvUFAdygzHsKROOX52GRAoIlLw==" saltValue="XcxhT76K7hS/FsGokwRkGA==" spinCount="100000" sheet="1" objects="1" scenarios="1"/>
  <mergeCells count="25">
    <mergeCell ref="M8:S8"/>
    <mergeCell ref="B7:S7"/>
    <mergeCell ref="Q3:S3"/>
    <mergeCell ref="Q4:S4"/>
    <mergeCell ref="H2:I2"/>
    <mergeCell ref="J2:K2"/>
    <mergeCell ref="Q6:S6"/>
    <mergeCell ref="B8:I8"/>
    <mergeCell ref="B41:S41"/>
    <mergeCell ref="B44:B52"/>
    <mergeCell ref="M44:M52"/>
    <mergeCell ref="B10:B18"/>
    <mergeCell ref="M10:M18"/>
    <mergeCell ref="B25:B36"/>
    <mergeCell ref="M25:M36"/>
    <mergeCell ref="B42:I42"/>
    <mergeCell ref="M42:S42"/>
    <mergeCell ref="B23:I23"/>
    <mergeCell ref="M23:S23"/>
    <mergeCell ref="B22:S22"/>
    <mergeCell ref="B56:S56"/>
    <mergeCell ref="B57:I57"/>
    <mergeCell ref="M57:S57"/>
    <mergeCell ref="B59:B63"/>
    <mergeCell ref="M59:M63"/>
  </mergeCells>
  <hyperlinks>
    <hyperlink ref="Q4:S4" location="Menu!A1" display="Regresar a menu" xr:uid="{88D4BAEB-8245-6F43-8E2A-B99CFD6C7EAC}"/>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87853-D89F-0041-86D1-2C7579A06899}">
  <dimension ref="B1:AN27"/>
  <sheetViews>
    <sheetView zoomScale="85" zoomScaleNormal="85" workbookViewId="0">
      <selection activeCell="J2" sqref="J2:K2"/>
    </sheetView>
  </sheetViews>
  <sheetFormatPr baseColWidth="10" defaultColWidth="10.88671875" defaultRowHeight="15" customHeight="1"/>
  <cols>
    <col min="1" max="1" width="3.6640625" style="135" customWidth="1"/>
    <col min="2" max="2" width="25.88671875" style="135" customWidth="1"/>
    <col min="3" max="3" width="23" style="135" customWidth="1"/>
    <col min="4" max="11" width="7.33203125" style="135" customWidth="1"/>
    <col min="12" max="12" width="10.88671875" style="135"/>
    <col min="13" max="13" width="25.88671875" style="135" customWidth="1"/>
    <col min="14" max="14" width="23.33203125" style="135" customWidth="1"/>
    <col min="15" max="22" width="7.33203125" style="135" customWidth="1"/>
    <col min="23" max="16384" width="10.88671875" style="135"/>
  </cols>
  <sheetData>
    <row r="1" spans="2:40" s="114" customFormat="1" ht="15" customHeight="1">
      <c r="U1" s="120"/>
      <c r="V1" s="120"/>
      <c r="W1" s="120"/>
      <c r="X1" s="120"/>
      <c r="Y1" s="120"/>
      <c r="Z1" s="120"/>
      <c r="AA1" s="120"/>
      <c r="AB1" s="120"/>
      <c r="AC1" s="120"/>
      <c r="AD1" s="120"/>
      <c r="AE1" s="120"/>
      <c r="AF1" s="120"/>
      <c r="AG1" s="120"/>
      <c r="AH1" s="120"/>
      <c r="AI1" s="120"/>
      <c r="AJ1" s="120"/>
      <c r="AK1" s="120"/>
      <c r="AL1" s="120"/>
      <c r="AM1" s="120"/>
      <c r="AN1" s="120"/>
    </row>
    <row r="2" spans="2:40" s="134" customFormat="1" ht="15" customHeight="1">
      <c r="G2" s="131"/>
      <c r="H2" s="454" t="s">
        <v>2030</v>
      </c>
      <c r="I2" s="455"/>
      <c r="J2" s="456">
        <f>K11+K21+V11+V21</f>
        <v>0</v>
      </c>
      <c r="K2" s="457"/>
      <c r="U2" s="133"/>
      <c r="V2" s="133"/>
      <c r="W2" s="133"/>
      <c r="X2" s="133"/>
      <c r="Y2" s="133"/>
      <c r="Z2" s="133"/>
      <c r="AA2" s="133"/>
      <c r="AB2" s="133"/>
      <c r="AC2" s="133"/>
      <c r="AD2" s="133"/>
      <c r="AE2" s="133"/>
      <c r="AF2" s="133"/>
      <c r="AG2" s="133"/>
      <c r="AH2" s="133"/>
      <c r="AI2" s="133"/>
      <c r="AJ2" s="133"/>
      <c r="AK2" s="133"/>
      <c r="AL2" s="133"/>
      <c r="AM2" s="133"/>
      <c r="AN2" s="133"/>
    </row>
    <row r="3" spans="2:40" s="114" customFormat="1" ht="15" customHeight="1">
      <c r="U3" s="120"/>
      <c r="V3" s="120"/>
      <c r="W3" s="120"/>
      <c r="X3" s="120"/>
      <c r="Y3" s="120"/>
      <c r="Z3" s="120"/>
      <c r="AA3" s="120"/>
      <c r="AB3" s="120"/>
      <c r="AC3" s="120"/>
      <c r="AD3" s="120"/>
      <c r="AE3" s="120"/>
      <c r="AF3" s="120"/>
      <c r="AG3" s="120"/>
      <c r="AH3" s="120"/>
      <c r="AI3" s="120"/>
      <c r="AJ3" s="120"/>
      <c r="AK3" s="120"/>
      <c r="AL3" s="120"/>
      <c r="AM3" s="120"/>
      <c r="AN3" s="120"/>
    </row>
    <row r="4" spans="2:40" s="170" customFormat="1" ht="20.100000000000001" customHeight="1">
      <c r="Q4" s="453" t="s">
        <v>61</v>
      </c>
      <c r="R4" s="453"/>
      <c r="S4" s="453"/>
      <c r="U4" s="120"/>
      <c r="V4" s="120"/>
      <c r="W4" s="120"/>
      <c r="X4" s="120"/>
      <c r="Y4" s="120"/>
      <c r="Z4" s="120"/>
      <c r="AA4" s="120"/>
      <c r="AB4" s="120"/>
      <c r="AC4" s="120"/>
      <c r="AD4" s="120"/>
      <c r="AE4" s="120"/>
      <c r="AF4" s="120"/>
      <c r="AG4" s="120"/>
      <c r="AH4" s="120"/>
      <c r="AI4" s="120"/>
      <c r="AJ4" s="120"/>
      <c r="AK4" s="120"/>
      <c r="AL4" s="120"/>
      <c r="AM4" s="120"/>
      <c r="AN4" s="120"/>
    </row>
    <row r="5" spans="2:40" s="114" customFormat="1" ht="15" customHeight="1">
      <c r="U5" s="120"/>
      <c r="V5" s="120"/>
      <c r="W5" s="120"/>
      <c r="X5" s="120"/>
      <c r="Y5" s="120"/>
      <c r="Z5" s="120"/>
      <c r="AA5" s="120"/>
      <c r="AB5" s="120"/>
      <c r="AC5" s="120"/>
      <c r="AD5" s="120"/>
      <c r="AE5" s="120"/>
      <c r="AF5" s="120"/>
      <c r="AG5" s="120"/>
      <c r="AH5" s="120"/>
      <c r="AI5" s="120"/>
      <c r="AJ5" s="120"/>
      <c r="AK5" s="120"/>
      <c r="AL5" s="120"/>
      <c r="AM5" s="120"/>
      <c r="AN5" s="120"/>
    </row>
    <row r="6" spans="2:40" s="115" customFormat="1" ht="15" customHeight="1">
      <c r="B6" s="124"/>
      <c r="C6" s="29"/>
      <c r="D6" s="49"/>
      <c r="E6" s="49"/>
      <c r="F6" s="49"/>
      <c r="G6" s="49"/>
      <c r="H6" s="49"/>
      <c r="I6" s="49"/>
      <c r="J6" s="49"/>
      <c r="K6" s="124"/>
      <c r="L6" s="124"/>
      <c r="M6" s="29"/>
      <c r="N6" s="49"/>
      <c r="O6" s="49"/>
      <c r="P6" s="49"/>
      <c r="Q6" s="49"/>
      <c r="R6" s="49"/>
      <c r="S6" s="49"/>
      <c r="T6" s="125"/>
      <c r="U6" s="125"/>
      <c r="V6" s="125"/>
      <c r="W6" s="125"/>
      <c r="X6" s="106"/>
      <c r="Y6" s="106"/>
      <c r="Z6" s="106"/>
      <c r="AA6" s="106"/>
      <c r="AB6" s="106"/>
      <c r="AC6" s="106"/>
      <c r="AD6" s="106"/>
      <c r="AE6" s="106"/>
      <c r="AF6" s="106"/>
      <c r="AG6" s="106"/>
      <c r="AH6" s="106"/>
      <c r="AI6" s="106"/>
      <c r="AJ6" s="106"/>
      <c r="AK6" s="106"/>
      <c r="AL6" s="106"/>
      <c r="AM6" s="106"/>
      <c r="AN6" s="106"/>
    </row>
    <row r="7" spans="2:40" s="115" customFormat="1" ht="39.9" customHeight="1">
      <c r="B7" s="437" t="s">
        <v>2137</v>
      </c>
      <c r="C7" s="438"/>
      <c r="D7" s="438"/>
      <c r="E7" s="438"/>
      <c r="F7" s="438"/>
      <c r="G7" s="438"/>
      <c r="H7" s="438"/>
      <c r="I7" s="438"/>
      <c r="J7" s="438"/>
      <c r="K7" s="438"/>
      <c r="L7" s="438"/>
      <c r="M7" s="438"/>
      <c r="N7" s="438"/>
      <c r="O7" s="438"/>
      <c r="P7" s="438"/>
      <c r="Q7" s="438"/>
      <c r="R7" s="438"/>
      <c r="S7" s="438"/>
      <c r="T7" s="438"/>
      <c r="U7" s="438"/>
      <c r="V7" s="439"/>
      <c r="W7" s="125"/>
      <c r="X7" s="106"/>
      <c r="Y7" s="106"/>
      <c r="Z7" s="106"/>
      <c r="AA7" s="106"/>
      <c r="AB7" s="106"/>
      <c r="AC7" s="106"/>
      <c r="AD7" s="106"/>
      <c r="AE7" s="106"/>
      <c r="AF7" s="106"/>
      <c r="AG7" s="106"/>
      <c r="AH7" s="106"/>
      <c r="AI7" s="106"/>
      <c r="AJ7" s="106"/>
      <c r="AK7" s="106"/>
      <c r="AL7" s="106"/>
      <c r="AM7" s="106"/>
      <c r="AN7" s="106"/>
    </row>
    <row r="8" spans="2:40" s="115" customFormat="1" ht="15" customHeight="1">
      <c r="B8" s="435" t="s">
        <v>73</v>
      </c>
      <c r="C8" s="435"/>
      <c r="D8" s="435"/>
      <c r="E8" s="435"/>
      <c r="F8" s="435"/>
      <c r="G8" s="435"/>
      <c r="H8" s="435"/>
      <c r="I8" s="435"/>
      <c r="J8" s="435"/>
      <c r="K8" s="435"/>
      <c r="M8" s="435" t="s">
        <v>74</v>
      </c>
      <c r="N8" s="435"/>
      <c r="O8" s="435"/>
      <c r="P8" s="435"/>
      <c r="Q8" s="435"/>
      <c r="R8" s="435"/>
      <c r="S8" s="435"/>
      <c r="T8" s="435"/>
      <c r="U8" s="435"/>
      <c r="V8" s="435"/>
      <c r="W8" s="125"/>
      <c r="X8" s="106"/>
      <c r="Y8" s="106"/>
      <c r="Z8" s="106"/>
      <c r="AA8" s="106"/>
      <c r="AB8" s="106"/>
      <c r="AC8" s="106"/>
      <c r="AD8" s="106"/>
      <c r="AE8" s="106"/>
      <c r="AF8" s="106"/>
      <c r="AG8" s="106"/>
      <c r="AH8" s="106"/>
      <c r="AI8" s="106"/>
      <c r="AJ8" s="106"/>
      <c r="AK8" s="106"/>
      <c r="AL8" s="106"/>
      <c r="AM8" s="106"/>
      <c r="AN8" s="106"/>
    </row>
    <row r="9" spans="2:40" s="115" customFormat="1" ht="15" customHeight="1">
      <c r="B9" s="41" t="s">
        <v>81</v>
      </c>
      <c r="C9" s="41" t="s">
        <v>82</v>
      </c>
      <c r="D9" s="42">
        <v>28</v>
      </c>
      <c r="E9" s="42">
        <v>30</v>
      </c>
      <c r="F9" s="42">
        <v>32</v>
      </c>
      <c r="G9" s="42">
        <v>34</v>
      </c>
      <c r="H9" s="42">
        <v>36</v>
      </c>
      <c r="I9" s="42">
        <v>38</v>
      </c>
      <c r="J9" s="42">
        <v>40</v>
      </c>
      <c r="K9" s="42" t="s">
        <v>89</v>
      </c>
      <c r="M9" s="41" t="s">
        <v>81</v>
      </c>
      <c r="N9" s="41" t="s">
        <v>82</v>
      </c>
      <c r="O9" s="42">
        <v>5</v>
      </c>
      <c r="P9" s="42">
        <v>7</v>
      </c>
      <c r="Q9" s="42">
        <v>9</v>
      </c>
      <c r="R9" s="42">
        <v>11</v>
      </c>
      <c r="S9" s="42">
        <v>13</v>
      </c>
      <c r="T9" s="42">
        <v>15</v>
      </c>
      <c r="U9" s="42">
        <v>17</v>
      </c>
      <c r="V9" s="42" t="s">
        <v>89</v>
      </c>
      <c r="W9" s="125"/>
      <c r="X9" s="106"/>
      <c r="Y9" s="106"/>
      <c r="Z9" s="106"/>
      <c r="AA9" s="106"/>
      <c r="AB9" s="106"/>
      <c r="AC9" s="106"/>
      <c r="AD9" s="106"/>
      <c r="AE9" s="106"/>
      <c r="AF9" s="106"/>
      <c r="AG9" s="106"/>
      <c r="AH9" s="106"/>
      <c r="AI9" s="106"/>
      <c r="AJ9" s="106"/>
      <c r="AK9" s="106"/>
      <c r="AL9" s="106"/>
      <c r="AM9" s="106"/>
      <c r="AN9" s="106"/>
    </row>
    <row r="10" spans="2:40" s="115" customFormat="1" ht="15" customHeight="1">
      <c r="B10" s="397" t="s">
        <v>41</v>
      </c>
      <c r="C10" s="148" t="s">
        <v>245</v>
      </c>
      <c r="D10" s="43"/>
      <c r="E10" s="43"/>
      <c r="F10" s="43"/>
      <c r="G10" s="43"/>
      <c r="H10" s="43"/>
      <c r="I10" s="43"/>
      <c r="J10" s="43"/>
      <c r="K10" s="44">
        <f>SUM(D10:J10)</f>
        <v>0</v>
      </c>
      <c r="M10" s="397" t="s">
        <v>42</v>
      </c>
      <c r="N10" s="148" t="s">
        <v>245</v>
      </c>
      <c r="O10" s="43"/>
      <c r="P10" s="43"/>
      <c r="Q10" s="43"/>
      <c r="R10" s="43"/>
      <c r="S10" s="43"/>
      <c r="T10" s="43"/>
      <c r="U10" s="43"/>
      <c r="V10" s="44">
        <f>SUM(O10:U10)</f>
        <v>0</v>
      </c>
      <c r="W10" s="125"/>
      <c r="X10" s="106"/>
      <c r="Y10" s="106"/>
      <c r="Z10" s="106"/>
      <c r="AA10" s="106"/>
      <c r="AB10" s="106"/>
      <c r="AC10" s="106"/>
      <c r="AD10" s="106"/>
      <c r="AE10" s="106"/>
      <c r="AF10" s="106"/>
      <c r="AG10" s="106"/>
      <c r="AH10" s="106"/>
      <c r="AI10" s="106"/>
      <c r="AJ10" s="106"/>
      <c r="AK10" s="106"/>
      <c r="AL10" s="106"/>
      <c r="AM10" s="106"/>
      <c r="AN10" s="106"/>
    </row>
    <row r="11" spans="2:40" s="115" customFormat="1" ht="15" customHeight="1">
      <c r="B11" s="398"/>
      <c r="C11" s="90" t="s">
        <v>162</v>
      </c>
      <c r="D11" s="83">
        <f>SUM(D10)</f>
        <v>0</v>
      </c>
      <c r="E11" s="83">
        <f>SUM(E10)</f>
        <v>0</v>
      </c>
      <c r="F11" s="83">
        <f>SUM(F10)</f>
        <v>0</v>
      </c>
      <c r="G11" s="83">
        <f>SUM(G10)</f>
        <v>0</v>
      </c>
      <c r="H11" s="83">
        <f>SUM(H10)</f>
        <v>0</v>
      </c>
      <c r="I11" s="83">
        <f t="shared" ref="I11:J11" si="0">SUM(I10)</f>
        <v>0</v>
      </c>
      <c r="J11" s="83">
        <f t="shared" si="0"/>
        <v>0</v>
      </c>
      <c r="K11" s="83">
        <f>SUM(K6:K10)</f>
        <v>0</v>
      </c>
      <c r="M11" s="398"/>
      <c r="N11" s="90" t="s">
        <v>162</v>
      </c>
      <c r="O11" s="83">
        <f t="shared" ref="O11:U11" si="1">SUM(O10)</f>
        <v>0</v>
      </c>
      <c r="P11" s="83">
        <f t="shared" si="1"/>
        <v>0</v>
      </c>
      <c r="Q11" s="83">
        <f t="shared" si="1"/>
        <v>0</v>
      </c>
      <c r="R11" s="83">
        <f t="shared" si="1"/>
        <v>0</v>
      </c>
      <c r="S11" s="83">
        <f t="shared" si="1"/>
        <v>0</v>
      </c>
      <c r="T11" s="83">
        <f t="shared" si="1"/>
        <v>0</v>
      </c>
      <c r="U11" s="83">
        <f t="shared" si="1"/>
        <v>0</v>
      </c>
      <c r="V11" s="83">
        <f>SUM(V8:V10)</f>
        <v>0</v>
      </c>
      <c r="W11" s="125"/>
      <c r="X11" s="106"/>
      <c r="Y11" s="106"/>
      <c r="Z11" s="106"/>
      <c r="AA11" s="106"/>
      <c r="AB11" s="106"/>
      <c r="AC11" s="106"/>
      <c r="AD11" s="106"/>
      <c r="AE11" s="106"/>
      <c r="AF11" s="106"/>
      <c r="AG11" s="106"/>
      <c r="AH11" s="106"/>
      <c r="AI11" s="106"/>
      <c r="AJ11" s="106"/>
      <c r="AK11" s="106"/>
      <c r="AL11" s="106"/>
      <c r="AM11" s="106"/>
      <c r="AN11" s="106"/>
    </row>
    <row r="12" spans="2:40" s="115" customFormat="1" ht="123.9" customHeight="1">
      <c r="B12" s="399"/>
      <c r="C12" s="151"/>
      <c r="D12" s="151"/>
      <c r="E12" s="151"/>
      <c r="F12" s="151"/>
      <c r="G12" s="151"/>
      <c r="H12" s="151"/>
      <c r="I12" s="151"/>
      <c r="J12" s="151"/>
      <c r="K12" s="152"/>
      <c r="L12" s="49"/>
      <c r="M12" s="399"/>
      <c r="N12" s="151"/>
      <c r="O12" s="151"/>
      <c r="P12" s="151"/>
      <c r="Q12" s="151"/>
      <c r="R12" s="151"/>
      <c r="S12" s="151"/>
      <c r="T12" s="161"/>
      <c r="U12" s="61"/>
      <c r="V12" s="62"/>
      <c r="W12" s="106"/>
      <c r="X12" s="106"/>
      <c r="Y12" s="106"/>
      <c r="Z12" s="106"/>
      <c r="AA12" s="106"/>
      <c r="AB12" s="106"/>
      <c r="AC12" s="106"/>
      <c r="AD12" s="106"/>
      <c r="AE12" s="106"/>
      <c r="AF12" s="106"/>
      <c r="AG12" s="106"/>
      <c r="AH12" s="106"/>
      <c r="AI12" s="106"/>
      <c r="AJ12" s="106"/>
      <c r="AK12" s="106"/>
      <c r="AL12" s="106"/>
      <c r="AM12" s="106"/>
      <c r="AN12" s="106"/>
    </row>
    <row r="13" spans="2:40" s="115" customFormat="1" ht="15" customHeight="1">
      <c r="B13" s="124"/>
      <c r="C13" s="49"/>
      <c r="D13" s="49"/>
      <c r="E13" s="49"/>
      <c r="F13" s="49"/>
      <c r="G13" s="49"/>
      <c r="H13" s="49"/>
      <c r="I13" s="49"/>
      <c r="J13" s="49"/>
      <c r="K13" s="49"/>
      <c r="L13" s="49"/>
      <c r="M13" s="49"/>
      <c r="N13" s="49"/>
      <c r="O13" s="49"/>
      <c r="P13" s="49"/>
      <c r="Q13" s="49"/>
      <c r="R13" s="49"/>
      <c r="S13" s="49"/>
      <c r="T13" s="125"/>
      <c r="U13" s="106"/>
      <c r="V13" s="106"/>
      <c r="W13" s="106"/>
      <c r="X13" s="106"/>
      <c r="Y13" s="106"/>
      <c r="Z13" s="106"/>
      <c r="AA13" s="106"/>
      <c r="AB13" s="106"/>
      <c r="AC13" s="106"/>
      <c r="AD13" s="106"/>
      <c r="AE13" s="106"/>
      <c r="AF13" s="106"/>
      <c r="AG13" s="106"/>
      <c r="AH13" s="106"/>
      <c r="AI13" s="106"/>
      <c r="AJ13" s="106"/>
      <c r="AK13" s="106"/>
      <c r="AL13" s="106"/>
      <c r="AM13" s="106"/>
      <c r="AN13" s="106"/>
    </row>
    <row r="14" spans="2:40" s="115" customFormat="1" ht="15" customHeight="1">
      <c r="B14" s="124"/>
      <c r="C14" s="49"/>
      <c r="D14" s="49"/>
      <c r="E14" s="49"/>
      <c r="F14" s="49"/>
      <c r="G14" s="49"/>
      <c r="H14" s="49"/>
      <c r="I14" s="49"/>
      <c r="J14" s="49"/>
      <c r="K14" s="49"/>
      <c r="L14" s="49"/>
      <c r="M14" s="49"/>
      <c r="N14" s="49"/>
      <c r="O14" s="49"/>
      <c r="P14" s="49"/>
      <c r="Q14" s="49"/>
      <c r="R14" s="49"/>
      <c r="S14" s="49"/>
      <c r="T14" s="125"/>
      <c r="U14" s="106"/>
      <c r="V14" s="106"/>
      <c r="W14" s="106"/>
      <c r="X14" s="106"/>
      <c r="Y14" s="106"/>
      <c r="Z14" s="106"/>
      <c r="AA14" s="106"/>
      <c r="AB14" s="106"/>
      <c r="AC14" s="106"/>
      <c r="AD14" s="106"/>
      <c r="AE14" s="106"/>
      <c r="AF14" s="106"/>
      <c r="AG14" s="106"/>
      <c r="AH14" s="106"/>
      <c r="AI14" s="106"/>
      <c r="AJ14" s="106"/>
      <c r="AK14" s="106"/>
      <c r="AL14" s="106"/>
      <c r="AM14" s="106"/>
      <c r="AN14" s="106"/>
    </row>
    <row r="15" spans="2:40" s="115" customFormat="1" ht="39.9" customHeight="1">
      <c r="B15" s="459" t="s">
        <v>2138</v>
      </c>
      <c r="C15" s="459"/>
      <c r="D15" s="459"/>
      <c r="E15" s="459"/>
      <c r="F15" s="459"/>
      <c r="G15" s="459"/>
      <c r="H15" s="459"/>
      <c r="I15" s="459"/>
      <c r="J15" s="459"/>
      <c r="K15" s="459"/>
      <c r="L15" s="459"/>
      <c r="M15" s="459"/>
      <c r="N15" s="459"/>
      <c r="O15" s="459"/>
      <c r="P15" s="459"/>
      <c r="Q15" s="459"/>
      <c r="R15" s="459"/>
      <c r="S15" s="459"/>
      <c r="T15" s="459"/>
      <c r="U15" s="459"/>
      <c r="V15" s="459"/>
      <c r="W15" s="106"/>
      <c r="X15" s="106"/>
      <c r="Y15" s="106"/>
      <c r="Z15" s="106"/>
      <c r="AA15" s="106"/>
      <c r="AB15" s="106"/>
      <c r="AC15" s="106"/>
      <c r="AD15" s="106"/>
      <c r="AE15" s="106"/>
      <c r="AF15" s="106"/>
      <c r="AG15" s="106"/>
      <c r="AH15" s="106"/>
      <c r="AI15" s="106"/>
      <c r="AJ15" s="106"/>
      <c r="AK15" s="106"/>
      <c r="AL15" s="106"/>
      <c r="AM15" s="106"/>
      <c r="AN15" s="106"/>
    </row>
    <row r="16" spans="2:40" s="115" customFormat="1" ht="15" customHeight="1">
      <c r="B16" s="460" t="s">
        <v>73</v>
      </c>
      <c r="C16" s="460"/>
      <c r="D16" s="460"/>
      <c r="E16" s="460"/>
      <c r="F16" s="460"/>
      <c r="G16" s="460"/>
      <c r="H16" s="460"/>
      <c r="I16" s="460"/>
      <c r="J16" s="460"/>
      <c r="K16" s="460"/>
      <c r="M16" s="460" t="s">
        <v>74</v>
      </c>
      <c r="N16" s="460"/>
      <c r="O16" s="460"/>
      <c r="P16" s="460"/>
      <c r="Q16" s="460"/>
      <c r="R16" s="460"/>
      <c r="S16" s="460"/>
      <c r="T16" s="460"/>
      <c r="U16" s="460"/>
      <c r="V16" s="460"/>
      <c r="W16" s="106"/>
      <c r="X16" s="106"/>
      <c r="Y16" s="106"/>
      <c r="Z16" s="106"/>
      <c r="AA16" s="106"/>
      <c r="AB16" s="106"/>
      <c r="AC16" s="106"/>
      <c r="AD16" s="106"/>
      <c r="AE16" s="106"/>
      <c r="AF16" s="106"/>
      <c r="AG16" s="106"/>
      <c r="AH16" s="106"/>
      <c r="AI16" s="106"/>
      <c r="AJ16" s="106"/>
      <c r="AK16" s="106"/>
      <c r="AL16" s="106"/>
      <c r="AM16" s="106"/>
      <c r="AN16" s="106"/>
    </row>
    <row r="17" spans="2:40" s="115" customFormat="1" ht="15" customHeight="1">
      <c r="B17" s="41" t="s">
        <v>81</v>
      </c>
      <c r="C17" s="41" t="s">
        <v>82</v>
      </c>
      <c r="D17" s="42">
        <v>28</v>
      </c>
      <c r="E17" s="42">
        <v>30</v>
      </c>
      <c r="F17" s="42">
        <v>32</v>
      </c>
      <c r="G17" s="42">
        <v>34</v>
      </c>
      <c r="H17" s="42">
        <v>36</v>
      </c>
      <c r="I17" s="42">
        <v>38</v>
      </c>
      <c r="J17" s="42">
        <v>40</v>
      </c>
      <c r="K17" s="42" t="s">
        <v>89</v>
      </c>
      <c r="M17" s="41" t="s">
        <v>81</v>
      </c>
      <c r="N17" s="41" t="s">
        <v>82</v>
      </c>
      <c r="O17" s="42">
        <v>5</v>
      </c>
      <c r="P17" s="42">
        <v>7</v>
      </c>
      <c r="Q17" s="42">
        <v>9</v>
      </c>
      <c r="R17" s="42">
        <v>11</v>
      </c>
      <c r="S17" s="42">
        <v>13</v>
      </c>
      <c r="T17" s="42">
        <v>15</v>
      </c>
      <c r="U17" s="42">
        <v>17</v>
      </c>
      <c r="V17" s="42" t="s">
        <v>89</v>
      </c>
      <c r="W17" s="106"/>
      <c r="X17" s="106"/>
      <c r="Y17" s="106"/>
      <c r="Z17" s="106"/>
      <c r="AA17" s="106"/>
      <c r="AB17" s="106"/>
      <c r="AC17" s="106"/>
      <c r="AD17" s="106"/>
      <c r="AE17" s="106"/>
      <c r="AF17" s="106"/>
      <c r="AG17" s="106"/>
      <c r="AH17" s="106"/>
      <c r="AI17" s="106"/>
      <c r="AJ17" s="106"/>
      <c r="AK17" s="106"/>
      <c r="AL17" s="106"/>
      <c r="AM17" s="106"/>
      <c r="AN17" s="106"/>
    </row>
    <row r="18" spans="2:40" s="115" customFormat="1" ht="15" customHeight="1">
      <c r="B18" s="397" t="s">
        <v>43</v>
      </c>
      <c r="C18" s="127" t="s">
        <v>246</v>
      </c>
      <c r="D18" s="43"/>
      <c r="E18" s="43"/>
      <c r="F18" s="43"/>
      <c r="G18" s="43"/>
      <c r="H18" s="43"/>
      <c r="I18" s="43"/>
      <c r="J18" s="43"/>
      <c r="K18" s="44">
        <f>SUM(D18:J18)</f>
        <v>0</v>
      </c>
      <c r="M18" s="397" t="s">
        <v>44</v>
      </c>
      <c r="N18" s="148" t="s">
        <v>246</v>
      </c>
      <c r="O18" s="43"/>
      <c r="P18" s="43"/>
      <c r="Q18" s="43"/>
      <c r="R18" s="43"/>
      <c r="S18" s="43"/>
      <c r="T18" s="43"/>
      <c r="U18" s="43"/>
      <c r="V18" s="44">
        <f>SUM(O18:U18)</f>
        <v>0</v>
      </c>
      <c r="W18" s="106"/>
      <c r="X18" s="106"/>
      <c r="Y18" s="106"/>
      <c r="Z18" s="106"/>
      <c r="AA18" s="106"/>
      <c r="AB18" s="106"/>
      <c r="AC18" s="106"/>
      <c r="AD18" s="106"/>
      <c r="AE18" s="106"/>
      <c r="AF18" s="106"/>
      <c r="AG18" s="106"/>
      <c r="AH18" s="106"/>
      <c r="AI18" s="106"/>
      <c r="AJ18" s="106"/>
      <c r="AK18" s="106"/>
      <c r="AL18" s="106"/>
      <c r="AM18" s="106"/>
      <c r="AN18" s="106"/>
    </row>
    <row r="19" spans="2:40" s="115" customFormat="1" ht="15" customHeight="1">
      <c r="B19" s="398"/>
      <c r="C19" s="127" t="s">
        <v>247</v>
      </c>
      <c r="D19" s="43"/>
      <c r="E19" s="43"/>
      <c r="F19" s="43"/>
      <c r="G19" s="43"/>
      <c r="H19" s="43"/>
      <c r="I19" s="43"/>
      <c r="J19" s="43"/>
      <c r="K19" s="44">
        <f>SUM(D19:J19)</f>
        <v>0</v>
      </c>
      <c r="M19" s="398"/>
      <c r="N19" s="148" t="s">
        <v>247</v>
      </c>
      <c r="O19" s="43"/>
      <c r="P19" s="43"/>
      <c r="Q19" s="43"/>
      <c r="R19" s="43"/>
      <c r="S19" s="43"/>
      <c r="T19" s="43"/>
      <c r="U19" s="43"/>
      <c r="V19" s="44">
        <f>SUM(O19:U19)</f>
        <v>0</v>
      </c>
      <c r="W19" s="106"/>
      <c r="X19" s="106"/>
      <c r="Y19" s="106"/>
      <c r="Z19" s="106"/>
      <c r="AA19" s="106"/>
      <c r="AB19" s="106"/>
      <c r="AC19" s="106"/>
      <c r="AD19" s="106"/>
      <c r="AE19" s="106"/>
      <c r="AF19" s="106"/>
      <c r="AG19" s="106"/>
      <c r="AH19" s="106"/>
      <c r="AI19" s="106"/>
      <c r="AJ19" s="106"/>
      <c r="AK19" s="106"/>
      <c r="AL19" s="106"/>
      <c r="AM19" s="106"/>
      <c r="AN19" s="106"/>
    </row>
    <row r="20" spans="2:40" s="115" customFormat="1" ht="15" customHeight="1">
      <c r="B20" s="398"/>
      <c r="C20" s="127" t="s">
        <v>248</v>
      </c>
      <c r="D20" s="43"/>
      <c r="E20" s="43"/>
      <c r="F20" s="43"/>
      <c r="G20" s="43"/>
      <c r="H20" s="43"/>
      <c r="I20" s="43"/>
      <c r="J20" s="43"/>
      <c r="K20" s="44">
        <f>SUM(D20:J20)</f>
        <v>0</v>
      </c>
      <c r="M20" s="398"/>
      <c r="N20" s="148" t="s">
        <v>248</v>
      </c>
      <c r="O20" s="43"/>
      <c r="P20" s="43"/>
      <c r="Q20" s="43"/>
      <c r="R20" s="43"/>
      <c r="S20" s="43"/>
      <c r="T20" s="43"/>
      <c r="U20" s="43"/>
      <c r="V20" s="44">
        <f>SUM(O20:U20)</f>
        <v>0</v>
      </c>
      <c r="W20" s="106"/>
      <c r="X20" s="106"/>
      <c r="Y20" s="106"/>
      <c r="Z20" s="106"/>
      <c r="AA20" s="106"/>
      <c r="AB20" s="106"/>
      <c r="AC20" s="106"/>
      <c r="AD20" s="106"/>
      <c r="AE20" s="106"/>
      <c r="AF20" s="106"/>
      <c r="AG20" s="106"/>
      <c r="AH20" s="106"/>
      <c r="AI20" s="106"/>
      <c r="AJ20" s="106"/>
      <c r="AK20" s="106"/>
      <c r="AL20" s="106"/>
      <c r="AM20" s="106"/>
      <c r="AN20" s="106"/>
    </row>
    <row r="21" spans="2:40" s="115" customFormat="1" ht="15" customHeight="1">
      <c r="B21" s="398"/>
      <c r="C21" s="82" t="s">
        <v>162</v>
      </c>
      <c r="D21" s="83">
        <f t="shared" ref="D21:K21" si="2">SUM(D18:D20)</f>
        <v>0</v>
      </c>
      <c r="E21" s="83">
        <f t="shared" si="2"/>
        <v>0</v>
      </c>
      <c r="F21" s="83">
        <f t="shared" si="2"/>
        <v>0</v>
      </c>
      <c r="G21" s="83">
        <f t="shared" si="2"/>
        <v>0</v>
      </c>
      <c r="H21" s="83">
        <f t="shared" si="2"/>
        <v>0</v>
      </c>
      <c r="I21" s="83">
        <f t="shared" si="2"/>
        <v>0</v>
      </c>
      <c r="J21" s="83">
        <f t="shared" si="2"/>
        <v>0</v>
      </c>
      <c r="K21" s="83">
        <f t="shared" si="2"/>
        <v>0</v>
      </c>
      <c r="M21" s="398"/>
      <c r="N21" s="90" t="s">
        <v>162</v>
      </c>
      <c r="O21" s="83">
        <f t="shared" ref="O21:V21" si="3">SUM(O18:O20)</f>
        <v>0</v>
      </c>
      <c r="P21" s="83">
        <f t="shared" si="3"/>
        <v>0</v>
      </c>
      <c r="Q21" s="83">
        <f t="shared" si="3"/>
        <v>0</v>
      </c>
      <c r="R21" s="83">
        <f t="shared" si="3"/>
        <v>0</v>
      </c>
      <c r="S21" s="83">
        <f t="shared" si="3"/>
        <v>0</v>
      </c>
      <c r="T21" s="83">
        <f t="shared" si="3"/>
        <v>0</v>
      </c>
      <c r="U21" s="83">
        <f t="shared" si="3"/>
        <v>0</v>
      </c>
      <c r="V21" s="83">
        <f t="shared" si="3"/>
        <v>0</v>
      </c>
      <c r="W21" s="106"/>
      <c r="X21" s="106"/>
      <c r="Y21" s="106"/>
      <c r="Z21" s="106"/>
      <c r="AA21" s="106"/>
      <c r="AB21" s="106"/>
      <c r="AC21" s="106"/>
      <c r="AD21" s="106"/>
      <c r="AE21" s="106"/>
      <c r="AF21" s="106"/>
      <c r="AG21" s="106"/>
      <c r="AH21" s="106"/>
      <c r="AI21" s="106"/>
      <c r="AJ21" s="106"/>
      <c r="AK21" s="106"/>
      <c r="AL21" s="106"/>
      <c r="AM21" s="106"/>
      <c r="AN21" s="106"/>
    </row>
    <row r="22" spans="2:40" s="115" customFormat="1" ht="87.9" customHeight="1">
      <c r="B22" s="399"/>
      <c r="C22" s="165"/>
      <c r="D22" s="151"/>
      <c r="E22" s="151"/>
      <c r="F22" s="151"/>
      <c r="G22" s="151"/>
      <c r="H22" s="151"/>
      <c r="I22" s="151"/>
      <c r="J22" s="151"/>
      <c r="K22" s="164"/>
      <c r="M22" s="398"/>
      <c r="N22" s="29"/>
      <c r="O22" s="49"/>
      <c r="P22" s="49"/>
      <c r="Q22" s="49"/>
      <c r="R22" s="49"/>
      <c r="S22" s="49"/>
      <c r="T22" s="49"/>
      <c r="U22" s="49"/>
      <c r="V22" s="162"/>
      <c r="W22" s="106"/>
      <c r="X22" s="106"/>
      <c r="Y22" s="106"/>
      <c r="Z22" s="106"/>
      <c r="AA22" s="106"/>
      <c r="AB22" s="106"/>
      <c r="AC22" s="106"/>
      <c r="AD22" s="106"/>
      <c r="AE22" s="106"/>
      <c r="AF22" s="106"/>
      <c r="AG22" s="106"/>
      <c r="AH22" s="106"/>
      <c r="AI22" s="106"/>
      <c r="AJ22" s="106"/>
      <c r="AK22" s="106"/>
      <c r="AL22" s="106"/>
      <c r="AM22" s="106"/>
      <c r="AN22" s="106"/>
    </row>
    <row r="23" spans="2:40" s="115" customFormat="1" ht="15" customHeight="1">
      <c r="B23" s="124"/>
      <c r="C23" s="29"/>
      <c r="D23" s="49"/>
      <c r="E23" s="49"/>
      <c r="F23" s="49"/>
      <c r="G23" s="49"/>
      <c r="H23" s="49"/>
      <c r="I23" s="49"/>
      <c r="J23" s="49"/>
      <c r="K23" s="125"/>
      <c r="M23" s="399"/>
      <c r="N23" s="163"/>
      <c r="O23" s="151"/>
      <c r="P23" s="151"/>
      <c r="Q23" s="151"/>
      <c r="R23" s="151"/>
      <c r="S23" s="151"/>
      <c r="T23" s="151"/>
      <c r="U23" s="151"/>
      <c r="V23" s="164"/>
      <c r="W23" s="106"/>
      <c r="X23" s="106"/>
      <c r="Y23" s="106"/>
      <c r="Z23" s="106"/>
      <c r="AA23" s="106"/>
      <c r="AB23" s="106"/>
      <c r="AC23" s="106"/>
      <c r="AD23" s="106"/>
      <c r="AE23" s="106"/>
      <c r="AF23" s="106"/>
      <c r="AG23" s="106"/>
      <c r="AH23" s="106"/>
      <c r="AI23" s="106"/>
      <c r="AJ23" s="106"/>
      <c r="AK23" s="106"/>
      <c r="AL23" s="106"/>
      <c r="AM23" s="106"/>
      <c r="AN23" s="106"/>
    </row>
    <row r="24" spans="2:40" s="115" customFormat="1" ht="15" customHeight="1">
      <c r="U24" s="106"/>
      <c r="V24" s="106"/>
      <c r="W24" s="106"/>
      <c r="X24" s="106"/>
      <c r="Y24" s="106"/>
      <c r="Z24" s="106"/>
      <c r="AA24" s="106"/>
      <c r="AB24" s="106"/>
      <c r="AC24" s="106"/>
      <c r="AD24" s="106"/>
      <c r="AE24" s="106"/>
      <c r="AF24" s="106"/>
      <c r="AG24" s="106"/>
      <c r="AH24" s="106"/>
      <c r="AI24" s="106"/>
      <c r="AJ24" s="106"/>
      <c r="AK24" s="106"/>
      <c r="AL24" s="106"/>
      <c r="AM24" s="106"/>
      <c r="AN24" s="106"/>
    </row>
    <row r="25" spans="2:40" s="115" customFormat="1" ht="15" customHeight="1">
      <c r="U25" s="106"/>
      <c r="V25" s="106"/>
      <c r="W25" s="106"/>
      <c r="X25" s="106"/>
      <c r="Y25" s="106"/>
      <c r="Z25" s="106"/>
      <c r="AA25" s="106"/>
      <c r="AB25" s="106"/>
      <c r="AC25" s="106"/>
      <c r="AD25" s="106"/>
      <c r="AE25" s="106"/>
      <c r="AF25" s="106"/>
      <c r="AG25" s="106"/>
      <c r="AH25" s="106"/>
      <c r="AI25" s="106"/>
      <c r="AJ25" s="106"/>
      <c r="AK25" s="106"/>
      <c r="AL25" s="106"/>
      <c r="AM25" s="106"/>
      <c r="AN25" s="106"/>
    </row>
    <row r="26" spans="2:40" s="115" customFormat="1" ht="15" customHeight="1">
      <c r="U26" s="106"/>
      <c r="V26" s="106"/>
      <c r="W26" s="106"/>
      <c r="X26" s="106"/>
      <c r="Y26" s="106"/>
      <c r="Z26" s="106"/>
      <c r="AA26" s="106"/>
      <c r="AB26" s="106"/>
      <c r="AC26" s="106"/>
      <c r="AD26" s="106"/>
      <c r="AE26" s="106"/>
      <c r="AF26" s="106"/>
      <c r="AG26" s="106"/>
      <c r="AH26" s="106"/>
      <c r="AI26" s="106"/>
      <c r="AJ26" s="106"/>
      <c r="AK26" s="106"/>
      <c r="AL26" s="106"/>
      <c r="AM26" s="106"/>
      <c r="AN26" s="106"/>
    </row>
    <row r="27" spans="2:40" s="115" customFormat="1" ht="15" customHeight="1">
      <c r="U27" s="106"/>
      <c r="V27" s="106"/>
      <c r="W27" s="106"/>
      <c r="X27" s="106"/>
      <c r="Y27" s="106"/>
      <c r="Z27" s="106"/>
      <c r="AA27" s="106"/>
      <c r="AB27" s="106"/>
      <c r="AC27" s="106"/>
      <c r="AD27" s="106"/>
      <c r="AE27" s="106"/>
      <c r="AF27" s="106"/>
      <c r="AG27" s="106"/>
      <c r="AH27" s="106"/>
      <c r="AI27" s="106"/>
      <c r="AJ27" s="106"/>
      <c r="AK27" s="106"/>
      <c r="AL27" s="106"/>
      <c r="AM27" s="106"/>
      <c r="AN27" s="106"/>
    </row>
  </sheetData>
  <sheetProtection algorithmName="SHA-512" hashValue="tP33nTbn7t2Xb5/9gmW8JTRM37002fbvvC0j86uOwLUufuyDNo8e7CdwPnvtcw24npTVJ72Xc3aLAwyCRs1rEA==" saltValue="tX0dA1ZfX9T7CRa5S4uOog==" spinCount="100000" sheet="1" objects="1" scenarios="1"/>
  <mergeCells count="13">
    <mergeCell ref="B18:B22"/>
    <mergeCell ref="M18:M23"/>
    <mergeCell ref="B16:K16"/>
    <mergeCell ref="M16:V16"/>
    <mergeCell ref="B8:K8"/>
    <mergeCell ref="M8:V8"/>
    <mergeCell ref="J2:K2"/>
    <mergeCell ref="Q4:S4"/>
    <mergeCell ref="H2:I2"/>
    <mergeCell ref="B7:V7"/>
    <mergeCell ref="B15:V15"/>
    <mergeCell ref="B10:B12"/>
    <mergeCell ref="M10:M12"/>
  </mergeCells>
  <hyperlinks>
    <hyperlink ref="Q4:S4" location="Menu!A1" display="Regresar a menu" xr:uid="{44CD5370-9DA8-494D-BF2D-02BA224CF8BC}"/>
  </hyperlinks>
  <pageMargins left="0.7" right="0.7" top="0.75" bottom="0.75" header="0.3" footer="0.3"/>
  <ignoredErrors>
    <ignoredError sqref="D21:K21 O21:V21"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N80"/>
  <sheetViews>
    <sheetView showGridLines="0" zoomScale="85" zoomScaleNormal="85" workbookViewId="0">
      <selection activeCell="J2" sqref="J2:K2"/>
    </sheetView>
  </sheetViews>
  <sheetFormatPr baseColWidth="10" defaultColWidth="11.44140625" defaultRowHeight="13.8"/>
  <cols>
    <col min="1" max="1" width="2.33203125" style="115" customWidth="1"/>
    <col min="2" max="2" width="25.88671875" style="115" customWidth="1"/>
    <col min="3" max="3" width="24.44140625" style="115" bestFit="1" customWidth="1"/>
    <col min="4" max="9" width="7.33203125" style="115" customWidth="1"/>
    <col min="10" max="10" width="7.44140625" style="115" customWidth="1"/>
    <col min="11" max="11" width="6.44140625" style="115" customWidth="1"/>
    <col min="12" max="12" width="6.109375" style="115" customWidth="1"/>
    <col min="13" max="13" width="25.88671875" style="115" customWidth="1"/>
    <col min="14" max="14" width="24.44140625" style="115" bestFit="1" customWidth="1"/>
    <col min="15" max="20" width="7.33203125" style="115" customWidth="1"/>
    <col min="21" max="21" width="7" style="106" customWidth="1"/>
    <col min="22" max="22" width="7.44140625" style="106" customWidth="1"/>
    <col min="23" max="23" width="6.33203125" style="106" customWidth="1"/>
    <col min="24" max="24" width="8.88671875" style="106" customWidth="1"/>
    <col min="25" max="25" width="22.109375" style="106" bestFit="1" customWidth="1"/>
    <col min="26" max="32" width="6.33203125" style="106" customWidth="1"/>
    <col min="33" max="33" width="6.44140625" style="106" customWidth="1"/>
    <col min="34" max="36" width="6.33203125" style="106" customWidth="1"/>
    <col min="37" max="37" width="17.109375" style="106" customWidth="1"/>
    <col min="38" max="40" width="6.33203125" style="106" customWidth="1"/>
    <col min="41" max="16384" width="11.44140625" style="115"/>
  </cols>
  <sheetData>
    <row r="2" spans="2:40" ht="19.2">
      <c r="G2" s="49"/>
      <c r="H2" s="454" t="s">
        <v>2030</v>
      </c>
      <c r="I2" s="457"/>
      <c r="J2" s="454">
        <f>+I17+T16+I51+I65+T64+I77+I30+T31</f>
        <v>0</v>
      </c>
      <c r="K2" s="457"/>
    </row>
    <row r="3" spans="2:40" ht="15" customHeight="1"/>
    <row r="4" spans="2:40" ht="20.100000000000001" customHeight="1">
      <c r="Q4" s="453" t="s">
        <v>61</v>
      </c>
      <c r="R4" s="453"/>
      <c r="S4" s="453"/>
    </row>
    <row r="5" spans="2:40" ht="15" customHeight="1">
      <c r="B5" s="124"/>
      <c r="C5" s="29"/>
      <c r="D5" s="49"/>
      <c r="E5" s="49"/>
      <c r="F5" s="49"/>
      <c r="G5" s="49"/>
      <c r="H5" s="49"/>
      <c r="I5" s="49"/>
      <c r="J5" s="49"/>
      <c r="K5" s="125"/>
      <c r="M5" s="124"/>
      <c r="N5" s="29"/>
      <c r="O5" s="49"/>
      <c r="P5" s="49"/>
      <c r="T5" s="49"/>
      <c r="U5" s="49"/>
      <c r="V5" s="125"/>
    </row>
    <row r="6" spans="2:40" ht="12" customHeight="1">
      <c r="B6" s="124"/>
      <c r="C6" s="29"/>
      <c r="D6" s="49"/>
      <c r="E6" s="49"/>
      <c r="F6" s="49"/>
      <c r="G6" s="49"/>
      <c r="H6" s="49"/>
      <c r="I6" s="49"/>
      <c r="J6" s="49"/>
      <c r="K6" s="125"/>
      <c r="M6" s="124"/>
      <c r="N6" s="29"/>
      <c r="O6" s="49"/>
      <c r="P6" s="49"/>
      <c r="Q6" s="130"/>
      <c r="R6" s="130"/>
      <c r="S6" s="130"/>
      <c r="T6" s="49"/>
      <c r="U6" s="49"/>
      <c r="V6" s="125"/>
    </row>
    <row r="7" spans="2:40" s="134" customFormat="1" ht="39.9" customHeight="1">
      <c r="B7" s="437" t="s">
        <v>2072</v>
      </c>
      <c r="C7" s="438"/>
      <c r="D7" s="438"/>
      <c r="E7" s="438"/>
      <c r="F7" s="438"/>
      <c r="G7" s="438"/>
      <c r="H7" s="438"/>
      <c r="I7" s="438"/>
      <c r="J7" s="438"/>
      <c r="K7" s="438"/>
      <c r="L7" s="438"/>
      <c r="M7" s="438"/>
      <c r="N7" s="438"/>
      <c r="O7" s="438"/>
      <c r="P7" s="438"/>
      <c r="Q7" s="438"/>
      <c r="R7" s="438"/>
      <c r="S7" s="438"/>
      <c r="T7" s="439"/>
      <c r="U7" s="131"/>
      <c r="V7" s="132"/>
      <c r="W7" s="133"/>
      <c r="X7" s="133"/>
      <c r="Y7" s="133"/>
      <c r="Z7" s="133"/>
      <c r="AA7" s="133"/>
      <c r="AB7" s="133"/>
      <c r="AC7" s="133"/>
      <c r="AD7" s="133"/>
      <c r="AE7" s="133"/>
      <c r="AF7" s="133"/>
      <c r="AG7" s="133"/>
      <c r="AH7" s="133"/>
      <c r="AI7" s="133"/>
      <c r="AJ7" s="133"/>
      <c r="AK7" s="133"/>
      <c r="AL7" s="133"/>
      <c r="AM7" s="133"/>
      <c r="AN7" s="133"/>
    </row>
    <row r="8" spans="2:40" ht="15" customHeight="1">
      <c r="B8" s="461" t="s">
        <v>2078</v>
      </c>
      <c r="C8" s="462"/>
      <c r="D8" s="462"/>
      <c r="E8" s="462"/>
      <c r="F8" s="462"/>
      <c r="G8" s="462"/>
      <c r="H8" s="462"/>
      <c r="I8" s="462"/>
      <c r="J8" s="49"/>
      <c r="K8" s="124"/>
      <c r="M8" s="461" t="s">
        <v>2079</v>
      </c>
      <c r="N8" s="462"/>
      <c r="O8" s="462"/>
      <c r="P8" s="462"/>
      <c r="Q8" s="462"/>
      <c r="R8" s="462"/>
      <c r="S8" s="462"/>
      <c r="T8" s="462"/>
    </row>
    <row r="9" spans="2:40" ht="15" customHeight="1">
      <c r="B9" s="41" t="s">
        <v>81</v>
      </c>
      <c r="C9" s="41" t="s">
        <v>82</v>
      </c>
      <c r="D9" s="42" t="s">
        <v>83</v>
      </c>
      <c r="E9" s="42" t="s">
        <v>84</v>
      </c>
      <c r="F9" s="42" t="s">
        <v>85</v>
      </c>
      <c r="G9" s="42" t="s">
        <v>86</v>
      </c>
      <c r="H9" s="42" t="s">
        <v>87</v>
      </c>
      <c r="I9" s="42" t="s">
        <v>89</v>
      </c>
      <c r="J9" s="49"/>
      <c r="K9" s="124"/>
      <c r="M9" s="40" t="s">
        <v>81</v>
      </c>
      <c r="N9" s="41" t="s">
        <v>82</v>
      </c>
      <c r="O9" s="42" t="s">
        <v>90</v>
      </c>
      <c r="P9" s="42" t="s">
        <v>83</v>
      </c>
      <c r="Q9" s="42" t="s">
        <v>84</v>
      </c>
      <c r="R9" s="42" t="s">
        <v>85</v>
      </c>
      <c r="S9" s="42" t="s">
        <v>86</v>
      </c>
      <c r="T9" s="42" t="s">
        <v>89</v>
      </c>
    </row>
    <row r="10" spans="2:40" ht="15" customHeight="1">
      <c r="B10" s="365" t="s">
        <v>46</v>
      </c>
      <c r="C10" s="148" t="s">
        <v>97</v>
      </c>
      <c r="D10" s="43"/>
      <c r="E10" s="43"/>
      <c r="F10" s="43"/>
      <c r="G10" s="43"/>
      <c r="H10" s="43"/>
      <c r="I10" s="44">
        <f t="shared" ref="I10:I16" si="0">SUM(D10:H10)</f>
        <v>0</v>
      </c>
      <c r="J10" s="49"/>
      <c r="K10" s="124"/>
      <c r="M10" s="365" t="s">
        <v>50</v>
      </c>
      <c r="N10" s="148" t="s">
        <v>97</v>
      </c>
      <c r="O10" s="43"/>
      <c r="P10" s="43"/>
      <c r="Q10" s="43"/>
      <c r="R10" s="43"/>
      <c r="S10" s="43"/>
      <c r="T10" s="44">
        <f t="shared" ref="T10:T15" si="1">SUM(O10:S10)</f>
        <v>0</v>
      </c>
    </row>
    <row r="11" spans="2:40" ht="15" customHeight="1">
      <c r="B11" s="366"/>
      <c r="C11" s="148" t="s">
        <v>103</v>
      </c>
      <c r="D11" s="43"/>
      <c r="E11" s="43"/>
      <c r="F11" s="43"/>
      <c r="G11" s="43"/>
      <c r="H11" s="43"/>
      <c r="I11" s="44">
        <f t="shared" si="0"/>
        <v>0</v>
      </c>
      <c r="J11" s="49"/>
      <c r="K11" s="124"/>
      <c r="M11" s="366"/>
      <c r="N11" s="148" t="s">
        <v>103</v>
      </c>
      <c r="O11" s="43"/>
      <c r="P11" s="43"/>
      <c r="Q11" s="43"/>
      <c r="R11" s="43"/>
      <c r="S11" s="43"/>
      <c r="T11" s="44">
        <f t="shared" si="1"/>
        <v>0</v>
      </c>
    </row>
    <row r="12" spans="2:40" ht="15" customHeight="1">
      <c r="B12" s="366"/>
      <c r="C12" s="148" t="s">
        <v>145</v>
      </c>
      <c r="D12" s="43"/>
      <c r="E12" s="43"/>
      <c r="F12" s="43"/>
      <c r="G12" s="43"/>
      <c r="H12" s="43"/>
      <c r="I12" s="44">
        <f t="shared" si="0"/>
        <v>0</v>
      </c>
      <c r="J12" s="49"/>
      <c r="K12" s="124"/>
      <c r="M12" s="366"/>
      <c r="N12" s="148" t="s">
        <v>145</v>
      </c>
      <c r="O12" s="43"/>
      <c r="P12" s="43"/>
      <c r="Q12" s="43"/>
      <c r="R12" s="43"/>
      <c r="S12" s="43"/>
      <c r="T12" s="44">
        <f t="shared" si="1"/>
        <v>0</v>
      </c>
    </row>
    <row r="13" spans="2:40" ht="15" customHeight="1">
      <c r="B13" s="366"/>
      <c r="C13" s="148" t="s">
        <v>148</v>
      </c>
      <c r="D13" s="43"/>
      <c r="E13" s="43"/>
      <c r="F13" s="43"/>
      <c r="G13" s="43"/>
      <c r="H13" s="43"/>
      <c r="I13" s="44">
        <f t="shared" si="0"/>
        <v>0</v>
      </c>
      <c r="J13" s="49"/>
      <c r="K13" s="124"/>
      <c r="M13" s="366"/>
      <c r="N13" s="148" t="s">
        <v>148</v>
      </c>
      <c r="O13" s="43"/>
      <c r="P13" s="43"/>
      <c r="Q13" s="43"/>
      <c r="R13" s="43"/>
      <c r="S13" s="43"/>
      <c r="T13" s="44">
        <f t="shared" si="1"/>
        <v>0</v>
      </c>
    </row>
    <row r="14" spans="2:40" ht="15" customHeight="1">
      <c r="B14" s="366"/>
      <c r="C14" s="148" t="s">
        <v>151</v>
      </c>
      <c r="D14" s="43"/>
      <c r="E14" s="43"/>
      <c r="F14" s="43"/>
      <c r="G14" s="43"/>
      <c r="H14" s="43"/>
      <c r="I14" s="44">
        <f t="shared" si="0"/>
        <v>0</v>
      </c>
      <c r="J14" s="49"/>
      <c r="K14" s="124"/>
      <c r="M14" s="366"/>
      <c r="N14" s="148" t="s">
        <v>151</v>
      </c>
      <c r="O14" s="43"/>
      <c r="P14" s="43"/>
      <c r="Q14" s="43"/>
      <c r="R14" s="43"/>
      <c r="S14" s="43"/>
      <c r="T14" s="44">
        <f t="shared" si="1"/>
        <v>0</v>
      </c>
    </row>
    <row r="15" spans="2:40" ht="15" customHeight="1">
      <c r="B15" s="366"/>
      <c r="C15" s="148" t="s">
        <v>157</v>
      </c>
      <c r="D15" s="43"/>
      <c r="E15" s="43"/>
      <c r="F15" s="43"/>
      <c r="G15" s="43"/>
      <c r="H15" s="43"/>
      <c r="I15" s="44">
        <f t="shared" si="0"/>
        <v>0</v>
      </c>
      <c r="J15" s="49"/>
      <c r="K15" s="124"/>
      <c r="M15" s="366"/>
      <c r="N15" s="148" t="s">
        <v>157</v>
      </c>
      <c r="O15" s="43"/>
      <c r="P15" s="43"/>
      <c r="Q15" s="43"/>
      <c r="R15" s="43"/>
      <c r="S15" s="43"/>
      <c r="T15" s="44">
        <f t="shared" si="1"/>
        <v>0</v>
      </c>
    </row>
    <row r="16" spans="2:40" ht="15" customHeight="1">
      <c r="B16" s="366"/>
      <c r="C16" s="148" t="s">
        <v>234</v>
      </c>
      <c r="D16" s="43"/>
      <c r="E16" s="43"/>
      <c r="F16" s="43"/>
      <c r="G16" s="43"/>
      <c r="H16" s="43"/>
      <c r="I16" s="44">
        <f t="shared" si="0"/>
        <v>0</v>
      </c>
      <c r="J16" s="49"/>
      <c r="K16" s="124"/>
      <c r="L16" s="124"/>
      <c r="M16" s="366"/>
      <c r="N16" s="90" t="s">
        <v>162</v>
      </c>
      <c r="O16" s="83">
        <f t="shared" ref="O16:T16" si="2">SUM(O10:O15)</f>
        <v>0</v>
      </c>
      <c r="P16" s="83">
        <f t="shared" si="2"/>
        <v>0</v>
      </c>
      <c r="Q16" s="83">
        <f t="shared" si="2"/>
        <v>0</v>
      </c>
      <c r="R16" s="83">
        <f t="shared" si="2"/>
        <v>0</v>
      </c>
      <c r="S16" s="83">
        <f t="shared" si="2"/>
        <v>0</v>
      </c>
      <c r="T16" s="83">
        <f t="shared" si="2"/>
        <v>0</v>
      </c>
    </row>
    <row r="17" spans="2:20" ht="15" customHeight="1">
      <c r="B17" s="366"/>
      <c r="C17" s="90" t="s">
        <v>162</v>
      </c>
      <c r="D17" s="83">
        <f t="shared" ref="D17:I17" si="3">SUM(D10:D16)</f>
        <v>0</v>
      </c>
      <c r="E17" s="83">
        <f t="shared" si="3"/>
        <v>0</v>
      </c>
      <c r="F17" s="83">
        <f t="shared" si="3"/>
        <v>0</v>
      </c>
      <c r="G17" s="83">
        <f t="shared" si="3"/>
        <v>0</v>
      </c>
      <c r="H17" s="83">
        <f t="shared" si="3"/>
        <v>0</v>
      </c>
      <c r="I17" s="83">
        <f t="shared" si="3"/>
        <v>0</v>
      </c>
      <c r="J17" s="49"/>
      <c r="K17" s="124"/>
      <c r="L17" s="124"/>
      <c r="M17" s="366"/>
      <c r="N17" s="29"/>
      <c r="O17" s="49"/>
      <c r="P17" s="49"/>
      <c r="Q17" s="49"/>
      <c r="R17" s="49"/>
      <c r="S17" s="49"/>
      <c r="T17" s="125"/>
    </row>
    <row r="18" spans="2:20" ht="33" customHeight="1">
      <c r="B18" s="367"/>
      <c r="C18" s="150"/>
      <c r="D18" s="151"/>
      <c r="E18" s="151"/>
      <c r="F18" s="151"/>
      <c r="G18" s="151"/>
      <c r="H18" s="151"/>
      <c r="I18" s="152"/>
      <c r="J18" s="49"/>
      <c r="K18" s="124"/>
      <c r="L18" s="124"/>
      <c r="M18" s="367"/>
    </row>
    <row r="19" spans="2:20" ht="15" customHeight="1">
      <c r="B19" s="124"/>
      <c r="C19" s="124"/>
      <c r="D19" s="49"/>
      <c r="E19" s="49"/>
      <c r="F19" s="49"/>
      <c r="G19" s="49"/>
      <c r="H19" s="49"/>
      <c r="I19" s="49"/>
      <c r="J19" s="49"/>
      <c r="K19" s="124"/>
      <c r="L19" s="124"/>
    </row>
    <row r="20" spans="2:20" ht="15" customHeight="1">
      <c r="B20" s="124"/>
      <c r="C20" s="124"/>
      <c r="D20" s="49"/>
      <c r="E20" s="49"/>
      <c r="F20" s="49"/>
      <c r="G20" s="49"/>
      <c r="H20" s="49"/>
      <c r="I20" s="49"/>
      <c r="J20" s="49"/>
      <c r="K20" s="124"/>
      <c r="L20" s="124"/>
    </row>
    <row r="21" spans="2:20" ht="15" customHeight="1">
      <c r="B21" s="124"/>
      <c r="C21" s="124"/>
      <c r="D21" s="49"/>
      <c r="E21" s="49"/>
      <c r="F21" s="49"/>
      <c r="G21" s="49"/>
      <c r="H21" s="49"/>
      <c r="I21" s="49"/>
      <c r="J21" s="49"/>
      <c r="K21" s="124"/>
      <c r="L21" s="124"/>
    </row>
    <row r="22" spans="2:20" ht="15" customHeight="1">
      <c r="B22" s="461" t="s">
        <v>2128</v>
      </c>
      <c r="C22" s="462"/>
      <c r="D22" s="462"/>
      <c r="E22" s="462"/>
      <c r="F22" s="462"/>
      <c r="G22" s="462"/>
      <c r="H22" s="462"/>
      <c r="I22" s="462"/>
      <c r="J22" s="49"/>
      <c r="K22" s="124"/>
      <c r="L22" s="124"/>
      <c r="M22" s="462" t="s">
        <v>2317</v>
      </c>
      <c r="N22" s="462"/>
      <c r="O22" s="462"/>
      <c r="P22" s="462"/>
      <c r="Q22" s="462"/>
      <c r="R22" s="462"/>
      <c r="S22" s="462"/>
      <c r="T22" s="462"/>
    </row>
    <row r="23" spans="2:20" ht="15" customHeight="1">
      <c r="B23" s="41" t="s">
        <v>81</v>
      </c>
      <c r="C23" s="41" t="s">
        <v>82</v>
      </c>
      <c r="D23" s="300"/>
      <c r="E23" s="42" t="s">
        <v>83</v>
      </c>
      <c r="F23" s="42" t="s">
        <v>84</v>
      </c>
      <c r="G23" s="42" t="s">
        <v>85</v>
      </c>
      <c r="H23" s="42" t="s">
        <v>86</v>
      </c>
      <c r="I23" s="42" t="s">
        <v>89</v>
      </c>
      <c r="J23" s="49"/>
      <c r="K23" s="124"/>
      <c r="L23" s="124"/>
      <c r="M23" s="41" t="s">
        <v>81</v>
      </c>
      <c r="N23" s="41" t="s">
        <v>82</v>
      </c>
      <c r="O23" s="300"/>
      <c r="P23" s="42" t="s">
        <v>83</v>
      </c>
      <c r="Q23" s="42" t="s">
        <v>84</v>
      </c>
      <c r="R23" s="42" t="s">
        <v>85</v>
      </c>
      <c r="S23" s="42" t="s">
        <v>86</v>
      </c>
      <c r="T23" s="42" t="s">
        <v>89</v>
      </c>
    </row>
    <row r="24" spans="2:20" ht="15" customHeight="1">
      <c r="B24" s="365" t="s">
        <v>53</v>
      </c>
      <c r="C24" s="293" t="s">
        <v>97</v>
      </c>
      <c r="D24" s="169"/>
      <c r="E24" s="299"/>
      <c r="F24" s="299"/>
      <c r="G24" s="299"/>
      <c r="H24" s="299"/>
      <c r="I24" s="294">
        <f t="shared" ref="I24:I29" si="4">SUM(D24:H24)</f>
        <v>0</v>
      </c>
      <c r="J24" s="49"/>
      <c r="K24" s="124"/>
      <c r="L24" s="124"/>
      <c r="M24" s="365"/>
      <c r="N24" s="293" t="s">
        <v>97</v>
      </c>
      <c r="O24" s="169"/>
      <c r="P24" s="299"/>
      <c r="Q24" s="299"/>
      <c r="R24" s="299"/>
      <c r="S24" s="299"/>
      <c r="T24" s="294">
        <f t="shared" ref="T24:T29" si="5">SUM(O24:S24)</f>
        <v>0</v>
      </c>
    </row>
    <row r="25" spans="2:20" ht="15" customHeight="1">
      <c r="B25" s="366"/>
      <c r="C25" s="293" t="s">
        <v>103</v>
      </c>
      <c r="D25" s="169"/>
      <c r="E25" s="299"/>
      <c r="F25" s="299"/>
      <c r="G25" s="299"/>
      <c r="H25" s="299"/>
      <c r="I25" s="294">
        <f t="shared" si="4"/>
        <v>0</v>
      </c>
      <c r="J25" s="49"/>
      <c r="K25" s="124"/>
      <c r="L25" s="124"/>
      <c r="M25" s="366"/>
      <c r="N25" s="293" t="s">
        <v>103</v>
      </c>
      <c r="O25" s="169"/>
      <c r="P25" s="299"/>
      <c r="Q25" s="299"/>
      <c r="R25" s="299"/>
      <c r="S25" s="299"/>
      <c r="T25" s="294">
        <f t="shared" si="5"/>
        <v>0</v>
      </c>
    </row>
    <row r="26" spans="2:20" ht="15" customHeight="1">
      <c r="B26" s="366"/>
      <c r="C26" s="293" t="s">
        <v>145</v>
      </c>
      <c r="D26" s="169"/>
      <c r="E26" s="299"/>
      <c r="F26" s="299"/>
      <c r="G26" s="299"/>
      <c r="H26" s="299"/>
      <c r="I26" s="294">
        <f t="shared" si="4"/>
        <v>0</v>
      </c>
      <c r="J26" s="49"/>
      <c r="K26" s="124"/>
      <c r="L26" s="124"/>
      <c r="M26" s="366"/>
      <c r="N26" s="293" t="s">
        <v>145</v>
      </c>
      <c r="O26" s="169"/>
      <c r="P26" s="299"/>
      <c r="Q26" s="299"/>
      <c r="R26" s="299"/>
      <c r="S26" s="299"/>
      <c r="T26" s="294">
        <f t="shared" si="5"/>
        <v>0</v>
      </c>
    </row>
    <row r="27" spans="2:20" ht="15" customHeight="1">
      <c r="B27" s="366"/>
      <c r="C27" s="293" t="s">
        <v>148</v>
      </c>
      <c r="D27" s="169"/>
      <c r="E27" s="299"/>
      <c r="F27" s="299"/>
      <c r="G27" s="299"/>
      <c r="H27" s="299"/>
      <c r="I27" s="294">
        <f t="shared" si="4"/>
        <v>0</v>
      </c>
      <c r="J27" s="49"/>
      <c r="K27" s="124"/>
      <c r="L27" s="124"/>
      <c r="M27" s="366"/>
      <c r="N27" s="293" t="s">
        <v>148</v>
      </c>
      <c r="O27" s="169"/>
      <c r="P27" s="299"/>
      <c r="Q27" s="299"/>
      <c r="R27" s="299"/>
      <c r="S27" s="299"/>
      <c r="T27" s="294">
        <f t="shared" si="5"/>
        <v>0</v>
      </c>
    </row>
    <row r="28" spans="2:20" ht="15" customHeight="1">
      <c r="B28" s="366"/>
      <c r="C28" s="293" t="s">
        <v>151</v>
      </c>
      <c r="D28" s="169"/>
      <c r="E28" s="299"/>
      <c r="F28" s="299"/>
      <c r="G28" s="299"/>
      <c r="H28" s="299"/>
      <c r="I28" s="294">
        <f t="shared" si="4"/>
        <v>0</v>
      </c>
      <c r="J28" s="49"/>
      <c r="K28" s="124"/>
      <c r="L28" s="124"/>
      <c r="M28" s="366"/>
      <c r="N28" s="293" t="s">
        <v>151</v>
      </c>
      <c r="O28" s="169"/>
      <c r="P28" s="299"/>
      <c r="Q28" s="299"/>
      <c r="R28" s="299"/>
      <c r="S28" s="299"/>
      <c r="T28" s="294">
        <f t="shared" si="5"/>
        <v>0</v>
      </c>
    </row>
    <row r="29" spans="2:20" ht="15" customHeight="1">
      <c r="B29" s="366"/>
      <c r="C29" s="293" t="s">
        <v>157</v>
      </c>
      <c r="D29" s="169"/>
      <c r="E29" s="299"/>
      <c r="F29" s="299"/>
      <c r="G29" s="299"/>
      <c r="H29" s="299"/>
      <c r="I29" s="294">
        <f t="shared" si="4"/>
        <v>0</v>
      </c>
      <c r="J29" s="49"/>
      <c r="K29" s="124"/>
      <c r="L29" s="124"/>
      <c r="M29" s="366"/>
      <c r="N29" s="293" t="s">
        <v>157</v>
      </c>
      <c r="O29" s="169"/>
      <c r="P29" s="299"/>
      <c r="Q29" s="299"/>
      <c r="R29" s="299"/>
      <c r="S29" s="299"/>
      <c r="T29" s="294">
        <f t="shared" si="5"/>
        <v>0</v>
      </c>
    </row>
    <row r="30" spans="2:20" ht="15" customHeight="1">
      <c r="B30" s="366"/>
      <c r="C30" s="90" t="s">
        <v>162</v>
      </c>
      <c r="D30" s="83">
        <f t="shared" ref="D30:I30" si="6">SUM(D24:D29)</f>
        <v>0</v>
      </c>
      <c r="E30" s="83">
        <f t="shared" si="6"/>
        <v>0</v>
      </c>
      <c r="F30" s="83">
        <f t="shared" si="6"/>
        <v>0</v>
      </c>
      <c r="G30" s="83">
        <f t="shared" si="6"/>
        <v>0</v>
      </c>
      <c r="H30" s="83">
        <f t="shared" si="6"/>
        <v>0</v>
      </c>
      <c r="I30" s="83">
        <f t="shared" si="6"/>
        <v>0</v>
      </c>
      <c r="J30" s="49"/>
      <c r="K30" s="124"/>
      <c r="L30" s="124"/>
      <c r="M30" s="366"/>
      <c r="N30" s="148" t="s">
        <v>234</v>
      </c>
      <c r="O30" s="169"/>
      <c r="P30" s="299"/>
      <c r="Q30" s="299"/>
      <c r="R30" s="299"/>
      <c r="S30" s="299"/>
      <c r="T30" s="294">
        <f t="shared" ref="T30" si="7">SUM(O30:S30)</f>
        <v>0</v>
      </c>
    </row>
    <row r="31" spans="2:20" ht="15" customHeight="1">
      <c r="B31" s="366"/>
      <c r="C31" s="295"/>
      <c r="D31" s="295"/>
      <c r="E31" s="295"/>
      <c r="F31" s="295"/>
      <c r="G31" s="295"/>
      <c r="H31" s="295"/>
      <c r="I31" s="296"/>
      <c r="J31" s="49"/>
      <c r="K31" s="124"/>
      <c r="L31" s="124"/>
      <c r="M31" s="366"/>
      <c r="N31" s="90" t="s">
        <v>162</v>
      </c>
      <c r="O31" s="83">
        <f t="shared" ref="O31:S31" si="8">SUM(O24:O30)</f>
        <v>0</v>
      </c>
      <c r="P31" s="83">
        <f t="shared" si="8"/>
        <v>0</v>
      </c>
      <c r="Q31" s="83">
        <f t="shared" si="8"/>
        <v>0</v>
      </c>
      <c r="R31" s="83">
        <f t="shared" si="8"/>
        <v>0</v>
      </c>
      <c r="S31" s="83">
        <f t="shared" si="8"/>
        <v>0</v>
      </c>
      <c r="T31" s="83">
        <f>SUM(T24:T30)</f>
        <v>0</v>
      </c>
    </row>
    <row r="32" spans="2:20" ht="26.1" customHeight="1">
      <c r="B32" s="367"/>
      <c r="C32" s="297"/>
      <c r="D32" s="297"/>
      <c r="E32" s="297"/>
      <c r="F32" s="297"/>
      <c r="G32" s="297"/>
      <c r="H32" s="297"/>
      <c r="I32" s="298"/>
      <c r="J32" s="49"/>
      <c r="K32" s="124"/>
      <c r="L32" s="124"/>
      <c r="M32" s="367"/>
      <c r="N32" s="297"/>
      <c r="O32" s="297"/>
      <c r="P32" s="297"/>
      <c r="Q32" s="297"/>
      <c r="R32" s="297"/>
      <c r="S32" s="297"/>
      <c r="T32" s="298"/>
    </row>
    <row r="33" spans="2:40" ht="15" customHeight="1">
      <c r="B33" s="124"/>
      <c r="C33" s="124"/>
      <c r="D33" s="49"/>
      <c r="E33" s="49"/>
      <c r="F33" s="49"/>
      <c r="G33" s="49"/>
      <c r="H33" s="49"/>
      <c r="I33" s="49"/>
      <c r="J33" s="49"/>
      <c r="K33" s="124"/>
      <c r="L33" s="124"/>
    </row>
    <row r="34" spans="2:40" ht="15" customHeight="1">
      <c r="B34" s="124"/>
      <c r="C34" s="124"/>
      <c r="D34" s="49"/>
      <c r="E34" s="49"/>
      <c r="F34" s="49"/>
      <c r="G34" s="49"/>
      <c r="H34" s="49"/>
      <c r="I34" s="49"/>
      <c r="J34" s="295"/>
      <c r="K34" s="124"/>
      <c r="L34" s="124"/>
    </row>
    <row r="35" spans="2:40" ht="15" customHeight="1">
      <c r="B35" s="124"/>
      <c r="C35" s="124"/>
      <c r="D35" s="49"/>
      <c r="E35" s="49"/>
      <c r="F35" s="49"/>
      <c r="G35" s="49"/>
      <c r="H35" s="49"/>
      <c r="I35" s="49"/>
      <c r="J35" s="49"/>
      <c r="K35" s="49"/>
      <c r="L35" s="49"/>
      <c r="M35" s="49"/>
      <c r="N35" s="49"/>
      <c r="O35" s="49"/>
      <c r="P35" s="49"/>
      <c r="Q35" s="49"/>
      <c r="R35" s="49"/>
      <c r="S35" s="49"/>
      <c r="T35" s="49"/>
      <c r="U35" s="49"/>
      <c r="V35" s="49"/>
    </row>
    <row r="36" spans="2:40" s="134" customFormat="1" ht="39.9" customHeight="1">
      <c r="B36" s="437" t="s">
        <v>2430</v>
      </c>
      <c r="C36" s="438"/>
      <c r="D36" s="438"/>
      <c r="E36" s="438"/>
      <c r="F36" s="438"/>
      <c r="G36" s="438"/>
      <c r="H36" s="438"/>
      <c r="I36" s="439"/>
      <c r="J36" s="49"/>
      <c r="K36" s="49"/>
      <c r="L36" s="49"/>
      <c r="M36" s="49"/>
      <c r="N36" s="49"/>
      <c r="O36" s="49"/>
      <c r="P36" s="49"/>
      <c r="Q36" s="49"/>
      <c r="R36" s="49"/>
      <c r="S36" s="49"/>
      <c r="T36" s="49"/>
      <c r="U36" s="49"/>
      <c r="V36" s="49"/>
      <c r="W36" s="133"/>
      <c r="X36" s="133"/>
      <c r="Y36" s="133"/>
      <c r="Z36" s="133"/>
      <c r="AA36" s="133"/>
      <c r="AB36" s="133"/>
      <c r="AC36" s="133"/>
      <c r="AD36" s="133"/>
      <c r="AE36" s="133"/>
      <c r="AF36" s="133"/>
      <c r="AG36" s="133"/>
      <c r="AH36" s="133"/>
      <c r="AI36" s="133"/>
      <c r="AJ36" s="133"/>
      <c r="AK36" s="133"/>
      <c r="AL36" s="133"/>
      <c r="AM36" s="133"/>
      <c r="AN36" s="133"/>
    </row>
    <row r="37" spans="2:40" ht="15" customHeight="1">
      <c r="B37" s="461" t="s">
        <v>2080</v>
      </c>
      <c r="C37" s="462"/>
      <c r="D37" s="462"/>
      <c r="E37" s="462"/>
      <c r="F37" s="462"/>
      <c r="G37" s="462"/>
      <c r="H37" s="462"/>
      <c r="I37" s="462"/>
      <c r="J37" s="49"/>
      <c r="K37" s="49"/>
      <c r="L37" s="49"/>
      <c r="M37" s="49"/>
      <c r="N37" s="49"/>
      <c r="O37" s="49"/>
      <c r="P37" s="49"/>
      <c r="Q37" s="49"/>
      <c r="R37" s="49"/>
      <c r="S37" s="49"/>
      <c r="T37" s="49"/>
      <c r="U37" s="49"/>
      <c r="V37" s="49"/>
    </row>
    <row r="38" spans="2:40" ht="15" customHeight="1">
      <c r="B38" s="41" t="s">
        <v>81</v>
      </c>
      <c r="C38" s="41" t="s">
        <v>82</v>
      </c>
      <c r="D38" s="42" t="s">
        <v>83</v>
      </c>
      <c r="E38" s="42" t="s">
        <v>84</v>
      </c>
      <c r="F38" s="42" t="s">
        <v>85</v>
      </c>
      <c r="G38" s="42" t="s">
        <v>86</v>
      </c>
      <c r="H38" s="42" t="s">
        <v>87</v>
      </c>
      <c r="I38" s="42" t="s">
        <v>89</v>
      </c>
      <c r="J38" s="49"/>
      <c r="K38" s="49"/>
      <c r="L38" s="49"/>
      <c r="M38" s="49"/>
      <c r="N38" s="49"/>
      <c r="O38" s="49"/>
      <c r="P38" s="49"/>
      <c r="Q38" s="49"/>
      <c r="R38" s="49"/>
      <c r="S38" s="49"/>
      <c r="T38" s="49"/>
      <c r="U38" s="49"/>
      <c r="V38" s="49"/>
    </row>
    <row r="39" spans="2:40" ht="15" customHeight="1">
      <c r="B39" s="365" t="s">
        <v>47</v>
      </c>
      <c r="C39" s="127" t="s">
        <v>97</v>
      </c>
      <c r="D39" s="43"/>
      <c r="E39" s="43"/>
      <c r="F39" s="43"/>
      <c r="G39" s="43"/>
      <c r="H39" s="43"/>
      <c r="I39" s="44">
        <f t="shared" ref="I39:I50" si="9">SUM(D39:H39)</f>
        <v>0</v>
      </c>
      <c r="J39" s="49"/>
      <c r="K39" s="124"/>
      <c r="L39" s="124"/>
      <c r="M39" s="49"/>
      <c r="N39" s="49"/>
      <c r="O39" s="49"/>
      <c r="P39" s="49"/>
      <c r="Q39" s="49"/>
      <c r="R39" s="49"/>
      <c r="S39" s="49"/>
      <c r="T39" s="49"/>
    </row>
    <row r="40" spans="2:40" ht="15" customHeight="1">
      <c r="B40" s="366"/>
      <c r="C40" s="127" t="s">
        <v>103</v>
      </c>
      <c r="D40" s="43"/>
      <c r="E40" s="43"/>
      <c r="F40" s="43"/>
      <c r="G40" s="43"/>
      <c r="H40" s="43"/>
      <c r="I40" s="44">
        <f t="shared" si="9"/>
        <v>0</v>
      </c>
      <c r="J40" s="49"/>
      <c r="K40" s="124"/>
      <c r="L40" s="124"/>
      <c r="M40" s="49"/>
      <c r="N40" s="49"/>
      <c r="O40" s="49"/>
      <c r="P40" s="49"/>
      <c r="Q40" s="49"/>
      <c r="R40" s="49"/>
      <c r="S40" s="49"/>
      <c r="T40" s="49"/>
    </row>
    <row r="41" spans="2:40" ht="15" customHeight="1">
      <c r="B41" s="366"/>
      <c r="C41" s="127" t="s">
        <v>114</v>
      </c>
      <c r="D41" s="43"/>
      <c r="E41" s="43"/>
      <c r="F41" s="43"/>
      <c r="G41" s="43"/>
      <c r="H41" s="43"/>
      <c r="I41" s="44">
        <f t="shared" si="9"/>
        <v>0</v>
      </c>
      <c r="J41" s="49"/>
      <c r="K41" s="124"/>
      <c r="L41" s="124"/>
      <c r="M41" s="49"/>
      <c r="N41" s="49"/>
      <c r="O41" s="49"/>
      <c r="P41" s="49"/>
      <c r="Q41" s="49"/>
      <c r="R41" s="49"/>
      <c r="S41" s="49"/>
      <c r="T41" s="49"/>
    </row>
    <row r="42" spans="2:40" ht="15" customHeight="1">
      <c r="B42" s="366"/>
      <c r="C42" s="127" t="s">
        <v>249</v>
      </c>
      <c r="D42" s="43"/>
      <c r="E42" s="43"/>
      <c r="F42" s="43"/>
      <c r="G42" s="43"/>
      <c r="H42" s="43"/>
      <c r="I42" s="44">
        <f t="shared" si="9"/>
        <v>0</v>
      </c>
      <c r="J42" s="49"/>
      <c r="K42" s="124"/>
      <c r="L42" s="124"/>
      <c r="M42" s="49"/>
      <c r="N42" s="49"/>
      <c r="O42" s="49"/>
      <c r="P42" s="49"/>
      <c r="Q42" s="49"/>
      <c r="R42" s="49"/>
      <c r="S42" s="49"/>
      <c r="T42" s="49"/>
    </row>
    <row r="43" spans="2:40" ht="15" customHeight="1">
      <c r="B43" s="366"/>
      <c r="C43" s="127" t="s">
        <v>127</v>
      </c>
      <c r="D43" s="43"/>
      <c r="E43" s="43"/>
      <c r="F43" s="43"/>
      <c r="G43" s="43"/>
      <c r="H43" s="43"/>
      <c r="I43" s="44">
        <f t="shared" si="9"/>
        <v>0</v>
      </c>
      <c r="J43" s="49"/>
      <c r="K43" s="124"/>
      <c r="L43" s="124"/>
      <c r="M43" s="49"/>
      <c r="N43" s="49"/>
      <c r="O43" s="49"/>
      <c r="P43" s="49"/>
      <c r="Q43" s="49"/>
      <c r="R43" s="49"/>
      <c r="S43" s="49"/>
      <c r="T43" s="49"/>
    </row>
    <row r="44" spans="2:40" ht="15" customHeight="1">
      <c r="B44" s="366"/>
      <c r="C44" s="127" t="s">
        <v>145</v>
      </c>
      <c r="D44" s="43"/>
      <c r="E44" s="43"/>
      <c r="F44" s="43"/>
      <c r="G44" s="43"/>
      <c r="H44" s="43"/>
      <c r="I44" s="44">
        <f t="shared" si="9"/>
        <v>0</v>
      </c>
      <c r="J44" s="49"/>
      <c r="K44" s="124"/>
      <c r="L44" s="124"/>
      <c r="M44" s="49"/>
      <c r="N44" s="49"/>
      <c r="O44" s="49"/>
      <c r="P44" s="49"/>
      <c r="Q44" s="49"/>
      <c r="R44" s="49"/>
      <c r="S44" s="49"/>
      <c r="T44" s="49"/>
    </row>
    <row r="45" spans="2:40" ht="15" customHeight="1">
      <c r="B45" s="366"/>
      <c r="C45" s="127" t="s">
        <v>148</v>
      </c>
      <c r="D45" s="43"/>
      <c r="E45" s="43"/>
      <c r="F45" s="43"/>
      <c r="G45" s="43"/>
      <c r="H45" s="43"/>
      <c r="I45" s="44">
        <f t="shared" si="9"/>
        <v>0</v>
      </c>
      <c r="J45" s="49"/>
      <c r="K45" s="124"/>
      <c r="L45" s="124"/>
      <c r="M45" s="49"/>
      <c r="N45" s="49"/>
      <c r="O45" s="49"/>
      <c r="P45" s="49"/>
      <c r="Q45" s="49"/>
      <c r="R45" s="49"/>
      <c r="S45" s="49"/>
      <c r="T45" s="49"/>
    </row>
    <row r="46" spans="2:40" ht="15" customHeight="1">
      <c r="B46" s="366"/>
      <c r="C46" s="127" t="s">
        <v>151</v>
      </c>
      <c r="D46" s="43"/>
      <c r="E46" s="43"/>
      <c r="F46" s="43"/>
      <c r="G46" s="43"/>
      <c r="H46" s="43"/>
      <c r="I46" s="44">
        <f t="shared" si="9"/>
        <v>0</v>
      </c>
      <c r="J46" s="49"/>
      <c r="K46" s="124"/>
      <c r="L46" s="124"/>
      <c r="M46" s="49"/>
      <c r="N46" s="49"/>
      <c r="O46" s="49"/>
      <c r="P46" s="49"/>
      <c r="Q46" s="49"/>
      <c r="R46" s="49"/>
      <c r="S46" s="49"/>
      <c r="T46" s="49"/>
    </row>
    <row r="47" spans="2:40" ht="15" customHeight="1">
      <c r="B47" s="366"/>
      <c r="C47" s="127" t="s">
        <v>157</v>
      </c>
      <c r="D47" s="43"/>
      <c r="E47" s="43"/>
      <c r="F47" s="43"/>
      <c r="G47" s="43"/>
      <c r="H47" s="43"/>
      <c r="I47" s="44">
        <f t="shared" si="9"/>
        <v>0</v>
      </c>
      <c r="J47" s="49"/>
      <c r="K47" s="124"/>
      <c r="L47" s="124"/>
      <c r="M47" s="49"/>
      <c r="N47" s="49"/>
      <c r="O47" s="49"/>
      <c r="P47" s="49"/>
      <c r="Q47" s="49"/>
      <c r="R47" s="49"/>
      <c r="S47" s="49"/>
      <c r="T47" s="49"/>
    </row>
    <row r="48" spans="2:40" ht="15" customHeight="1">
      <c r="B48" s="366"/>
      <c r="C48" s="127" t="s">
        <v>183</v>
      </c>
      <c r="D48" s="43"/>
      <c r="E48" s="43"/>
      <c r="F48" s="43"/>
      <c r="G48" s="43"/>
      <c r="H48" s="43"/>
      <c r="I48" s="44">
        <f t="shared" si="9"/>
        <v>0</v>
      </c>
      <c r="J48" s="49"/>
      <c r="K48" s="124"/>
      <c r="L48" s="124"/>
      <c r="M48" s="49"/>
      <c r="N48" s="49"/>
      <c r="O48" s="49"/>
      <c r="P48" s="49"/>
      <c r="Q48" s="49"/>
      <c r="R48" s="49"/>
      <c r="S48" s="49"/>
      <c r="T48" s="49"/>
    </row>
    <row r="49" spans="2:22" ht="15" customHeight="1">
      <c r="B49" s="366"/>
      <c r="C49" s="127" t="s">
        <v>186</v>
      </c>
      <c r="D49" s="43"/>
      <c r="E49" s="43"/>
      <c r="F49" s="43"/>
      <c r="G49" s="43"/>
      <c r="H49" s="43"/>
      <c r="I49" s="44">
        <f t="shared" si="9"/>
        <v>0</v>
      </c>
      <c r="J49" s="49"/>
      <c r="K49" s="124"/>
      <c r="L49" s="124"/>
      <c r="M49" s="49"/>
      <c r="N49" s="49"/>
      <c r="O49" s="49"/>
      <c r="P49" s="49"/>
      <c r="Q49" s="49"/>
      <c r="R49" s="49"/>
      <c r="S49" s="49"/>
      <c r="T49" s="49"/>
    </row>
    <row r="50" spans="2:22" ht="15" customHeight="1">
      <c r="B50" s="367"/>
      <c r="C50" s="127" t="s">
        <v>234</v>
      </c>
      <c r="D50" s="43"/>
      <c r="E50" s="43"/>
      <c r="F50" s="43"/>
      <c r="G50" s="43"/>
      <c r="H50" s="43"/>
      <c r="I50" s="44">
        <f t="shared" si="9"/>
        <v>0</v>
      </c>
      <c r="J50" s="49"/>
      <c r="K50" s="124"/>
      <c r="L50" s="124"/>
      <c r="M50" s="49"/>
      <c r="N50" s="49"/>
      <c r="O50" s="49"/>
      <c r="P50" s="49"/>
      <c r="Q50" s="49"/>
      <c r="R50" s="49"/>
      <c r="S50" s="49"/>
      <c r="T50" s="49"/>
    </row>
    <row r="51" spans="2:22" ht="15" customHeight="1">
      <c r="B51" s="124"/>
      <c r="C51" s="82" t="s">
        <v>162</v>
      </c>
      <c r="D51" s="83">
        <f t="shared" ref="D51:I51" si="10">SUM(D39:D50)</f>
        <v>0</v>
      </c>
      <c r="E51" s="83">
        <f t="shared" si="10"/>
        <v>0</v>
      </c>
      <c r="F51" s="83">
        <f t="shared" si="10"/>
        <v>0</v>
      </c>
      <c r="G51" s="83">
        <f t="shared" si="10"/>
        <v>0</v>
      </c>
      <c r="H51" s="83">
        <f t="shared" si="10"/>
        <v>0</v>
      </c>
      <c r="I51" s="83">
        <f t="shared" si="10"/>
        <v>0</v>
      </c>
      <c r="J51" s="129"/>
      <c r="K51" s="129"/>
      <c r="L51" s="129"/>
      <c r="M51" s="49"/>
      <c r="N51" s="49"/>
      <c r="O51" s="49"/>
      <c r="P51" s="49"/>
      <c r="Q51" s="49"/>
      <c r="R51" s="49"/>
      <c r="S51" s="49"/>
      <c r="T51" s="49"/>
    </row>
    <row r="52" spans="2:22" ht="15" customHeight="1">
      <c r="B52" s="124"/>
      <c r="C52" s="29"/>
      <c r="D52" s="49"/>
      <c r="E52" s="49"/>
      <c r="F52" s="49"/>
      <c r="G52" s="49"/>
      <c r="H52" s="49"/>
      <c r="I52" s="125"/>
      <c r="J52" s="129"/>
      <c r="K52" s="129"/>
      <c r="L52" s="129"/>
      <c r="M52" s="124"/>
      <c r="N52" s="49"/>
      <c r="O52" s="49"/>
      <c r="P52" s="49"/>
      <c r="Q52" s="49"/>
      <c r="R52" s="49"/>
      <c r="S52" s="49"/>
      <c r="T52" s="106"/>
    </row>
    <row r="53" spans="2:22" ht="15" customHeight="1">
      <c r="B53" s="124"/>
      <c r="C53" s="29"/>
      <c r="D53" s="49"/>
      <c r="E53" s="49"/>
      <c r="F53" s="49"/>
      <c r="G53" s="49"/>
      <c r="H53" s="49"/>
      <c r="I53" s="125"/>
      <c r="J53" s="129"/>
      <c r="K53" s="129"/>
      <c r="L53" s="129"/>
      <c r="M53" s="124"/>
      <c r="N53" s="49"/>
      <c r="O53" s="49"/>
      <c r="P53" s="49"/>
      <c r="Q53" s="49"/>
      <c r="R53" s="49"/>
      <c r="S53" s="49"/>
      <c r="T53" s="106"/>
    </row>
    <row r="54" spans="2:22" ht="15" customHeight="1">
      <c r="B54" s="124"/>
      <c r="C54" s="29"/>
      <c r="D54" s="49"/>
      <c r="E54" s="49"/>
      <c r="F54" s="49"/>
      <c r="G54" s="49"/>
      <c r="H54" s="49"/>
      <c r="I54" s="125"/>
      <c r="J54" s="129"/>
      <c r="K54" s="129"/>
      <c r="L54" s="129"/>
      <c r="M54" s="124"/>
      <c r="N54" s="49"/>
      <c r="O54" s="49"/>
      <c r="P54" s="49"/>
      <c r="Q54" s="49"/>
      <c r="R54" s="49"/>
      <c r="S54" s="49"/>
      <c r="T54" s="106"/>
    </row>
    <row r="55" spans="2:22" ht="39.9" customHeight="1">
      <c r="B55" s="437" t="s">
        <v>2073</v>
      </c>
      <c r="C55" s="438"/>
      <c r="D55" s="438"/>
      <c r="E55" s="438"/>
      <c r="F55" s="438"/>
      <c r="G55" s="438"/>
      <c r="H55" s="438"/>
      <c r="I55" s="438"/>
      <c r="J55" s="438"/>
      <c r="K55" s="438"/>
      <c r="L55" s="438"/>
      <c r="M55" s="438"/>
      <c r="N55" s="438"/>
      <c r="O55" s="438"/>
      <c r="P55" s="438"/>
      <c r="Q55" s="438"/>
      <c r="R55" s="438"/>
      <c r="S55" s="438"/>
      <c r="T55" s="439"/>
      <c r="U55" s="49"/>
      <c r="V55" s="125"/>
    </row>
    <row r="56" spans="2:22" ht="15" customHeight="1">
      <c r="B56" s="462" t="s">
        <v>2081</v>
      </c>
      <c r="C56" s="462"/>
      <c r="D56" s="462"/>
      <c r="E56" s="462"/>
      <c r="F56" s="462"/>
      <c r="G56" s="462"/>
      <c r="H56" s="462"/>
      <c r="I56" s="462"/>
      <c r="J56" s="49"/>
      <c r="K56" s="124"/>
      <c r="M56" s="462" t="s">
        <v>2082</v>
      </c>
      <c r="N56" s="462"/>
      <c r="O56" s="462"/>
      <c r="P56" s="462"/>
      <c r="Q56" s="462"/>
      <c r="R56" s="462"/>
      <c r="S56" s="462"/>
      <c r="T56" s="462"/>
    </row>
    <row r="57" spans="2:22" ht="15" customHeight="1">
      <c r="B57" s="41" t="s">
        <v>81</v>
      </c>
      <c r="C57" s="41" t="s">
        <v>82</v>
      </c>
      <c r="D57" s="42" t="s">
        <v>83</v>
      </c>
      <c r="E57" s="42" t="s">
        <v>84</v>
      </c>
      <c r="F57" s="42" t="s">
        <v>85</v>
      </c>
      <c r="G57" s="42" t="s">
        <v>86</v>
      </c>
      <c r="H57" s="42" t="s">
        <v>87</v>
      </c>
      <c r="I57" s="42" t="s">
        <v>89</v>
      </c>
      <c r="J57" s="49"/>
      <c r="K57" s="124"/>
      <c r="M57" s="41" t="s">
        <v>81</v>
      </c>
      <c r="N57" s="41" t="s">
        <v>82</v>
      </c>
      <c r="O57" s="42" t="s">
        <v>90</v>
      </c>
      <c r="P57" s="42" t="s">
        <v>83</v>
      </c>
      <c r="Q57" s="42" t="s">
        <v>84</v>
      </c>
      <c r="R57" s="42" t="s">
        <v>85</v>
      </c>
      <c r="S57" s="42" t="s">
        <v>86</v>
      </c>
      <c r="T57" s="42" t="s">
        <v>89</v>
      </c>
    </row>
    <row r="58" spans="2:22" ht="15" customHeight="1">
      <c r="B58" s="365" t="s">
        <v>48</v>
      </c>
      <c r="C58" s="127" t="s">
        <v>97</v>
      </c>
      <c r="D58" s="43"/>
      <c r="E58" s="43"/>
      <c r="F58" s="43"/>
      <c r="G58" s="43"/>
      <c r="H58" s="43"/>
      <c r="I58" s="44">
        <f t="shared" ref="I58:I64" si="11">SUM(D58:H58)</f>
        <v>0</v>
      </c>
      <c r="J58" s="49"/>
      <c r="K58" s="124"/>
      <c r="M58" s="365" t="s">
        <v>52</v>
      </c>
      <c r="N58" s="127" t="s">
        <v>97</v>
      </c>
      <c r="O58" s="43"/>
      <c r="P58" s="43"/>
      <c r="Q58" s="43"/>
      <c r="R58" s="43"/>
      <c r="S58" s="43"/>
      <c r="T58" s="44">
        <f t="shared" ref="T58:T63" si="12">SUM(O58:S58)</f>
        <v>0</v>
      </c>
    </row>
    <row r="59" spans="2:22" ht="15" customHeight="1">
      <c r="B59" s="366"/>
      <c r="C59" s="127" t="s">
        <v>103</v>
      </c>
      <c r="D59" s="43"/>
      <c r="E59" s="43"/>
      <c r="F59" s="43"/>
      <c r="G59" s="43"/>
      <c r="H59" s="43"/>
      <c r="I59" s="44">
        <f t="shared" si="11"/>
        <v>0</v>
      </c>
      <c r="J59" s="49"/>
      <c r="K59" s="124"/>
      <c r="M59" s="366"/>
      <c r="N59" s="127" t="s">
        <v>103</v>
      </c>
      <c r="O59" s="43"/>
      <c r="P59" s="43"/>
      <c r="Q59" s="43"/>
      <c r="R59" s="43"/>
      <c r="S59" s="43"/>
      <c r="T59" s="44">
        <f t="shared" si="12"/>
        <v>0</v>
      </c>
    </row>
    <row r="60" spans="2:22" ht="15" customHeight="1">
      <c r="B60" s="366"/>
      <c r="C60" s="127" t="s">
        <v>145</v>
      </c>
      <c r="D60" s="43"/>
      <c r="E60" s="43"/>
      <c r="F60" s="43"/>
      <c r="G60" s="43"/>
      <c r="H60" s="43"/>
      <c r="I60" s="44">
        <f t="shared" si="11"/>
        <v>0</v>
      </c>
      <c r="J60" s="49"/>
      <c r="K60" s="124"/>
      <c r="M60" s="366"/>
      <c r="N60" s="127" t="s">
        <v>145</v>
      </c>
      <c r="O60" s="43"/>
      <c r="P60" s="43"/>
      <c r="Q60" s="43"/>
      <c r="R60" s="43"/>
      <c r="S60" s="43"/>
      <c r="T60" s="44">
        <f t="shared" si="12"/>
        <v>0</v>
      </c>
    </row>
    <row r="61" spans="2:22" ht="15" customHeight="1">
      <c r="B61" s="366"/>
      <c r="C61" s="127" t="s">
        <v>148</v>
      </c>
      <c r="D61" s="43"/>
      <c r="E61" s="43"/>
      <c r="F61" s="43"/>
      <c r="G61" s="43"/>
      <c r="H61" s="43"/>
      <c r="I61" s="44">
        <f t="shared" si="11"/>
        <v>0</v>
      </c>
      <c r="J61" s="49"/>
      <c r="K61" s="124"/>
      <c r="L61" s="124"/>
      <c r="M61" s="366"/>
      <c r="N61" s="127" t="s">
        <v>148</v>
      </c>
      <c r="O61" s="43"/>
      <c r="P61" s="43"/>
      <c r="Q61" s="43"/>
      <c r="R61" s="43"/>
      <c r="S61" s="43"/>
      <c r="T61" s="44">
        <f t="shared" si="12"/>
        <v>0</v>
      </c>
    </row>
    <row r="62" spans="2:22" ht="15" customHeight="1">
      <c r="B62" s="366"/>
      <c r="C62" s="127" t="s">
        <v>151</v>
      </c>
      <c r="D62" s="43"/>
      <c r="E62" s="43"/>
      <c r="F62" s="43"/>
      <c r="G62" s="43"/>
      <c r="H62" s="43"/>
      <c r="I62" s="44">
        <f t="shared" si="11"/>
        <v>0</v>
      </c>
      <c r="J62" s="49"/>
      <c r="K62" s="124"/>
      <c r="L62" s="124"/>
      <c r="M62" s="366"/>
      <c r="N62" s="127" t="s">
        <v>151</v>
      </c>
      <c r="O62" s="43"/>
      <c r="P62" s="43"/>
      <c r="Q62" s="43"/>
      <c r="R62" s="43"/>
      <c r="S62" s="43"/>
      <c r="T62" s="44">
        <f t="shared" si="12"/>
        <v>0</v>
      </c>
    </row>
    <row r="63" spans="2:22" ht="15" customHeight="1">
      <c r="B63" s="366"/>
      <c r="C63" s="127" t="s">
        <v>157</v>
      </c>
      <c r="D63" s="43"/>
      <c r="E63" s="43"/>
      <c r="F63" s="43"/>
      <c r="G63" s="43"/>
      <c r="H63" s="43"/>
      <c r="I63" s="44">
        <f t="shared" si="11"/>
        <v>0</v>
      </c>
      <c r="J63" s="49"/>
      <c r="K63" s="124"/>
      <c r="L63" s="124"/>
      <c r="M63" s="366"/>
      <c r="N63" s="127" t="s">
        <v>157</v>
      </c>
      <c r="O63" s="43"/>
      <c r="P63" s="43"/>
      <c r="Q63" s="43"/>
      <c r="R63" s="43"/>
      <c r="S63" s="43"/>
      <c r="T63" s="44">
        <f t="shared" si="12"/>
        <v>0</v>
      </c>
    </row>
    <row r="64" spans="2:22" ht="15" customHeight="1">
      <c r="B64" s="366"/>
      <c r="C64" s="127" t="s">
        <v>234</v>
      </c>
      <c r="D64" s="43"/>
      <c r="E64" s="43"/>
      <c r="F64" s="43"/>
      <c r="G64" s="43"/>
      <c r="H64" s="43"/>
      <c r="I64" s="44">
        <f t="shared" si="11"/>
        <v>0</v>
      </c>
      <c r="J64" s="49"/>
      <c r="K64" s="124"/>
      <c r="L64" s="124"/>
      <c r="M64" s="366"/>
      <c r="N64" s="82" t="s">
        <v>162</v>
      </c>
      <c r="O64" s="83">
        <f t="shared" ref="O64:T64" si="13">SUM(O58:O63)</f>
        <v>0</v>
      </c>
      <c r="P64" s="83">
        <f t="shared" si="13"/>
        <v>0</v>
      </c>
      <c r="Q64" s="83">
        <f t="shared" si="13"/>
        <v>0</v>
      </c>
      <c r="R64" s="83">
        <f t="shared" si="13"/>
        <v>0</v>
      </c>
      <c r="S64" s="83">
        <f t="shared" si="13"/>
        <v>0</v>
      </c>
      <c r="T64" s="83">
        <f t="shared" si="13"/>
        <v>0</v>
      </c>
    </row>
    <row r="65" spans="2:22" ht="15" customHeight="1">
      <c r="B65" s="366"/>
      <c r="C65" s="82" t="s">
        <v>162</v>
      </c>
      <c r="D65" s="83">
        <f t="shared" ref="D65:I65" si="14">SUM(D58:D64)</f>
        <v>0</v>
      </c>
      <c r="E65" s="83">
        <f t="shared" si="14"/>
        <v>0</v>
      </c>
      <c r="F65" s="83">
        <f t="shared" si="14"/>
        <v>0</v>
      </c>
      <c r="G65" s="83">
        <f t="shared" si="14"/>
        <v>0</v>
      </c>
      <c r="H65" s="83">
        <f t="shared" si="14"/>
        <v>0</v>
      </c>
      <c r="I65" s="83">
        <f t="shared" si="14"/>
        <v>0</v>
      </c>
      <c r="J65" s="49"/>
      <c r="K65" s="124"/>
      <c r="L65" s="124"/>
      <c r="M65" s="366"/>
      <c r="N65" s="167"/>
      <c r="O65" s="49"/>
      <c r="P65" s="49"/>
      <c r="Q65" s="49"/>
      <c r="R65" s="49"/>
      <c r="S65" s="49"/>
      <c r="T65" s="153"/>
    </row>
    <row r="66" spans="2:22" ht="30" customHeight="1">
      <c r="B66" s="367"/>
      <c r="C66" s="165"/>
      <c r="D66" s="151"/>
      <c r="E66" s="151"/>
      <c r="F66" s="151"/>
      <c r="G66" s="151"/>
      <c r="H66" s="151"/>
      <c r="I66" s="164"/>
      <c r="J66" s="49"/>
      <c r="K66" s="124"/>
      <c r="L66" s="124"/>
      <c r="M66" s="367"/>
      <c r="N66" s="168"/>
      <c r="O66" s="151"/>
      <c r="P66" s="151"/>
      <c r="Q66" s="151"/>
      <c r="R66" s="151"/>
      <c r="S66" s="151"/>
      <c r="T66" s="62"/>
    </row>
    <row r="67" spans="2:22" ht="15" customHeight="1">
      <c r="C67" s="29"/>
      <c r="D67" s="49"/>
      <c r="E67" s="49"/>
      <c r="F67" s="49"/>
      <c r="G67" s="49"/>
      <c r="H67" s="49"/>
      <c r="I67" s="125"/>
      <c r="J67" s="49"/>
      <c r="K67" s="124"/>
      <c r="L67" s="124"/>
      <c r="M67" s="124"/>
      <c r="N67" s="49"/>
      <c r="O67" s="49"/>
      <c r="P67" s="49"/>
      <c r="Q67" s="49"/>
      <c r="R67" s="49"/>
      <c r="S67" s="49"/>
      <c r="T67" s="106"/>
    </row>
    <row r="68" spans="2:22" ht="15" customHeight="1">
      <c r="C68" s="29"/>
      <c r="D68" s="49"/>
      <c r="E68" s="49"/>
      <c r="F68" s="49"/>
      <c r="G68" s="49"/>
      <c r="H68" s="49"/>
      <c r="I68" s="125"/>
      <c r="J68" s="49"/>
      <c r="K68" s="124"/>
      <c r="L68" s="124"/>
      <c r="M68" s="124"/>
      <c r="N68" s="49"/>
      <c r="O68" s="49"/>
      <c r="P68" s="49"/>
      <c r="Q68" s="49"/>
      <c r="R68" s="49"/>
      <c r="S68" s="49"/>
      <c r="T68" s="106"/>
    </row>
    <row r="69" spans="2:22" ht="39.9" customHeight="1">
      <c r="B69" s="437" t="s">
        <v>2074</v>
      </c>
      <c r="C69" s="438"/>
      <c r="D69" s="438"/>
      <c r="E69" s="438"/>
      <c r="F69" s="438"/>
      <c r="G69" s="438"/>
      <c r="H69" s="438"/>
      <c r="I69" s="439"/>
      <c r="J69" s="262"/>
      <c r="K69" s="262"/>
      <c r="L69" s="262"/>
      <c r="M69" s="466"/>
      <c r="N69" s="466"/>
      <c r="O69" s="466"/>
      <c r="P69" s="466"/>
      <c r="Q69" s="466"/>
      <c r="R69" s="466"/>
      <c r="S69" s="466"/>
      <c r="T69" s="466"/>
      <c r="U69" s="49"/>
      <c r="V69" s="125"/>
    </row>
    <row r="70" spans="2:22" ht="15" customHeight="1">
      <c r="B70" s="463" t="s">
        <v>2083</v>
      </c>
      <c r="C70" s="412"/>
      <c r="D70" s="412"/>
      <c r="E70" s="412"/>
      <c r="F70" s="412"/>
      <c r="G70" s="412"/>
      <c r="H70" s="412"/>
      <c r="I70" s="412"/>
      <c r="J70" s="49"/>
      <c r="K70" s="124"/>
      <c r="L70" s="124"/>
      <c r="M70" s="464"/>
      <c r="N70" s="464"/>
      <c r="O70" s="464"/>
      <c r="P70" s="464"/>
      <c r="Q70" s="464"/>
      <c r="R70" s="464"/>
      <c r="S70" s="464"/>
      <c r="T70" s="464"/>
    </row>
    <row r="71" spans="2:22" ht="15" customHeight="1">
      <c r="B71" s="41" t="s">
        <v>81</v>
      </c>
      <c r="C71" s="41" t="s">
        <v>82</v>
      </c>
      <c r="D71" s="42" t="s">
        <v>83</v>
      </c>
      <c r="E71" s="42" t="s">
        <v>84</v>
      </c>
      <c r="F71" s="42" t="s">
        <v>85</v>
      </c>
      <c r="G71" s="42" t="s">
        <v>86</v>
      </c>
      <c r="H71" s="42" t="s">
        <v>87</v>
      </c>
      <c r="I71" s="42" t="s">
        <v>89</v>
      </c>
      <c r="J71" s="49"/>
      <c r="K71" s="124"/>
      <c r="L71" s="124"/>
      <c r="M71" s="263"/>
      <c r="N71" s="263"/>
      <c r="O71" s="264"/>
      <c r="P71" s="264"/>
      <c r="Q71" s="264"/>
      <c r="R71" s="264"/>
      <c r="S71" s="264"/>
      <c r="T71" s="264"/>
    </row>
    <row r="72" spans="2:22" ht="15" customHeight="1">
      <c r="B72" s="365" t="s">
        <v>49</v>
      </c>
      <c r="C72" s="148" t="s">
        <v>148</v>
      </c>
      <c r="D72" s="43"/>
      <c r="E72" s="43"/>
      <c r="F72" s="43"/>
      <c r="G72" s="43"/>
      <c r="H72" s="43"/>
      <c r="I72" s="44">
        <f>SUM(D72:H72)</f>
        <v>0</v>
      </c>
      <c r="J72" s="49"/>
      <c r="K72" s="124"/>
      <c r="L72" s="124"/>
      <c r="M72" s="465"/>
      <c r="N72" s="265"/>
      <c r="O72" s="111"/>
      <c r="P72" s="111"/>
      <c r="Q72" s="111"/>
      <c r="R72" s="111"/>
      <c r="S72" s="111"/>
      <c r="T72" s="111"/>
    </row>
    <row r="73" spans="2:22" ht="15" customHeight="1">
      <c r="B73" s="366"/>
      <c r="C73" s="148" t="s">
        <v>151</v>
      </c>
      <c r="D73" s="43"/>
      <c r="E73" s="43"/>
      <c r="F73" s="43"/>
      <c r="G73" s="43"/>
      <c r="H73" s="43"/>
      <c r="I73" s="44">
        <f>SUM(D73:H73)</f>
        <v>0</v>
      </c>
      <c r="J73" s="49"/>
      <c r="K73" s="124"/>
      <c r="L73" s="124"/>
      <c r="M73" s="465"/>
      <c r="N73" s="265"/>
      <c r="O73" s="111"/>
      <c r="P73" s="111"/>
      <c r="Q73" s="111"/>
      <c r="R73" s="111"/>
      <c r="S73" s="111"/>
      <c r="T73" s="111"/>
    </row>
    <row r="74" spans="2:22" ht="15" customHeight="1">
      <c r="B74" s="366"/>
      <c r="C74" s="148" t="s">
        <v>234</v>
      </c>
      <c r="D74" s="43"/>
      <c r="E74" s="43"/>
      <c r="F74" s="43"/>
      <c r="G74" s="43"/>
      <c r="H74" s="43"/>
      <c r="I74" s="44">
        <f>SUM(D74:H74)</f>
        <v>0</v>
      </c>
      <c r="J74" s="49"/>
      <c r="K74" s="124"/>
      <c r="L74" s="124"/>
      <c r="M74" s="465"/>
      <c r="N74" s="265"/>
      <c r="O74" s="111"/>
      <c r="P74" s="111"/>
      <c r="Q74" s="111"/>
      <c r="R74" s="111"/>
      <c r="S74" s="111"/>
      <c r="T74" s="111"/>
    </row>
    <row r="75" spans="2:22" ht="15" customHeight="1">
      <c r="B75" s="366"/>
      <c r="C75" s="148"/>
      <c r="D75" s="44"/>
      <c r="E75" s="44"/>
      <c r="F75" s="44"/>
      <c r="G75" s="44"/>
      <c r="H75" s="44"/>
      <c r="I75" s="44">
        <f>SUM(D75:H75)</f>
        <v>0</v>
      </c>
      <c r="J75" s="49"/>
      <c r="K75" s="124"/>
      <c r="L75" s="124"/>
      <c r="M75" s="465"/>
      <c r="N75" s="265"/>
      <c r="O75" s="111"/>
      <c r="P75" s="111"/>
      <c r="Q75" s="111"/>
      <c r="R75" s="111"/>
      <c r="S75" s="111"/>
      <c r="T75" s="111"/>
    </row>
    <row r="76" spans="2:22" ht="15" customHeight="1">
      <c r="B76" s="366"/>
      <c r="C76" s="148"/>
      <c r="D76" s="44"/>
      <c r="E76" s="44"/>
      <c r="F76" s="44"/>
      <c r="G76" s="44"/>
      <c r="H76" s="44"/>
      <c r="I76" s="44">
        <f>SUM(D76:H76)</f>
        <v>0</v>
      </c>
      <c r="J76" s="49"/>
      <c r="K76" s="124"/>
      <c r="L76" s="124"/>
      <c r="M76" s="465"/>
      <c r="N76" s="265"/>
      <c r="O76" s="111"/>
      <c r="P76" s="111"/>
      <c r="Q76" s="111"/>
      <c r="R76" s="111"/>
      <c r="S76" s="111"/>
      <c r="T76" s="111"/>
    </row>
    <row r="77" spans="2:22" ht="15" customHeight="1">
      <c r="B77" s="366"/>
      <c r="C77" s="90" t="s">
        <v>162</v>
      </c>
      <c r="D77" s="83">
        <f t="shared" ref="D77:I77" si="15">SUM(D72:D76)</f>
        <v>0</v>
      </c>
      <c r="E77" s="83">
        <f t="shared" si="15"/>
        <v>0</v>
      </c>
      <c r="F77" s="83">
        <f t="shared" si="15"/>
        <v>0</v>
      </c>
      <c r="G77" s="83">
        <f t="shared" si="15"/>
        <v>0</v>
      </c>
      <c r="H77" s="83">
        <f t="shared" si="15"/>
        <v>0</v>
      </c>
      <c r="I77" s="83">
        <f t="shared" si="15"/>
        <v>0</v>
      </c>
      <c r="J77" s="49"/>
      <c r="K77" s="124"/>
      <c r="L77" s="124"/>
      <c r="M77" s="465"/>
      <c r="N77" s="265"/>
      <c r="O77" s="111"/>
      <c r="P77" s="111"/>
      <c r="Q77" s="111"/>
      <c r="R77" s="111"/>
      <c r="S77" s="111"/>
      <c r="T77" s="111"/>
    </row>
    <row r="78" spans="2:22" ht="15" customHeight="1">
      <c r="B78" s="366"/>
      <c r="I78" s="166"/>
      <c r="J78" s="49"/>
      <c r="K78" s="124"/>
      <c r="L78" s="124"/>
      <c r="M78" s="465"/>
      <c r="N78" s="110"/>
      <c r="O78" s="111"/>
      <c r="P78" s="111"/>
      <c r="Q78" s="111"/>
      <c r="R78" s="111"/>
      <c r="S78" s="111"/>
      <c r="T78" s="111"/>
    </row>
    <row r="79" spans="2:22" ht="45.9" customHeight="1">
      <c r="B79" s="367"/>
      <c r="C79" s="145"/>
      <c r="D79" s="145"/>
      <c r="E79" s="145"/>
      <c r="F79" s="145"/>
      <c r="G79" s="145"/>
      <c r="H79" s="145"/>
      <c r="I79" s="146"/>
      <c r="J79" s="49"/>
      <c r="K79" s="124"/>
      <c r="L79" s="124"/>
      <c r="M79" s="465"/>
      <c r="N79" s="111"/>
      <c r="O79" s="111"/>
      <c r="P79" s="111"/>
      <c r="Q79" s="111"/>
      <c r="R79" s="111"/>
      <c r="S79" s="111"/>
      <c r="T79" s="263"/>
    </row>
    <row r="80" spans="2:22" ht="15" customHeight="1">
      <c r="J80" s="49"/>
      <c r="K80" s="124"/>
      <c r="L80" s="124"/>
      <c r="M80" s="465"/>
      <c r="N80" s="111"/>
      <c r="O80" s="111"/>
      <c r="P80" s="111"/>
      <c r="Q80" s="111"/>
      <c r="R80" s="111"/>
      <c r="S80" s="111"/>
      <c r="T80" s="263"/>
    </row>
  </sheetData>
  <sheetProtection algorithmName="SHA-512" hashValue="BDyOfD5NGzcQoWQKCeSTcIstVeeIClOLAld5ZL8yah/+P8JspHj2tf98dTVI7dI5K9BAhkEpDu0ZB5sfGJozkw==" saltValue="7ABTVpWvxFe1G+azTQh+6Q==" spinCount="100000" sheet="1" objects="1" scenarios="1"/>
  <mergeCells count="26">
    <mergeCell ref="J2:K2"/>
    <mergeCell ref="Q4:S4"/>
    <mergeCell ref="B8:I8"/>
    <mergeCell ref="M8:T8"/>
    <mergeCell ref="B7:T7"/>
    <mergeCell ref="H2:I2"/>
    <mergeCell ref="B70:I70"/>
    <mergeCell ref="M70:T70"/>
    <mergeCell ref="B72:B79"/>
    <mergeCell ref="M72:M80"/>
    <mergeCell ref="B37:I37"/>
    <mergeCell ref="B56:I56"/>
    <mergeCell ref="M56:T56"/>
    <mergeCell ref="B58:B66"/>
    <mergeCell ref="M58:M66"/>
    <mergeCell ref="B69:I69"/>
    <mergeCell ref="M69:T69"/>
    <mergeCell ref="B22:I22"/>
    <mergeCell ref="B24:B32"/>
    <mergeCell ref="B55:T55"/>
    <mergeCell ref="B10:B18"/>
    <mergeCell ref="M10:M18"/>
    <mergeCell ref="B39:B50"/>
    <mergeCell ref="M22:T22"/>
    <mergeCell ref="M24:M32"/>
    <mergeCell ref="B36:I36"/>
  </mergeCells>
  <hyperlinks>
    <hyperlink ref="Q4:S4" location="Menu!A1" display="Regresar a menu" xr:uid="{00000000-0004-0000-0400-000000000000}"/>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N72"/>
  <sheetViews>
    <sheetView showGridLines="0" zoomScale="85" zoomScaleNormal="85" workbookViewId="0">
      <selection activeCell="J2" sqref="J2:K2"/>
    </sheetView>
  </sheetViews>
  <sheetFormatPr baseColWidth="10" defaultColWidth="11.44140625" defaultRowHeight="15" customHeight="1"/>
  <cols>
    <col min="1" max="1" width="2.33203125" style="114" customWidth="1"/>
    <col min="2" max="2" width="25.88671875" style="114" customWidth="1"/>
    <col min="3" max="3" width="24.44140625" style="114" bestFit="1" customWidth="1"/>
    <col min="4" max="9" width="7.33203125" style="114" customWidth="1"/>
    <col min="10" max="10" width="7.44140625" style="114" customWidth="1"/>
    <col min="11" max="11" width="6.44140625" style="114" customWidth="1"/>
    <col min="12" max="12" width="6.109375" style="114" customWidth="1"/>
    <col min="13" max="13" width="25.88671875" style="114" customWidth="1"/>
    <col min="14" max="14" width="24.44140625" style="114" bestFit="1" customWidth="1"/>
    <col min="15" max="20" width="7.33203125" style="114" customWidth="1"/>
    <col min="21" max="21" width="7" style="120" customWidth="1"/>
    <col min="22" max="22" width="7.44140625" style="120" customWidth="1"/>
    <col min="23" max="23" width="6.33203125" style="120" customWidth="1"/>
    <col min="24" max="24" width="8.88671875" style="120" customWidth="1"/>
    <col min="25" max="25" width="22.109375" style="120" bestFit="1" customWidth="1"/>
    <col min="26" max="32" width="6.33203125" style="120" customWidth="1"/>
    <col min="33" max="33" width="6.44140625" style="120" customWidth="1"/>
    <col min="34" max="36" width="6.33203125" style="120" customWidth="1"/>
    <col min="37" max="37" width="17.109375" style="120" customWidth="1"/>
    <col min="38" max="40" width="6.33203125" style="120" customWidth="1"/>
    <col min="41" max="16384" width="11.44140625" style="114"/>
  </cols>
  <sheetData>
    <row r="2" spans="2:20" ht="15" customHeight="1">
      <c r="G2" s="28"/>
      <c r="H2" s="454" t="s">
        <v>2030</v>
      </c>
      <c r="I2" s="457"/>
      <c r="J2" s="454">
        <f>+I11+T11+I19+T19+I30+T30+I42+T42+I55+T55+I70+T70</f>
        <v>0</v>
      </c>
      <c r="K2" s="457"/>
    </row>
    <row r="4" spans="2:20" ht="20.100000000000001" customHeight="1">
      <c r="Q4" s="453" t="s">
        <v>61</v>
      </c>
      <c r="R4" s="453"/>
      <c r="S4" s="453"/>
    </row>
    <row r="5" spans="2:20" ht="20.100000000000001" customHeight="1">
      <c r="Q5" s="171"/>
      <c r="R5" s="171"/>
      <c r="S5" s="171"/>
    </row>
    <row r="7" spans="2:20" ht="39.9" customHeight="1">
      <c r="B7" s="475" t="s">
        <v>2110</v>
      </c>
      <c r="C7" s="476"/>
      <c r="D7" s="476"/>
      <c r="E7" s="476"/>
      <c r="F7" s="476"/>
      <c r="G7" s="476"/>
      <c r="H7" s="476"/>
      <c r="I7" s="476"/>
      <c r="J7" s="476"/>
      <c r="K7" s="476"/>
      <c r="L7" s="476"/>
      <c r="M7" s="476"/>
      <c r="N7" s="476"/>
      <c r="O7" s="476"/>
      <c r="P7" s="476"/>
      <c r="Q7" s="476"/>
      <c r="R7" s="476"/>
      <c r="S7" s="476"/>
      <c r="T7" s="476"/>
    </row>
    <row r="8" spans="2:20" ht="15" customHeight="1">
      <c r="B8" s="467" t="s">
        <v>73</v>
      </c>
      <c r="C8" s="467"/>
      <c r="D8" s="467"/>
      <c r="E8" s="467"/>
      <c r="F8" s="467"/>
      <c r="G8" s="467"/>
      <c r="H8" s="467"/>
      <c r="I8" s="468"/>
      <c r="J8" s="28"/>
      <c r="K8" s="113"/>
      <c r="M8" s="469" t="s">
        <v>74</v>
      </c>
      <c r="N8" s="469"/>
      <c r="O8" s="469"/>
      <c r="P8" s="469"/>
      <c r="Q8" s="469"/>
      <c r="R8" s="469"/>
      <c r="S8" s="469"/>
      <c r="T8" s="469"/>
    </row>
    <row r="9" spans="2:20" ht="15" customHeight="1">
      <c r="B9" s="19" t="s">
        <v>81</v>
      </c>
      <c r="C9" s="19" t="s">
        <v>82</v>
      </c>
      <c r="D9" s="21" t="s">
        <v>83</v>
      </c>
      <c r="E9" s="21" t="s">
        <v>84</v>
      </c>
      <c r="F9" s="21" t="s">
        <v>85</v>
      </c>
      <c r="G9" s="21" t="s">
        <v>86</v>
      </c>
      <c r="H9" s="21" t="s">
        <v>87</v>
      </c>
      <c r="I9" s="21" t="s">
        <v>89</v>
      </c>
      <c r="J9" s="113"/>
      <c r="K9" s="113"/>
      <c r="M9" s="19" t="s">
        <v>81</v>
      </c>
      <c r="N9" s="19" t="s">
        <v>82</v>
      </c>
      <c r="O9" s="21" t="s">
        <v>83</v>
      </c>
      <c r="P9" s="21" t="s">
        <v>84</v>
      </c>
      <c r="Q9" s="21" t="s">
        <v>85</v>
      </c>
      <c r="R9" s="21" t="s">
        <v>86</v>
      </c>
      <c r="S9" s="21" t="s">
        <v>87</v>
      </c>
      <c r="T9" s="21" t="s">
        <v>89</v>
      </c>
    </row>
    <row r="10" spans="2:20" ht="15" customHeight="1">
      <c r="B10" s="397" t="s">
        <v>29</v>
      </c>
      <c r="C10" s="118" t="s">
        <v>236</v>
      </c>
      <c r="D10" s="23"/>
      <c r="E10" s="23"/>
      <c r="F10" s="23"/>
      <c r="G10" s="23"/>
      <c r="H10" s="23"/>
      <c r="I10" s="24">
        <f>SUM(D10:H10)</f>
        <v>0</v>
      </c>
      <c r="J10" s="113"/>
      <c r="K10" s="113"/>
      <c r="M10" s="397" t="s">
        <v>30</v>
      </c>
      <c r="N10" s="118" t="s">
        <v>236</v>
      </c>
      <c r="O10" s="23"/>
      <c r="P10" s="23"/>
      <c r="Q10" s="23"/>
      <c r="R10" s="23"/>
      <c r="S10" s="23"/>
      <c r="T10" s="24">
        <f>SUM(O10:S10)</f>
        <v>0</v>
      </c>
    </row>
    <row r="11" spans="2:20" ht="15" customHeight="1">
      <c r="B11" s="398"/>
      <c r="C11" s="90" t="s">
        <v>162</v>
      </c>
      <c r="D11" s="83">
        <f t="shared" ref="D11:I11" si="0">SUM(D10)</f>
        <v>0</v>
      </c>
      <c r="E11" s="83">
        <f t="shared" si="0"/>
        <v>0</v>
      </c>
      <c r="F11" s="83">
        <f t="shared" si="0"/>
        <v>0</v>
      </c>
      <c r="G11" s="83">
        <f t="shared" si="0"/>
        <v>0</v>
      </c>
      <c r="H11" s="83">
        <f t="shared" si="0"/>
        <v>0</v>
      </c>
      <c r="I11" s="83">
        <f t="shared" si="0"/>
        <v>0</v>
      </c>
      <c r="J11" s="113"/>
      <c r="K11" s="113"/>
      <c r="M11" s="398"/>
      <c r="N11" s="90" t="s">
        <v>162</v>
      </c>
      <c r="O11" s="83">
        <f t="shared" ref="O11:T11" si="1">SUM(O10)</f>
        <v>0</v>
      </c>
      <c r="P11" s="83">
        <f t="shared" si="1"/>
        <v>0</v>
      </c>
      <c r="Q11" s="83">
        <f t="shared" si="1"/>
        <v>0</v>
      </c>
      <c r="R11" s="83">
        <f t="shared" si="1"/>
        <v>0</v>
      </c>
      <c r="S11" s="83">
        <f t="shared" si="1"/>
        <v>0</v>
      </c>
      <c r="T11" s="83">
        <f t="shared" si="1"/>
        <v>0</v>
      </c>
    </row>
    <row r="12" spans="2:20" ht="122.1" customHeight="1">
      <c r="B12" s="399"/>
      <c r="C12" s="154"/>
      <c r="D12" s="155"/>
      <c r="E12" s="155"/>
      <c r="F12" s="155"/>
      <c r="G12" s="155"/>
      <c r="H12" s="155"/>
      <c r="I12" s="156"/>
      <c r="J12" s="113"/>
      <c r="K12" s="113"/>
      <c r="M12" s="399"/>
      <c r="N12" s="154"/>
      <c r="O12" s="155"/>
      <c r="P12" s="155"/>
      <c r="Q12" s="155"/>
      <c r="R12" s="155"/>
      <c r="S12" s="155"/>
      <c r="T12" s="156"/>
    </row>
    <row r="13" spans="2:20" ht="15" customHeight="1">
      <c r="B13" s="113"/>
      <c r="C13" s="121"/>
      <c r="D13" s="28"/>
      <c r="E13" s="28"/>
      <c r="F13" s="28"/>
      <c r="G13" s="28"/>
      <c r="H13" s="28"/>
      <c r="I13" s="27"/>
      <c r="J13" s="113"/>
      <c r="K13" s="113"/>
      <c r="M13" s="113"/>
      <c r="N13" s="121"/>
      <c r="O13" s="28"/>
      <c r="P13" s="28"/>
      <c r="Q13" s="28"/>
      <c r="R13" s="28"/>
      <c r="S13" s="28"/>
      <c r="T13" s="27"/>
    </row>
    <row r="14" spans="2:20" ht="15" customHeight="1">
      <c r="B14" s="113"/>
      <c r="C14" s="121"/>
      <c r="D14" s="28"/>
      <c r="E14" s="28"/>
      <c r="F14" s="28"/>
      <c r="G14" s="28"/>
      <c r="H14" s="28"/>
      <c r="I14" s="27"/>
      <c r="J14" s="113"/>
      <c r="K14" s="113"/>
      <c r="L14" s="113"/>
      <c r="M14" s="121"/>
      <c r="N14" s="27"/>
      <c r="O14" s="27"/>
      <c r="P14" s="28"/>
      <c r="Q14" s="28"/>
      <c r="R14" s="28"/>
      <c r="S14" s="27"/>
      <c r="T14" s="120"/>
    </row>
    <row r="15" spans="2:20" ht="39.9" customHeight="1">
      <c r="B15" s="470" t="s">
        <v>2111</v>
      </c>
      <c r="C15" s="470"/>
      <c r="D15" s="470"/>
      <c r="E15" s="470"/>
      <c r="F15" s="470"/>
      <c r="G15" s="470"/>
      <c r="H15" s="470"/>
      <c r="I15" s="470"/>
      <c r="J15" s="470"/>
      <c r="K15" s="470"/>
      <c r="L15" s="470"/>
      <c r="M15" s="470"/>
      <c r="N15" s="470"/>
      <c r="O15" s="470"/>
      <c r="P15" s="470"/>
      <c r="Q15" s="470"/>
      <c r="R15" s="470"/>
      <c r="S15" s="470"/>
      <c r="T15" s="470"/>
    </row>
    <row r="16" spans="2:20" ht="15" customHeight="1">
      <c r="B16" s="467" t="s">
        <v>73</v>
      </c>
      <c r="C16" s="467"/>
      <c r="D16" s="467"/>
      <c r="E16" s="467"/>
      <c r="F16" s="467"/>
      <c r="G16" s="467"/>
      <c r="H16" s="467"/>
      <c r="I16" s="468"/>
      <c r="J16" s="28"/>
      <c r="K16" s="113"/>
      <c r="M16" s="469" t="s">
        <v>74</v>
      </c>
      <c r="N16" s="469"/>
      <c r="O16" s="469"/>
      <c r="P16" s="469"/>
      <c r="Q16" s="469"/>
      <c r="R16" s="469"/>
      <c r="S16" s="469"/>
      <c r="T16" s="469"/>
    </row>
    <row r="17" spans="2:22" ht="15" customHeight="1">
      <c r="B17" s="19" t="s">
        <v>81</v>
      </c>
      <c r="C17" s="19" t="s">
        <v>82</v>
      </c>
      <c r="D17" s="21" t="s">
        <v>83</v>
      </c>
      <c r="E17" s="21" t="s">
        <v>84</v>
      </c>
      <c r="F17" s="21" t="s">
        <v>85</v>
      </c>
      <c r="G17" s="21" t="s">
        <v>86</v>
      </c>
      <c r="H17" s="21" t="s">
        <v>87</v>
      </c>
      <c r="I17" s="21" t="s">
        <v>89</v>
      </c>
      <c r="J17" s="113"/>
      <c r="K17" s="113"/>
      <c r="M17" s="19" t="s">
        <v>81</v>
      </c>
      <c r="N17" s="19" t="s">
        <v>82</v>
      </c>
      <c r="O17" s="21" t="s">
        <v>83</v>
      </c>
      <c r="P17" s="21" t="s">
        <v>84</v>
      </c>
      <c r="Q17" s="21" t="s">
        <v>85</v>
      </c>
      <c r="R17" s="21" t="s">
        <v>86</v>
      </c>
      <c r="S17" s="21" t="s">
        <v>87</v>
      </c>
      <c r="T17" s="21" t="s">
        <v>89</v>
      </c>
    </row>
    <row r="18" spans="2:22" ht="15" customHeight="1">
      <c r="B18" s="397" t="s">
        <v>31</v>
      </c>
      <c r="C18" s="118" t="s">
        <v>236</v>
      </c>
      <c r="D18" s="23"/>
      <c r="E18" s="23"/>
      <c r="F18" s="23"/>
      <c r="G18" s="23"/>
      <c r="H18" s="23"/>
      <c r="I18" s="24">
        <f>SUM(D18:H18)</f>
        <v>0</v>
      </c>
      <c r="J18" s="113"/>
      <c r="K18" s="113"/>
      <c r="M18" s="397" t="s">
        <v>32</v>
      </c>
      <c r="N18" s="118" t="s">
        <v>236</v>
      </c>
      <c r="O18" s="23"/>
      <c r="P18" s="23"/>
      <c r="Q18" s="23"/>
      <c r="R18" s="23"/>
      <c r="S18" s="23"/>
      <c r="T18" s="24">
        <f>SUM(O18:S18)</f>
        <v>0</v>
      </c>
    </row>
    <row r="19" spans="2:22" ht="15" customHeight="1">
      <c r="B19" s="398"/>
      <c r="C19" s="90" t="s">
        <v>162</v>
      </c>
      <c r="D19" s="83">
        <f t="shared" ref="D19:I19" si="2">SUM(D18)</f>
        <v>0</v>
      </c>
      <c r="E19" s="83">
        <f t="shared" si="2"/>
        <v>0</v>
      </c>
      <c r="F19" s="83">
        <f t="shared" si="2"/>
        <v>0</v>
      </c>
      <c r="G19" s="83">
        <f t="shared" si="2"/>
        <v>0</v>
      </c>
      <c r="H19" s="83">
        <f t="shared" si="2"/>
        <v>0</v>
      </c>
      <c r="I19" s="83">
        <f t="shared" si="2"/>
        <v>0</v>
      </c>
      <c r="J19" s="113"/>
      <c r="K19" s="113"/>
      <c r="M19" s="398"/>
      <c r="N19" s="90" t="s">
        <v>162</v>
      </c>
      <c r="O19" s="83">
        <f t="shared" ref="O19:T19" si="3">SUM(O18)</f>
        <v>0</v>
      </c>
      <c r="P19" s="83">
        <f t="shared" si="3"/>
        <v>0</v>
      </c>
      <c r="Q19" s="83">
        <f t="shared" si="3"/>
        <v>0</v>
      </c>
      <c r="R19" s="83">
        <f t="shared" si="3"/>
        <v>0</v>
      </c>
      <c r="S19" s="83">
        <f t="shared" si="3"/>
        <v>0</v>
      </c>
      <c r="T19" s="83">
        <f t="shared" si="3"/>
        <v>0</v>
      </c>
    </row>
    <row r="20" spans="2:22" ht="15" customHeight="1">
      <c r="B20" s="398"/>
      <c r="C20" s="121"/>
      <c r="D20" s="28"/>
      <c r="E20" s="28"/>
      <c r="F20" s="28"/>
      <c r="G20" s="28"/>
      <c r="H20" s="28"/>
      <c r="I20" s="157"/>
      <c r="J20" s="113"/>
      <c r="K20" s="113"/>
      <c r="L20" s="113"/>
      <c r="M20" s="398"/>
      <c r="N20" s="28"/>
      <c r="O20" s="28"/>
      <c r="P20" s="28"/>
      <c r="Q20" s="28"/>
      <c r="R20" s="28"/>
      <c r="S20" s="27"/>
      <c r="T20" s="158"/>
    </row>
    <row r="21" spans="2:22" ht="108.9" customHeight="1">
      <c r="B21" s="399"/>
      <c r="C21" s="154"/>
      <c r="D21" s="155"/>
      <c r="E21" s="155"/>
      <c r="F21" s="155"/>
      <c r="G21" s="155"/>
      <c r="H21" s="155"/>
      <c r="I21" s="156"/>
      <c r="J21" s="113"/>
      <c r="K21" s="113"/>
      <c r="L21" s="113"/>
      <c r="M21" s="399"/>
      <c r="N21" s="155"/>
      <c r="O21" s="155"/>
      <c r="P21" s="155"/>
      <c r="Q21" s="155"/>
      <c r="R21" s="155"/>
      <c r="S21" s="159"/>
      <c r="T21" s="30"/>
    </row>
    <row r="22" spans="2:22" ht="14.25" customHeight="1">
      <c r="B22" s="243"/>
      <c r="C22" s="121"/>
      <c r="D22" s="28"/>
      <c r="E22" s="28"/>
      <c r="F22" s="28"/>
      <c r="G22" s="28"/>
      <c r="H22" s="28"/>
      <c r="I22" s="27"/>
      <c r="J22" s="113"/>
      <c r="K22" s="113"/>
      <c r="L22" s="113"/>
      <c r="M22" s="243"/>
      <c r="N22" s="28"/>
      <c r="O22" s="28"/>
      <c r="P22" s="28"/>
      <c r="Q22" s="28"/>
      <c r="R22" s="28"/>
      <c r="S22" s="27"/>
      <c r="T22" s="120"/>
    </row>
    <row r="23" spans="2:22" ht="15" customHeight="1">
      <c r="B23" s="113"/>
      <c r="C23" s="120"/>
      <c r="D23" s="120"/>
      <c r="E23" s="120"/>
      <c r="F23" s="120"/>
      <c r="G23" s="120"/>
      <c r="H23" s="120"/>
      <c r="I23" s="120"/>
      <c r="J23" s="120"/>
      <c r="K23" s="120"/>
      <c r="L23" s="120"/>
      <c r="M23" s="120"/>
      <c r="N23" s="120"/>
      <c r="O23" s="120"/>
      <c r="P23" s="120"/>
      <c r="Q23" s="120"/>
      <c r="R23" s="120"/>
      <c r="S23" s="120"/>
      <c r="T23" s="120"/>
    </row>
    <row r="24" spans="2:22" ht="39.9" customHeight="1">
      <c r="B24" s="471" t="s">
        <v>2133</v>
      </c>
      <c r="C24" s="471"/>
      <c r="D24" s="471"/>
      <c r="E24" s="471"/>
      <c r="F24" s="471"/>
      <c r="G24" s="471"/>
      <c r="H24" s="471"/>
      <c r="I24" s="471"/>
      <c r="J24" s="471"/>
      <c r="K24" s="471"/>
      <c r="L24" s="471"/>
      <c r="M24" s="471"/>
      <c r="N24" s="471"/>
      <c r="O24" s="471"/>
      <c r="P24" s="471"/>
      <c r="Q24" s="471"/>
      <c r="R24" s="471"/>
      <c r="S24" s="471"/>
      <c r="T24" s="471"/>
    </row>
    <row r="25" spans="2:22" ht="15" customHeight="1">
      <c r="B25" s="469" t="s">
        <v>73</v>
      </c>
      <c r="C25" s="469"/>
      <c r="D25" s="469"/>
      <c r="E25" s="469"/>
      <c r="F25" s="469"/>
      <c r="G25" s="469"/>
      <c r="H25" s="469"/>
      <c r="I25" s="469"/>
      <c r="J25" s="28"/>
      <c r="K25" s="113"/>
      <c r="M25" s="469" t="s">
        <v>74</v>
      </c>
      <c r="N25" s="469"/>
      <c r="O25" s="469"/>
      <c r="P25" s="469"/>
      <c r="Q25" s="469"/>
      <c r="R25" s="469"/>
      <c r="S25" s="469"/>
      <c r="T25" s="469"/>
    </row>
    <row r="26" spans="2:22" ht="15" customHeight="1">
      <c r="B26" s="19" t="s">
        <v>81</v>
      </c>
      <c r="C26" s="19" t="s">
        <v>82</v>
      </c>
      <c r="D26" s="21" t="s">
        <v>83</v>
      </c>
      <c r="E26" s="21" t="s">
        <v>84</v>
      </c>
      <c r="F26" s="21" t="s">
        <v>85</v>
      </c>
      <c r="G26" s="21" t="s">
        <v>86</v>
      </c>
      <c r="H26" s="21" t="s">
        <v>87</v>
      </c>
      <c r="I26" s="21" t="s">
        <v>89</v>
      </c>
      <c r="J26" s="113"/>
      <c r="K26" s="113"/>
      <c r="M26" s="19" t="s">
        <v>81</v>
      </c>
      <c r="N26" s="19" t="s">
        <v>82</v>
      </c>
      <c r="O26" s="21" t="s">
        <v>83</v>
      </c>
      <c r="P26" s="21" t="s">
        <v>84</v>
      </c>
      <c r="Q26" s="21" t="s">
        <v>85</v>
      </c>
      <c r="R26" s="21" t="s">
        <v>86</v>
      </c>
      <c r="S26" s="21" t="s">
        <v>87</v>
      </c>
      <c r="T26" s="21" t="s">
        <v>89</v>
      </c>
    </row>
    <row r="27" spans="2:22" ht="15" customHeight="1">
      <c r="B27" s="397" t="s">
        <v>33</v>
      </c>
      <c r="C27" s="118" t="s">
        <v>237</v>
      </c>
      <c r="D27" s="23"/>
      <c r="E27" s="23"/>
      <c r="F27" s="23"/>
      <c r="G27" s="23"/>
      <c r="H27" s="23"/>
      <c r="I27" s="24">
        <f>SUM(D27:H27)</f>
        <v>0</v>
      </c>
      <c r="J27" s="113"/>
      <c r="K27" s="113"/>
      <c r="M27" s="397" t="s">
        <v>34</v>
      </c>
      <c r="N27" s="118" t="s">
        <v>237</v>
      </c>
      <c r="O27" s="23"/>
      <c r="P27" s="23"/>
      <c r="Q27" s="23"/>
      <c r="R27" s="23"/>
      <c r="S27" s="23"/>
      <c r="T27" s="24">
        <f>SUM(O27:S27)</f>
        <v>0</v>
      </c>
    </row>
    <row r="28" spans="2:22" ht="15" customHeight="1">
      <c r="B28" s="398"/>
      <c r="C28" s="118" t="s">
        <v>238</v>
      </c>
      <c r="D28" s="23"/>
      <c r="E28" s="23"/>
      <c r="F28" s="23"/>
      <c r="G28" s="23"/>
      <c r="H28" s="23"/>
      <c r="I28" s="24">
        <f>SUM(D28:H28)</f>
        <v>0</v>
      </c>
      <c r="J28" s="113"/>
      <c r="K28" s="113"/>
      <c r="M28" s="398"/>
      <c r="N28" s="118" t="s">
        <v>238</v>
      </c>
      <c r="O28" s="23"/>
      <c r="P28" s="23"/>
      <c r="Q28" s="23"/>
      <c r="R28" s="23"/>
      <c r="S28" s="23"/>
      <c r="T28" s="24">
        <f>SUM(O28:S28)</f>
        <v>0</v>
      </c>
    </row>
    <row r="29" spans="2:22" ht="15" customHeight="1">
      <c r="B29" s="398"/>
      <c r="C29" s="118"/>
      <c r="D29" s="24"/>
      <c r="E29" s="24"/>
      <c r="F29" s="24"/>
      <c r="G29" s="24"/>
      <c r="H29" s="24"/>
      <c r="I29" s="24">
        <f>SUM(D29:H29)</f>
        <v>0</v>
      </c>
      <c r="J29" s="113"/>
      <c r="K29" s="113"/>
      <c r="M29" s="398"/>
      <c r="N29" s="118"/>
      <c r="O29" s="24"/>
      <c r="P29" s="24"/>
      <c r="Q29" s="24"/>
      <c r="R29" s="24"/>
      <c r="S29" s="24"/>
      <c r="T29" s="24">
        <f>SUM(O29:S29)</f>
        <v>0</v>
      </c>
      <c r="U29" s="28"/>
      <c r="V29" s="27"/>
    </row>
    <row r="30" spans="2:22" ht="15" customHeight="1">
      <c r="B30" s="398"/>
      <c r="C30" s="90" t="s">
        <v>162</v>
      </c>
      <c r="D30" s="83">
        <f t="shared" ref="D30:I30" si="4">SUM(D27:D29)</f>
        <v>0</v>
      </c>
      <c r="E30" s="83">
        <f t="shared" si="4"/>
        <v>0</v>
      </c>
      <c r="F30" s="83">
        <f t="shared" si="4"/>
        <v>0</v>
      </c>
      <c r="G30" s="83">
        <f t="shared" si="4"/>
        <v>0</v>
      </c>
      <c r="H30" s="83">
        <f t="shared" si="4"/>
        <v>0</v>
      </c>
      <c r="I30" s="83">
        <f t="shared" si="4"/>
        <v>0</v>
      </c>
      <c r="J30" s="113"/>
      <c r="K30" s="113"/>
      <c r="M30" s="398"/>
      <c r="N30" s="90" t="s">
        <v>162</v>
      </c>
      <c r="O30" s="83">
        <f t="shared" ref="O30:T30" si="5">SUM(O27:O29)</f>
        <v>0</v>
      </c>
      <c r="P30" s="83">
        <f t="shared" si="5"/>
        <v>0</v>
      </c>
      <c r="Q30" s="83">
        <f t="shared" si="5"/>
        <v>0</v>
      </c>
      <c r="R30" s="83">
        <f t="shared" si="5"/>
        <v>0</v>
      </c>
      <c r="S30" s="83">
        <f t="shared" si="5"/>
        <v>0</v>
      </c>
      <c r="T30" s="83">
        <f t="shared" si="5"/>
        <v>0</v>
      </c>
      <c r="V30" s="27"/>
    </row>
    <row r="31" spans="2:22" ht="84.9" customHeight="1">
      <c r="B31" s="399"/>
      <c r="C31" s="154"/>
      <c r="D31" s="155"/>
      <c r="E31" s="155"/>
      <c r="F31" s="155"/>
      <c r="G31" s="155"/>
      <c r="H31" s="155"/>
      <c r="I31" s="156"/>
      <c r="J31" s="113"/>
      <c r="K31" s="113"/>
      <c r="L31" s="113"/>
      <c r="M31" s="399"/>
      <c r="N31" s="155"/>
      <c r="O31" s="155"/>
      <c r="P31" s="155"/>
      <c r="Q31" s="155"/>
      <c r="R31" s="155"/>
      <c r="S31" s="159"/>
      <c r="T31" s="30"/>
      <c r="V31" s="27"/>
    </row>
    <row r="32" spans="2:22" ht="15" customHeight="1">
      <c r="B32" s="113"/>
      <c r="C32" s="121"/>
      <c r="D32" s="28"/>
      <c r="E32" s="28"/>
      <c r="F32" s="28"/>
      <c r="G32" s="28"/>
      <c r="H32" s="28"/>
      <c r="I32" s="27"/>
      <c r="J32" s="113"/>
      <c r="K32" s="113"/>
      <c r="L32" s="113"/>
      <c r="M32" s="121"/>
      <c r="N32" s="28"/>
      <c r="O32" s="28"/>
      <c r="P32" s="28"/>
      <c r="Q32" s="28"/>
      <c r="R32" s="28"/>
      <c r="S32" s="27"/>
      <c r="T32" s="120"/>
      <c r="V32" s="27"/>
    </row>
    <row r="33" spans="2:22" ht="15" customHeight="1">
      <c r="B33" s="113"/>
      <c r="C33" s="121"/>
      <c r="D33" s="28"/>
      <c r="E33" s="28"/>
      <c r="F33" s="28"/>
      <c r="G33" s="28"/>
      <c r="H33" s="28"/>
      <c r="I33" s="27"/>
      <c r="J33" s="113"/>
      <c r="K33" s="113"/>
      <c r="L33" s="113"/>
      <c r="M33" s="121"/>
      <c r="N33" s="28"/>
      <c r="O33" s="28"/>
      <c r="P33" s="28"/>
      <c r="Q33" s="28"/>
      <c r="R33" s="28"/>
      <c r="S33" s="27"/>
      <c r="T33" s="120"/>
      <c r="V33" s="27"/>
    </row>
    <row r="34" spans="2:22" ht="39.9" customHeight="1">
      <c r="B34" s="471" t="s">
        <v>2134</v>
      </c>
      <c r="C34" s="471"/>
      <c r="D34" s="471"/>
      <c r="E34" s="471"/>
      <c r="F34" s="471"/>
      <c r="G34" s="471"/>
      <c r="H34" s="471"/>
      <c r="I34" s="471"/>
      <c r="J34" s="471"/>
      <c r="K34" s="471"/>
      <c r="L34" s="471"/>
      <c r="M34" s="471"/>
      <c r="N34" s="471"/>
      <c r="O34" s="471"/>
      <c r="P34" s="471"/>
      <c r="Q34" s="471"/>
      <c r="R34" s="471"/>
      <c r="S34" s="471"/>
      <c r="T34" s="471"/>
      <c r="V34" s="27"/>
    </row>
    <row r="35" spans="2:22" ht="15" customHeight="1">
      <c r="B35" s="469" t="s">
        <v>73</v>
      </c>
      <c r="C35" s="469"/>
      <c r="D35" s="469"/>
      <c r="E35" s="469"/>
      <c r="F35" s="469"/>
      <c r="G35" s="469"/>
      <c r="H35" s="469"/>
      <c r="I35" s="469"/>
      <c r="J35" s="28"/>
      <c r="K35" s="113"/>
      <c r="M35" s="469" t="s">
        <v>74</v>
      </c>
      <c r="N35" s="469"/>
      <c r="O35" s="469"/>
      <c r="P35" s="469"/>
      <c r="Q35" s="469"/>
      <c r="R35" s="469"/>
      <c r="S35" s="469"/>
      <c r="T35" s="469"/>
      <c r="V35" s="27"/>
    </row>
    <row r="36" spans="2:22" ht="15" customHeight="1">
      <c r="B36" s="19" t="s">
        <v>81</v>
      </c>
      <c r="C36" s="19" t="s">
        <v>82</v>
      </c>
      <c r="D36" s="21" t="s">
        <v>83</v>
      </c>
      <c r="E36" s="21" t="s">
        <v>84</v>
      </c>
      <c r="F36" s="21" t="s">
        <v>85</v>
      </c>
      <c r="G36" s="21" t="s">
        <v>86</v>
      </c>
      <c r="H36" s="21" t="s">
        <v>87</v>
      </c>
      <c r="I36" s="21" t="s">
        <v>89</v>
      </c>
      <c r="J36" s="113"/>
      <c r="K36" s="113"/>
      <c r="M36" s="19" t="s">
        <v>81</v>
      </c>
      <c r="N36" s="19" t="s">
        <v>82</v>
      </c>
      <c r="O36" s="21" t="s">
        <v>83</v>
      </c>
      <c r="P36" s="21" t="s">
        <v>84</v>
      </c>
      <c r="Q36" s="21" t="s">
        <v>85</v>
      </c>
      <c r="R36" s="21" t="s">
        <v>86</v>
      </c>
      <c r="S36" s="21" t="s">
        <v>87</v>
      </c>
      <c r="T36" s="21" t="s">
        <v>89</v>
      </c>
      <c r="V36" s="27"/>
    </row>
    <row r="37" spans="2:22" ht="15" customHeight="1">
      <c r="B37" s="472" t="s">
        <v>35</v>
      </c>
      <c r="C37" s="117" t="s">
        <v>237</v>
      </c>
      <c r="D37" s="23"/>
      <c r="E37" s="23"/>
      <c r="F37" s="23"/>
      <c r="G37" s="23"/>
      <c r="H37" s="23"/>
      <c r="I37" s="24">
        <f>SUM(D37:H37)</f>
        <v>0</v>
      </c>
      <c r="J37" s="113"/>
      <c r="K37" s="113"/>
      <c r="M37" s="397" t="s">
        <v>36</v>
      </c>
      <c r="N37" s="118" t="s">
        <v>237</v>
      </c>
      <c r="O37" s="23"/>
      <c r="P37" s="23"/>
      <c r="Q37" s="23"/>
      <c r="R37" s="23"/>
      <c r="S37" s="23"/>
      <c r="T37" s="24">
        <f>SUM(O37:S37)</f>
        <v>0</v>
      </c>
      <c r="V37" s="27"/>
    </row>
    <row r="38" spans="2:22" ht="15" customHeight="1">
      <c r="B38" s="473"/>
      <c r="C38" s="117" t="s">
        <v>238</v>
      </c>
      <c r="D38" s="23"/>
      <c r="E38" s="23"/>
      <c r="F38" s="23"/>
      <c r="G38" s="23"/>
      <c r="H38" s="23"/>
      <c r="I38" s="24">
        <f>SUM(D38:H38)</f>
        <v>0</v>
      </c>
      <c r="J38" s="113"/>
      <c r="K38" s="113"/>
      <c r="M38" s="398"/>
      <c r="N38" s="118" t="s">
        <v>238</v>
      </c>
      <c r="O38" s="23"/>
      <c r="P38" s="23"/>
      <c r="Q38" s="23"/>
      <c r="R38" s="23"/>
      <c r="S38" s="23"/>
      <c r="T38" s="24">
        <f>SUM(O38:S38)</f>
        <v>0</v>
      </c>
      <c r="V38" s="27"/>
    </row>
    <row r="39" spans="2:22" ht="15" customHeight="1">
      <c r="B39" s="473"/>
      <c r="C39" s="117" t="s">
        <v>239</v>
      </c>
      <c r="D39" s="23"/>
      <c r="E39" s="23"/>
      <c r="F39" s="23"/>
      <c r="G39" s="23"/>
      <c r="H39" s="23"/>
      <c r="I39" s="24">
        <f>SUM(D39:H39)</f>
        <v>0</v>
      </c>
      <c r="J39" s="113"/>
      <c r="K39" s="113"/>
      <c r="M39" s="398"/>
      <c r="N39" s="118" t="s">
        <v>239</v>
      </c>
      <c r="O39" s="23"/>
      <c r="P39" s="23"/>
      <c r="Q39" s="23"/>
      <c r="R39" s="23"/>
      <c r="S39" s="23"/>
      <c r="T39" s="24">
        <f>SUM(O39:S39)</f>
        <v>0</v>
      </c>
      <c r="V39" s="27"/>
    </row>
    <row r="40" spans="2:22" ht="15" customHeight="1">
      <c r="B40" s="473"/>
      <c r="C40" s="117" t="s">
        <v>240</v>
      </c>
      <c r="D40" s="23"/>
      <c r="E40" s="23"/>
      <c r="F40" s="23"/>
      <c r="G40" s="23"/>
      <c r="H40" s="23"/>
      <c r="I40" s="24">
        <f>SUM(D40:H40)</f>
        <v>0</v>
      </c>
      <c r="J40" s="113"/>
      <c r="K40" s="113"/>
      <c r="M40" s="398"/>
      <c r="N40" s="118" t="s">
        <v>240</v>
      </c>
      <c r="O40" s="23"/>
      <c r="P40" s="23"/>
      <c r="Q40" s="23"/>
      <c r="R40" s="23"/>
      <c r="S40" s="23"/>
      <c r="T40" s="24">
        <f>SUM(O40:S40)</f>
        <v>0</v>
      </c>
      <c r="V40" s="27"/>
    </row>
    <row r="41" spans="2:22" ht="15" customHeight="1">
      <c r="B41" s="473"/>
      <c r="C41" s="117" t="s">
        <v>241</v>
      </c>
      <c r="D41" s="23"/>
      <c r="E41" s="23"/>
      <c r="F41" s="23"/>
      <c r="G41" s="23"/>
      <c r="H41" s="23"/>
      <c r="I41" s="24">
        <f>SUM(D41:H41)</f>
        <v>0</v>
      </c>
      <c r="J41" s="113"/>
      <c r="K41" s="113"/>
      <c r="M41" s="398"/>
      <c r="N41" s="118" t="s">
        <v>241</v>
      </c>
      <c r="O41" s="23"/>
      <c r="P41" s="23"/>
      <c r="Q41" s="23"/>
      <c r="R41" s="23"/>
      <c r="S41" s="23"/>
      <c r="T41" s="24">
        <f>SUM(O41:S41)</f>
        <v>0</v>
      </c>
      <c r="V41" s="27"/>
    </row>
    <row r="42" spans="2:22" ht="15" customHeight="1">
      <c r="B42" s="473"/>
      <c r="C42" s="82" t="s">
        <v>162</v>
      </c>
      <c r="D42" s="83">
        <f t="shared" ref="D42:I42" si="6">SUM(D37:D41)</f>
        <v>0</v>
      </c>
      <c r="E42" s="83">
        <f t="shared" si="6"/>
        <v>0</v>
      </c>
      <c r="F42" s="83">
        <f t="shared" si="6"/>
        <v>0</v>
      </c>
      <c r="G42" s="83">
        <f t="shared" si="6"/>
        <v>0</v>
      </c>
      <c r="H42" s="83">
        <f t="shared" si="6"/>
        <v>0</v>
      </c>
      <c r="I42" s="83">
        <f t="shared" si="6"/>
        <v>0</v>
      </c>
      <c r="J42" s="113"/>
      <c r="K42" s="113"/>
      <c r="M42" s="398"/>
      <c r="N42" s="90" t="s">
        <v>162</v>
      </c>
      <c r="O42" s="83">
        <f t="shared" ref="O42:T42" si="7">SUM(O37:O41)</f>
        <v>0</v>
      </c>
      <c r="P42" s="83">
        <f t="shared" si="7"/>
        <v>0</v>
      </c>
      <c r="Q42" s="83">
        <f t="shared" si="7"/>
        <v>0</v>
      </c>
      <c r="R42" s="83">
        <f t="shared" si="7"/>
        <v>0</v>
      </c>
      <c r="S42" s="83">
        <f t="shared" si="7"/>
        <v>0</v>
      </c>
      <c r="T42" s="83">
        <f t="shared" si="7"/>
        <v>0</v>
      </c>
      <c r="V42" s="27"/>
    </row>
    <row r="43" spans="2:22" ht="66" customHeight="1">
      <c r="B43" s="474"/>
      <c r="C43" s="160"/>
      <c r="D43" s="155"/>
      <c r="E43" s="155"/>
      <c r="F43" s="155"/>
      <c r="G43" s="155"/>
      <c r="H43" s="155"/>
      <c r="I43" s="156"/>
      <c r="J43" s="113"/>
      <c r="K43" s="113"/>
      <c r="L43" s="113"/>
      <c r="M43" s="399"/>
      <c r="N43" s="155"/>
      <c r="O43" s="155"/>
      <c r="P43" s="155"/>
      <c r="Q43" s="155"/>
      <c r="R43" s="155"/>
      <c r="S43" s="159"/>
      <c r="T43" s="30"/>
      <c r="V43" s="27"/>
    </row>
    <row r="44" spans="2:22" ht="15" customHeight="1">
      <c r="B44" s="113"/>
      <c r="C44" s="121"/>
      <c r="D44" s="28"/>
      <c r="E44" s="28"/>
      <c r="F44" s="28"/>
      <c r="G44" s="28"/>
      <c r="H44" s="28"/>
      <c r="I44" s="27"/>
      <c r="J44" s="113"/>
      <c r="K44" s="113"/>
      <c r="L44" s="113"/>
      <c r="M44" s="121"/>
      <c r="N44" s="28"/>
      <c r="O44" s="28"/>
      <c r="P44" s="28"/>
      <c r="Q44" s="28"/>
      <c r="R44" s="28"/>
      <c r="S44" s="27"/>
      <c r="T44" s="120"/>
      <c r="V44" s="27"/>
    </row>
    <row r="45" spans="2:22" ht="15" customHeight="1">
      <c r="B45" s="113"/>
      <c r="C45" s="121"/>
      <c r="D45" s="28"/>
      <c r="E45" s="28"/>
      <c r="F45" s="28"/>
      <c r="G45" s="28"/>
      <c r="H45" s="28"/>
      <c r="I45" s="27"/>
      <c r="J45" s="113"/>
      <c r="K45" s="113"/>
      <c r="L45" s="113"/>
      <c r="M45" s="121"/>
      <c r="N45" s="28"/>
      <c r="O45" s="28"/>
      <c r="P45" s="28"/>
      <c r="Q45" s="28"/>
      <c r="R45" s="28"/>
      <c r="S45" s="27"/>
      <c r="T45" s="120"/>
      <c r="U45" s="114"/>
      <c r="V45" s="27"/>
    </row>
    <row r="46" spans="2:22" ht="39.9" customHeight="1">
      <c r="B46" s="471" t="s">
        <v>2135</v>
      </c>
      <c r="C46" s="471"/>
      <c r="D46" s="471"/>
      <c r="E46" s="471"/>
      <c r="F46" s="471"/>
      <c r="G46" s="471"/>
      <c r="H46" s="471"/>
      <c r="I46" s="471"/>
      <c r="J46" s="471"/>
      <c r="K46" s="471"/>
      <c r="L46" s="471"/>
      <c r="M46" s="471"/>
      <c r="N46" s="471"/>
      <c r="O46" s="471"/>
      <c r="P46" s="471"/>
      <c r="Q46" s="471"/>
      <c r="R46" s="471"/>
      <c r="S46" s="471"/>
      <c r="T46" s="471"/>
      <c r="U46" s="28"/>
      <c r="V46" s="27"/>
    </row>
    <row r="47" spans="2:22" ht="15" customHeight="1">
      <c r="B47" s="469" t="s">
        <v>73</v>
      </c>
      <c r="C47" s="469"/>
      <c r="D47" s="469"/>
      <c r="E47" s="469"/>
      <c r="F47" s="469"/>
      <c r="G47" s="469"/>
      <c r="H47" s="469"/>
      <c r="I47" s="469"/>
      <c r="K47" s="28"/>
      <c r="M47" s="469" t="s">
        <v>74</v>
      </c>
      <c r="N47" s="469"/>
      <c r="O47" s="469"/>
      <c r="P47" s="469"/>
      <c r="Q47" s="469"/>
      <c r="R47" s="469"/>
      <c r="S47" s="469"/>
      <c r="T47" s="469"/>
      <c r="V47" s="27"/>
    </row>
    <row r="48" spans="2:22" ht="15" customHeight="1">
      <c r="B48" s="19" t="s">
        <v>81</v>
      </c>
      <c r="C48" s="19" t="s">
        <v>82</v>
      </c>
      <c r="D48" s="21" t="s">
        <v>83</v>
      </c>
      <c r="E48" s="21" t="s">
        <v>84</v>
      </c>
      <c r="F48" s="21" t="s">
        <v>85</v>
      </c>
      <c r="G48" s="21" t="s">
        <v>86</v>
      </c>
      <c r="H48" s="21" t="s">
        <v>87</v>
      </c>
      <c r="I48" s="21" t="s">
        <v>89</v>
      </c>
      <c r="J48" s="113"/>
      <c r="K48" s="113"/>
      <c r="M48" s="19" t="s">
        <v>81</v>
      </c>
      <c r="N48" s="19" t="s">
        <v>82</v>
      </c>
      <c r="O48" s="21" t="s">
        <v>83</v>
      </c>
      <c r="P48" s="21" t="s">
        <v>84</v>
      </c>
      <c r="Q48" s="21" t="s">
        <v>85</v>
      </c>
      <c r="R48" s="21" t="s">
        <v>86</v>
      </c>
      <c r="S48" s="21" t="s">
        <v>87</v>
      </c>
      <c r="T48" s="21" t="s">
        <v>89</v>
      </c>
      <c r="V48" s="27"/>
    </row>
    <row r="49" spans="2:22" ht="15" customHeight="1">
      <c r="B49" s="397" t="s">
        <v>37</v>
      </c>
      <c r="C49" s="118" t="s">
        <v>97</v>
      </c>
      <c r="D49" s="23"/>
      <c r="E49" s="23"/>
      <c r="F49" s="23"/>
      <c r="G49" s="23"/>
      <c r="H49" s="23"/>
      <c r="I49" s="24">
        <f t="shared" ref="I49:I54" si="8">SUM(D49:H49)</f>
        <v>0</v>
      </c>
      <c r="J49" s="113"/>
      <c r="K49" s="113"/>
      <c r="M49" s="397" t="s">
        <v>38</v>
      </c>
      <c r="N49" s="118" t="s">
        <v>97</v>
      </c>
      <c r="O49" s="23"/>
      <c r="P49" s="23"/>
      <c r="Q49" s="23"/>
      <c r="R49" s="23"/>
      <c r="S49" s="23"/>
      <c r="T49" s="24">
        <f t="shared" ref="T49:T54" si="9">SUM(O49:S49)</f>
        <v>0</v>
      </c>
      <c r="V49" s="27"/>
    </row>
    <row r="50" spans="2:22" ht="15" customHeight="1">
      <c r="B50" s="398"/>
      <c r="C50" s="118" t="s">
        <v>109</v>
      </c>
      <c r="D50" s="23"/>
      <c r="E50" s="23"/>
      <c r="F50" s="23"/>
      <c r="G50" s="23"/>
      <c r="H50" s="23"/>
      <c r="I50" s="24">
        <f t="shared" si="8"/>
        <v>0</v>
      </c>
      <c r="J50" s="113"/>
      <c r="K50" s="113"/>
      <c r="M50" s="398"/>
      <c r="N50" s="118" t="s">
        <v>109</v>
      </c>
      <c r="O50" s="23"/>
      <c r="P50" s="23"/>
      <c r="Q50" s="23"/>
      <c r="R50" s="23"/>
      <c r="S50" s="23"/>
      <c r="T50" s="24">
        <f t="shared" si="9"/>
        <v>0</v>
      </c>
      <c r="V50" s="27"/>
    </row>
    <row r="51" spans="2:22" ht="15" customHeight="1">
      <c r="B51" s="398"/>
      <c r="C51" s="118" t="s">
        <v>242</v>
      </c>
      <c r="D51" s="23"/>
      <c r="E51" s="23"/>
      <c r="F51" s="23"/>
      <c r="G51" s="23"/>
      <c r="H51" s="23"/>
      <c r="I51" s="24">
        <f t="shared" si="8"/>
        <v>0</v>
      </c>
      <c r="J51" s="113"/>
      <c r="K51" s="113"/>
      <c r="M51" s="398"/>
      <c r="N51" s="118" t="s">
        <v>242</v>
      </c>
      <c r="O51" s="23"/>
      <c r="P51" s="23"/>
      <c r="Q51" s="23"/>
      <c r="R51" s="23"/>
      <c r="S51" s="23"/>
      <c r="T51" s="24">
        <f t="shared" si="9"/>
        <v>0</v>
      </c>
      <c r="V51" s="27"/>
    </row>
    <row r="52" spans="2:22" ht="15" customHeight="1">
      <c r="B52" s="398"/>
      <c r="C52" s="118" t="s">
        <v>145</v>
      </c>
      <c r="D52" s="23"/>
      <c r="E52" s="23"/>
      <c r="F52" s="23"/>
      <c r="G52" s="23"/>
      <c r="H52" s="23"/>
      <c r="I52" s="24">
        <f t="shared" si="8"/>
        <v>0</v>
      </c>
      <c r="J52" s="113"/>
      <c r="K52" s="113"/>
      <c r="M52" s="398"/>
      <c r="N52" s="118" t="s">
        <v>145</v>
      </c>
      <c r="O52" s="23"/>
      <c r="P52" s="23"/>
      <c r="Q52" s="23"/>
      <c r="R52" s="23"/>
      <c r="S52" s="23"/>
      <c r="T52" s="24">
        <f t="shared" si="9"/>
        <v>0</v>
      </c>
      <c r="V52" s="27"/>
    </row>
    <row r="53" spans="2:22" ht="15" customHeight="1">
      <c r="B53" s="398"/>
      <c r="C53" s="118" t="s">
        <v>148</v>
      </c>
      <c r="D53" s="23"/>
      <c r="E53" s="23"/>
      <c r="F53" s="23"/>
      <c r="G53" s="23"/>
      <c r="H53" s="23"/>
      <c r="I53" s="24">
        <f t="shared" si="8"/>
        <v>0</v>
      </c>
      <c r="M53" s="398"/>
      <c r="N53" s="118" t="s">
        <v>148</v>
      </c>
      <c r="O53" s="23"/>
      <c r="P53" s="23"/>
      <c r="Q53" s="23"/>
      <c r="R53" s="23"/>
      <c r="S53" s="23"/>
      <c r="T53" s="24">
        <f t="shared" si="9"/>
        <v>0</v>
      </c>
      <c r="V53" s="27"/>
    </row>
    <row r="54" spans="2:22" ht="15" customHeight="1">
      <c r="B54" s="398"/>
      <c r="C54" s="118" t="s">
        <v>151</v>
      </c>
      <c r="D54" s="23"/>
      <c r="E54" s="23"/>
      <c r="F54" s="23"/>
      <c r="G54" s="23"/>
      <c r="H54" s="23"/>
      <c r="I54" s="24">
        <f t="shared" si="8"/>
        <v>0</v>
      </c>
      <c r="M54" s="398"/>
      <c r="N54" s="118" t="s">
        <v>151</v>
      </c>
      <c r="O54" s="23"/>
      <c r="P54" s="23"/>
      <c r="Q54" s="23"/>
      <c r="R54" s="23"/>
      <c r="S54" s="23"/>
      <c r="T54" s="24">
        <f t="shared" si="9"/>
        <v>0</v>
      </c>
      <c r="V54" s="27"/>
    </row>
    <row r="55" spans="2:22" ht="15" customHeight="1">
      <c r="B55" s="398"/>
      <c r="C55" s="90" t="s">
        <v>162</v>
      </c>
      <c r="D55" s="83">
        <f t="shared" ref="D55:I55" si="10">SUM(D49:D54)</f>
        <v>0</v>
      </c>
      <c r="E55" s="83">
        <f t="shared" si="10"/>
        <v>0</v>
      </c>
      <c r="F55" s="83">
        <f t="shared" si="10"/>
        <v>0</v>
      </c>
      <c r="G55" s="83">
        <f t="shared" si="10"/>
        <v>0</v>
      </c>
      <c r="H55" s="83">
        <f t="shared" si="10"/>
        <v>0</v>
      </c>
      <c r="I55" s="83">
        <f t="shared" si="10"/>
        <v>0</v>
      </c>
      <c r="M55" s="398"/>
      <c r="N55" s="90" t="s">
        <v>162</v>
      </c>
      <c r="O55" s="83">
        <f t="shared" ref="O55:T55" si="11">SUM(O49:O54)</f>
        <v>0</v>
      </c>
      <c r="P55" s="83">
        <f t="shared" si="11"/>
        <v>0</v>
      </c>
      <c r="Q55" s="83">
        <f t="shared" si="11"/>
        <v>0</v>
      </c>
      <c r="R55" s="83">
        <f t="shared" si="11"/>
        <v>0</v>
      </c>
      <c r="S55" s="83">
        <f t="shared" si="11"/>
        <v>0</v>
      </c>
      <c r="T55" s="83">
        <f t="shared" si="11"/>
        <v>0</v>
      </c>
      <c r="V55" s="27"/>
    </row>
    <row r="56" spans="2:22" ht="48.9" customHeight="1">
      <c r="B56" s="399"/>
      <c r="C56" s="154"/>
      <c r="D56" s="155"/>
      <c r="E56" s="155"/>
      <c r="F56" s="155"/>
      <c r="G56" s="155"/>
      <c r="H56" s="155"/>
      <c r="I56" s="156"/>
      <c r="M56" s="399"/>
      <c r="N56" s="155"/>
      <c r="O56" s="155"/>
      <c r="P56" s="155"/>
      <c r="Q56" s="155"/>
      <c r="R56" s="155"/>
      <c r="S56" s="159"/>
      <c r="T56" s="30"/>
      <c r="V56" s="27"/>
    </row>
    <row r="57" spans="2:22" ht="15" customHeight="1">
      <c r="C57" s="121"/>
      <c r="D57" s="28"/>
      <c r="E57" s="28"/>
      <c r="F57" s="28"/>
      <c r="G57" s="28"/>
      <c r="H57" s="28"/>
      <c r="I57" s="27"/>
      <c r="M57" s="121"/>
      <c r="N57" s="28"/>
      <c r="O57" s="28"/>
      <c r="P57" s="28"/>
      <c r="Q57" s="28"/>
      <c r="R57" s="28"/>
      <c r="S57" s="27"/>
      <c r="T57" s="120"/>
      <c r="V57" s="27"/>
    </row>
    <row r="58" spans="2:22" ht="15" customHeight="1">
      <c r="U58" s="27"/>
      <c r="V58" s="27"/>
    </row>
    <row r="59" spans="2:22" ht="39.9" customHeight="1">
      <c r="B59" s="471" t="s">
        <v>2136</v>
      </c>
      <c r="C59" s="471"/>
      <c r="D59" s="471"/>
      <c r="E59" s="471"/>
      <c r="F59" s="471"/>
      <c r="G59" s="471"/>
      <c r="H59" s="471"/>
      <c r="I59" s="471"/>
      <c r="J59" s="471"/>
      <c r="K59" s="471"/>
      <c r="L59" s="471"/>
      <c r="M59" s="471"/>
      <c r="N59" s="471"/>
      <c r="O59" s="471"/>
      <c r="P59" s="471"/>
      <c r="Q59" s="471"/>
      <c r="R59" s="471"/>
      <c r="S59" s="471"/>
      <c r="T59" s="471"/>
      <c r="U59" s="27"/>
      <c r="V59" s="27"/>
    </row>
    <row r="60" spans="2:22" ht="15" customHeight="1">
      <c r="B60" s="469" t="s">
        <v>73</v>
      </c>
      <c r="C60" s="469"/>
      <c r="D60" s="469"/>
      <c r="E60" s="469"/>
      <c r="F60" s="469"/>
      <c r="G60" s="469"/>
      <c r="H60" s="469"/>
      <c r="I60" s="469"/>
      <c r="K60" s="28"/>
      <c r="M60" s="469" t="s">
        <v>74</v>
      </c>
      <c r="N60" s="469"/>
      <c r="O60" s="469"/>
      <c r="P60" s="469"/>
      <c r="Q60" s="469"/>
      <c r="R60" s="469"/>
      <c r="S60" s="469"/>
      <c r="T60" s="469"/>
      <c r="U60" s="27"/>
      <c r="V60" s="27"/>
    </row>
    <row r="61" spans="2:22" ht="15" customHeight="1">
      <c r="B61" s="19" t="s">
        <v>81</v>
      </c>
      <c r="C61" s="19" t="s">
        <v>82</v>
      </c>
      <c r="D61" s="21" t="s">
        <v>83</v>
      </c>
      <c r="E61" s="21" t="s">
        <v>84</v>
      </c>
      <c r="F61" s="21" t="s">
        <v>85</v>
      </c>
      <c r="G61" s="21" t="s">
        <v>86</v>
      </c>
      <c r="H61" s="21" t="s">
        <v>87</v>
      </c>
      <c r="I61" s="21" t="s">
        <v>89</v>
      </c>
      <c r="J61" s="113"/>
      <c r="K61" s="113"/>
      <c r="M61" s="19" t="s">
        <v>81</v>
      </c>
      <c r="N61" s="19" t="s">
        <v>82</v>
      </c>
      <c r="O61" s="21" t="s">
        <v>83</v>
      </c>
      <c r="P61" s="21" t="s">
        <v>84</v>
      </c>
      <c r="Q61" s="21" t="s">
        <v>85</v>
      </c>
      <c r="R61" s="21" t="s">
        <v>86</v>
      </c>
      <c r="S61" s="21" t="s">
        <v>87</v>
      </c>
      <c r="T61" s="21" t="s">
        <v>89</v>
      </c>
      <c r="U61" s="27"/>
      <c r="V61" s="27"/>
    </row>
    <row r="62" spans="2:22" ht="15" customHeight="1">
      <c r="B62" s="397" t="s">
        <v>39</v>
      </c>
      <c r="C62" s="118" t="s">
        <v>97</v>
      </c>
      <c r="D62" s="23"/>
      <c r="E62" s="23"/>
      <c r="F62" s="23"/>
      <c r="G62" s="23"/>
      <c r="H62" s="23"/>
      <c r="I62" s="24">
        <f t="shared" ref="I62:I69" si="12">SUM(D62:H62)</f>
        <v>0</v>
      </c>
      <c r="J62" s="113"/>
      <c r="K62" s="113"/>
      <c r="M62" s="397" t="s">
        <v>2084</v>
      </c>
      <c r="N62" s="118" t="s">
        <v>97</v>
      </c>
      <c r="O62" s="23"/>
      <c r="P62" s="23"/>
      <c r="Q62" s="23"/>
      <c r="R62" s="23"/>
      <c r="S62" s="23"/>
      <c r="T62" s="24">
        <f t="shared" ref="T62:T69" si="13">SUM(O62:S62)</f>
        <v>0</v>
      </c>
      <c r="U62" s="27"/>
      <c r="V62" s="27"/>
    </row>
    <row r="63" spans="2:22" ht="15" customHeight="1">
      <c r="B63" s="398"/>
      <c r="C63" s="118" t="s">
        <v>109</v>
      </c>
      <c r="D63" s="23"/>
      <c r="E63" s="23"/>
      <c r="F63" s="23"/>
      <c r="G63" s="23"/>
      <c r="H63" s="23"/>
      <c r="I63" s="24">
        <f t="shared" si="12"/>
        <v>0</v>
      </c>
      <c r="J63" s="113"/>
      <c r="K63" s="113"/>
      <c r="M63" s="398"/>
      <c r="N63" s="118" t="s">
        <v>109</v>
      </c>
      <c r="O63" s="23"/>
      <c r="P63" s="23"/>
      <c r="Q63" s="23"/>
      <c r="R63" s="23"/>
      <c r="S63" s="23"/>
      <c r="T63" s="24">
        <f t="shared" si="13"/>
        <v>0</v>
      </c>
      <c r="U63" s="27"/>
      <c r="V63" s="27"/>
    </row>
    <row r="64" spans="2:22" ht="15" customHeight="1">
      <c r="B64" s="398"/>
      <c r="C64" s="118" t="s">
        <v>242</v>
      </c>
      <c r="D64" s="23"/>
      <c r="E64" s="23"/>
      <c r="F64" s="23"/>
      <c r="G64" s="23"/>
      <c r="H64" s="23"/>
      <c r="I64" s="24">
        <f t="shared" si="12"/>
        <v>0</v>
      </c>
      <c r="J64" s="113"/>
      <c r="K64" s="113"/>
      <c r="M64" s="398"/>
      <c r="N64" s="118" t="s">
        <v>242</v>
      </c>
      <c r="O64" s="23"/>
      <c r="P64" s="23"/>
      <c r="Q64" s="23"/>
      <c r="R64" s="23"/>
      <c r="S64" s="23"/>
      <c r="T64" s="24">
        <f t="shared" si="13"/>
        <v>0</v>
      </c>
      <c r="U64" s="27"/>
      <c r="V64" s="27"/>
    </row>
    <row r="65" spans="2:23" ht="15" customHeight="1">
      <c r="B65" s="398"/>
      <c r="C65" s="118" t="s">
        <v>145</v>
      </c>
      <c r="D65" s="23"/>
      <c r="E65" s="23"/>
      <c r="F65" s="23"/>
      <c r="G65" s="23"/>
      <c r="H65" s="23"/>
      <c r="I65" s="24">
        <f t="shared" si="12"/>
        <v>0</v>
      </c>
      <c r="J65" s="113"/>
      <c r="K65" s="113"/>
      <c r="M65" s="398"/>
      <c r="N65" s="118" t="s">
        <v>145</v>
      </c>
      <c r="O65" s="23"/>
      <c r="P65" s="23"/>
      <c r="Q65" s="23"/>
      <c r="R65" s="23"/>
      <c r="S65" s="23"/>
      <c r="T65" s="24">
        <f t="shared" si="13"/>
        <v>0</v>
      </c>
      <c r="U65" s="27"/>
      <c r="V65" s="27"/>
    </row>
    <row r="66" spans="2:23" ht="15" customHeight="1">
      <c r="B66" s="398"/>
      <c r="C66" s="118" t="s">
        <v>148</v>
      </c>
      <c r="D66" s="23"/>
      <c r="E66" s="23"/>
      <c r="F66" s="23"/>
      <c r="G66" s="23"/>
      <c r="H66" s="23"/>
      <c r="I66" s="24">
        <f t="shared" si="12"/>
        <v>0</v>
      </c>
      <c r="M66" s="398"/>
      <c r="N66" s="118" t="s">
        <v>148</v>
      </c>
      <c r="O66" s="23"/>
      <c r="P66" s="23"/>
      <c r="Q66" s="23"/>
      <c r="R66" s="23"/>
      <c r="S66" s="23"/>
      <c r="T66" s="24">
        <f t="shared" si="13"/>
        <v>0</v>
      </c>
      <c r="U66" s="27"/>
      <c r="V66" s="27"/>
    </row>
    <row r="67" spans="2:23" ht="15" customHeight="1">
      <c r="B67" s="398"/>
      <c r="C67" s="118" t="s">
        <v>151</v>
      </c>
      <c r="D67" s="23"/>
      <c r="E67" s="23"/>
      <c r="F67" s="23"/>
      <c r="G67" s="23"/>
      <c r="H67" s="23"/>
      <c r="I67" s="24">
        <f t="shared" si="12"/>
        <v>0</v>
      </c>
      <c r="M67" s="398"/>
      <c r="N67" s="118" t="s">
        <v>151</v>
      </c>
      <c r="O67" s="23"/>
      <c r="P67" s="23"/>
      <c r="Q67" s="23"/>
      <c r="R67" s="23"/>
      <c r="S67" s="23"/>
      <c r="T67" s="24">
        <f t="shared" si="13"/>
        <v>0</v>
      </c>
    </row>
    <row r="68" spans="2:23" ht="15" customHeight="1">
      <c r="B68" s="398"/>
      <c r="C68" s="118" t="s">
        <v>243</v>
      </c>
      <c r="D68" s="23"/>
      <c r="E68" s="23"/>
      <c r="F68" s="23"/>
      <c r="G68" s="23"/>
      <c r="H68" s="23"/>
      <c r="I68" s="24">
        <f t="shared" si="12"/>
        <v>0</v>
      </c>
      <c r="M68" s="398"/>
      <c r="N68" s="118" t="s">
        <v>243</v>
      </c>
      <c r="O68" s="23"/>
      <c r="P68" s="23"/>
      <c r="Q68" s="23"/>
      <c r="R68" s="23"/>
      <c r="S68" s="23"/>
      <c r="T68" s="24">
        <f t="shared" si="13"/>
        <v>0</v>
      </c>
    </row>
    <row r="69" spans="2:23" ht="15" customHeight="1">
      <c r="B69" s="398"/>
      <c r="C69" s="118" t="s">
        <v>244</v>
      </c>
      <c r="D69" s="23"/>
      <c r="E69" s="23"/>
      <c r="F69" s="23"/>
      <c r="G69" s="23"/>
      <c r="H69" s="23"/>
      <c r="I69" s="24">
        <f t="shared" si="12"/>
        <v>0</v>
      </c>
      <c r="M69" s="398"/>
      <c r="N69" s="118" t="s">
        <v>244</v>
      </c>
      <c r="O69" s="23"/>
      <c r="P69" s="23"/>
      <c r="Q69" s="23"/>
      <c r="R69" s="23"/>
      <c r="S69" s="23"/>
      <c r="T69" s="24">
        <f t="shared" si="13"/>
        <v>0</v>
      </c>
      <c r="U69" s="28"/>
    </row>
    <row r="70" spans="2:23" ht="15" customHeight="1">
      <c r="B70" s="398"/>
      <c r="C70" s="90" t="s">
        <v>162</v>
      </c>
      <c r="D70" s="83">
        <f t="shared" ref="D70:I70" si="14">SUM(D62:D69)</f>
        <v>0</v>
      </c>
      <c r="E70" s="83">
        <f t="shared" si="14"/>
        <v>0</v>
      </c>
      <c r="F70" s="83">
        <f t="shared" si="14"/>
        <v>0</v>
      </c>
      <c r="G70" s="83">
        <f t="shared" si="14"/>
        <v>0</v>
      </c>
      <c r="H70" s="83">
        <f t="shared" si="14"/>
        <v>0</v>
      </c>
      <c r="I70" s="83">
        <f t="shared" si="14"/>
        <v>0</v>
      </c>
      <c r="M70" s="398"/>
      <c r="N70" s="90" t="s">
        <v>162</v>
      </c>
      <c r="O70" s="83">
        <f t="shared" ref="O70:T70" si="15">SUM(O62:O69)</f>
        <v>0</v>
      </c>
      <c r="P70" s="83">
        <f t="shared" si="15"/>
        <v>0</v>
      </c>
      <c r="Q70" s="83">
        <f t="shared" si="15"/>
        <v>0</v>
      </c>
      <c r="R70" s="83">
        <f t="shared" si="15"/>
        <v>0</v>
      </c>
      <c r="S70" s="83">
        <f t="shared" si="15"/>
        <v>0</v>
      </c>
      <c r="T70" s="83">
        <f t="shared" si="15"/>
        <v>0</v>
      </c>
      <c r="U70" s="27"/>
      <c r="V70" s="114"/>
    </row>
    <row r="71" spans="2:23" ht="15" customHeight="1">
      <c r="B71" s="399"/>
      <c r="C71" s="121"/>
      <c r="D71" s="28"/>
      <c r="E71" s="28"/>
      <c r="F71" s="28"/>
      <c r="G71" s="28"/>
      <c r="H71" s="28"/>
      <c r="I71" s="27"/>
      <c r="M71" s="399"/>
      <c r="N71" s="155"/>
      <c r="O71" s="155"/>
      <c r="P71" s="155"/>
      <c r="Q71" s="155"/>
      <c r="R71" s="155"/>
      <c r="S71" s="159"/>
      <c r="T71" s="30"/>
      <c r="U71" s="27"/>
      <c r="V71" s="114"/>
    </row>
    <row r="72" spans="2:23" ht="15" customHeight="1">
      <c r="B72" s="113"/>
      <c r="C72" s="121"/>
      <c r="D72" s="28"/>
      <c r="E72" s="28"/>
      <c r="F72" s="28"/>
      <c r="G72" s="28"/>
      <c r="H72" s="28"/>
      <c r="I72" s="28"/>
      <c r="J72" s="28"/>
      <c r="K72" s="113"/>
      <c r="L72" s="113"/>
      <c r="M72" s="121"/>
      <c r="N72" s="28"/>
      <c r="O72" s="28"/>
      <c r="P72" s="28"/>
      <c r="Q72" s="28"/>
      <c r="R72" s="28"/>
      <c r="S72" s="28"/>
      <c r="T72" s="27"/>
      <c r="U72" s="27"/>
      <c r="V72" s="27"/>
      <c r="W72" s="27"/>
    </row>
  </sheetData>
  <sheetProtection algorithmName="SHA-512" hashValue="FBQt4pJfoOfgO0L64jdZ+9BIBkQLQwEdIh3Vq/DvcRXwtXZDTNWtNeANs4PHCLQFh+xeCZmm/5DXpRo61QCAzg==" saltValue="rSxF47zyILKIoMoSNLlZjw==" spinCount="100000" sheet="1" objects="1" scenarios="1"/>
  <mergeCells count="33">
    <mergeCell ref="J2:K2"/>
    <mergeCell ref="Q4:S4"/>
    <mergeCell ref="B8:I8"/>
    <mergeCell ref="M8:T8"/>
    <mergeCell ref="B7:T7"/>
    <mergeCell ref="H2:I2"/>
    <mergeCell ref="B37:B43"/>
    <mergeCell ref="M37:M43"/>
    <mergeCell ref="B35:I35"/>
    <mergeCell ref="M35:T35"/>
    <mergeCell ref="B34:T34"/>
    <mergeCell ref="B49:B56"/>
    <mergeCell ref="M49:M56"/>
    <mergeCell ref="B47:I47"/>
    <mergeCell ref="M47:T47"/>
    <mergeCell ref="B46:T46"/>
    <mergeCell ref="B62:B71"/>
    <mergeCell ref="M62:M71"/>
    <mergeCell ref="B60:I60"/>
    <mergeCell ref="M60:T60"/>
    <mergeCell ref="B59:T59"/>
    <mergeCell ref="B10:B12"/>
    <mergeCell ref="M10:M12"/>
    <mergeCell ref="B18:B21"/>
    <mergeCell ref="M18:M21"/>
    <mergeCell ref="B27:B31"/>
    <mergeCell ref="M27:M31"/>
    <mergeCell ref="B16:I16"/>
    <mergeCell ref="M16:T16"/>
    <mergeCell ref="B25:I25"/>
    <mergeCell ref="M25:T25"/>
    <mergeCell ref="B15:T15"/>
    <mergeCell ref="B24:T24"/>
  </mergeCells>
  <hyperlinks>
    <hyperlink ref="Q4:S4" location="Menu!A1" display="Regresar a menu" xr:uid="{00000000-0004-0000-0300-000000000000}"/>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
  <dimension ref="A1:AC1991"/>
  <sheetViews>
    <sheetView zoomScaleNormal="100" workbookViewId="0">
      <pane ySplit="1" topLeftCell="A2" activePane="bottomLeft" state="frozen"/>
      <selection activeCell="J2" sqref="J2:K2"/>
      <selection pane="bottomLeft" activeCell="Y1378" sqref="Y1378:AC1423"/>
    </sheetView>
  </sheetViews>
  <sheetFormatPr baseColWidth="10" defaultColWidth="11.44140625" defaultRowHeight="12"/>
  <cols>
    <col min="1" max="1" width="6.44140625" style="4" bestFit="1" customWidth="1"/>
    <col min="2" max="2" width="7.6640625" style="4" bestFit="1" customWidth="1"/>
    <col min="3" max="3" width="9.6640625" style="4" bestFit="1" customWidth="1"/>
    <col min="4" max="4" width="5.6640625" style="4" bestFit="1" customWidth="1"/>
    <col min="5" max="5" width="6.44140625" style="4" bestFit="1" customWidth="1"/>
    <col min="6" max="6" width="8.109375" style="4" bestFit="1" customWidth="1"/>
    <col min="7" max="7" width="7" style="4" bestFit="1" customWidth="1"/>
    <col min="8" max="8" width="19" style="4" bestFit="1" customWidth="1"/>
    <col min="9" max="9" width="13.6640625" style="4" bestFit="1" customWidth="1"/>
    <col min="10" max="10" width="6.109375" style="4" bestFit="1" customWidth="1"/>
    <col min="11" max="11" width="11.44140625" style="4"/>
    <col min="12" max="12" width="11.44140625" style="3" customWidth="1"/>
    <col min="13" max="13" width="9.88671875" style="3" customWidth="1"/>
    <col min="14" max="14" width="8.88671875" style="4" customWidth="1"/>
    <col min="15" max="15" width="1.88671875" style="4" customWidth="1"/>
    <col min="16" max="16" width="20.6640625" style="4" customWidth="1"/>
    <col min="17" max="17" width="5.44140625" style="4" bestFit="1" customWidth="1"/>
    <col min="18" max="18" width="10.33203125" style="4" customWidth="1"/>
    <col min="19" max="19" width="6.44140625" style="4" bestFit="1" customWidth="1"/>
    <col min="20" max="20" width="9.6640625" style="4" bestFit="1" customWidth="1"/>
    <col min="21" max="23" width="6.44140625" style="4" customWidth="1"/>
    <col min="24" max="24" width="33.109375" style="4" customWidth="1"/>
    <col min="25" max="25" width="5.88671875" style="4" bestFit="1" customWidth="1"/>
    <col min="26" max="26" width="7.6640625" style="4" bestFit="1" customWidth="1"/>
    <col min="27" max="27" width="7" style="4" bestFit="1" customWidth="1"/>
    <col min="28" max="28" width="6" style="4" bestFit="1" customWidth="1"/>
    <col min="29" max="29" width="5.109375" style="4" bestFit="1" customWidth="1"/>
    <col min="30" max="16384" width="11.44140625" style="4"/>
  </cols>
  <sheetData>
    <row r="1" spans="1:29" ht="24.6">
      <c r="A1" s="2" t="s">
        <v>251</v>
      </c>
      <c r="B1" s="2" t="s">
        <v>252</v>
      </c>
      <c r="C1" s="2" t="s">
        <v>253</v>
      </c>
      <c r="D1" s="2" t="s">
        <v>254</v>
      </c>
      <c r="E1" s="2" t="s">
        <v>255</v>
      </c>
      <c r="F1" s="2" t="s">
        <v>256</v>
      </c>
      <c r="G1" s="2" t="s">
        <v>257</v>
      </c>
      <c r="H1" s="2" t="s">
        <v>258</v>
      </c>
      <c r="I1" s="2" t="s">
        <v>259</v>
      </c>
      <c r="J1" s="2" t="s">
        <v>260</v>
      </c>
      <c r="K1" s="6" t="s">
        <v>261</v>
      </c>
      <c r="L1" s="2" t="s">
        <v>251</v>
      </c>
      <c r="M1" s="2" t="s">
        <v>262</v>
      </c>
      <c r="N1" s="2" t="s">
        <v>263</v>
      </c>
      <c r="P1" s="7"/>
      <c r="Q1" s="11" t="s">
        <v>264</v>
      </c>
      <c r="R1" s="11" t="s">
        <v>265</v>
      </c>
      <c r="S1" s="11" t="s">
        <v>266</v>
      </c>
      <c r="T1" s="12" t="s">
        <v>267</v>
      </c>
      <c r="U1" s="9"/>
      <c r="V1" s="9"/>
      <c r="W1" s="9"/>
      <c r="X1" s="7"/>
      <c r="Y1" s="9" t="s">
        <v>264</v>
      </c>
      <c r="Z1" s="4" t="s">
        <v>268</v>
      </c>
      <c r="AA1" s="4" t="s">
        <v>269</v>
      </c>
      <c r="AB1" s="4" t="s">
        <v>266</v>
      </c>
      <c r="AC1" s="4" t="s">
        <v>270</v>
      </c>
    </row>
    <row r="2" spans="1:29" ht="13.2">
      <c r="A2" s="4" t="s">
        <v>271</v>
      </c>
      <c r="B2" s="4" t="s">
        <v>272</v>
      </c>
      <c r="C2" s="4">
        <f>IF(D2="","",Menu!$D$8)</f>
        <v>0</v>
      </c>
      <c r="D2" s="4" t="s">
        <v>63</v>
      </c>
      <c r="E2" s="4">
        <f>IF(D2="","",Menu!$J$10)</f>
        <v>0</v>
      </c>
      <c r="F2" s="4">
        <f>IF(D2="","",Menu!$R$8)</f>
        <v>0</v>
      </c>
      <c r="G2" s="4">
        <f>IF(I2="","",Menu!$N$12)</f>
        <v>0</v>
      </c>
      <c r="H2" s="4">
        <f>IF(J2="","",Menu!$N$10)</f>
        <v>0</v>
      </c>
      <c r="I2" s="1" t="s">
        <v>1947</v>
      </c>
      <c r="J2" s="4">
        <f>IF(I2="","",Menu!$M$8)</f>
        <v>0</v>
      </c>
      <c r="K2" s="4">
        <f>Playeras!G273</f>
        <v>0</v>
      </c>
      <c r="L2" s="8">
        <f>IF(K2="","",IF(Menu!$D$10="",0,Menu!$E$10))</f>
        <v>0</v>
      </c>
      <c r="M2" s="8">
        <f>IF(K2="","",IF(Menu!$H$8="",0,Menu!$H$8))</f>
        <v>0</v>
      </c>
      <c r="N2" s="4" t="s">
        <v>274</v>
      </c>
      <c r="Y2" s="4" t="str">
        <f>MID(I2,1,5)</f>
        <v>N1302</v>
      </c>
      <c r="Z2" s="4">
        <v>72</v>
      </c>
      <c r="AA2" s="4">
        <f>(ROUNDDOWN(K2/Z2,0))*Z2</f>
        <v>0</v>
      </c>
      <c r="AB2" s="4">
        <f>K2-(AA2)</f>
        <v>0</v>
      </c>
      <c r="AC2" s="4">
        <f>AA2/Z2</f>
        <v>0</v>
      </c>
    </row>
    <row r="3" spans="1:29" ht="13.2">
      <c r="A3" s="4" t="s">
        <v>271</v>
      </c>
      <c r="B3" s="4" t="s">
        <v>272</v>
      </c>
      <c r="C3" s="4">
        <f>IF(D3="","",Menu!$D$8)</f>
        <v>0</v>
      </c>
      <c r="D3" s="4" t="s">
        <v>63</v>
      </c>
      <c r="E3" s="4">
        <f>IF(D3="","",Menu!$J$10)</f>
        <v>0</v>
      </c>
      <c r="F3" s="4">
        <f>IF(D3="","",Menu!$R$8)</f>
        <v>0</v>
      </c>
      <c r="G3" s="4">
        <f>IF(I3="","",Menu!$N$12)</f>
        <v>0</v>
      </c>
      <c r="H3" s="4">
        <f>IF(J3="","",Menu!$N$10)</f>
        <v>0</v>
      </c>
      <c r="I3" s="1" t="s">
        <v>1945</v>
      </c>
      <c r="J3" s="4">
        <f>IF(I3="","",Menu!$M$8)</f>
        <v>0</v>
      </c>
      <c r="K3" s="4">
        <f>Playeras!E273</f>
        <v>0</v>
      </c>
      <c r="L3" s="8">
        <f>IF(K3="","",IF(Menu!$D$10="",0,Menu!$E$10))</f>
        <v>0</v>
      </c>
      <c r="M3" s="8">
        <f>IF(K3="","",IF(Menu!$H$8="",0,Menu!$H$8))</f>
        <v>0</v>
      </c>
      <c r="N3" s="4" t="s">
        <v>274</v>
      </c>
      <c r="Y3" s="4" t="str">
        <f>MID(I3,1,5)</f>
        <v>N1302</v>
      </c>
      <c r="Z3" s="4">
        <v>72</v>
      </c>
      <c r="AA3" s="4">
        <f>(ROUNDDOWN(K3/Z3,0))*Z3</f>
        <v>0</v>
      </c>
      <c r="AB3" s="4">
        <f>K3-(AA3)</f>
        <v>0</v>
      </c>
      <c r="AC3" s="4">
        <f>AA3/Z3</f>
        <v>0</v>
      </c>
    </row>
    <row r="4" spans="1:29" ht="13.2">
      <c r="A4" s="4" t="s">
        <v>271</v>
      </c>
      <c r="B4" s="4" t="s">
        <v>272</v>
      </c>
      <c r="C4" s="4">
        <f>IF(D4="","",Menu!$D$8)</f>
        <v>0</v>
      </c>
      <c r="D4" s="4" t="s">
        <v>63</v>
      </c>
      <c r="E4" s="4">
        <f>IF(D4="","",Menu!$J$10)</f>
        <v>0</v>
      </c>
      <c r="F4" s="4">
        <f>IF(D4="","",Menu!$R$8)</f>
        <v>0</v>
      </c>
      <c r="G4" s="4">
        <f>IF(I4="","",Menu!$N$12)</f>
        <v>0</v>
      </c>
      <c r="H4" s="4">
        <f>IF(J4="","",Menu!$N$10)</f>
        <v>0</v>
      </c>
      <c r="I4" s="1" t="s">
        <v>1946</v>
      </c>
      <c r="J4" s="4">
        <f>IF(I4="","",Menu!$M$8)</f>
        <v>0</v>
      </c>
      <c r="K4" s="4">
        <f>Playeras!F273</f>
        <v>0</v>
      </c>
      <c r="L4" s="8">
        <f>IF(K4="","",IF(Menu!$D$10="",0,Menu!$E$10))</f>
        <v>0</v>
      </c>
      <c r="M4" s="8">
        <f>IF(K4="","",IF(Menu!$H$8="",0,Menu!$H$8))</f>
        <v>0</v>
      </c>
      <c r="N4" s="4" t="s">
        <v>274</v>
      </c>
      <c r="Y4" s="4" t="str">
        <f>MID(I4,1,5)</f>
        <v>N1302</v>
      </c>
      <c r="Z4" s="4">
        <v>72</v>
      </c>
      <c r="AA4" s="4">
        <f>(ROUNDDOWN(K4/Z4,0))*Z4</f>
        <v>0</v>
      </c>
      <c r="AB4" s="4">
        <f>K4-(AA4)</f>
        <v>0</v>
      </c>
      <c r="AC4" s="4">
        <f>AA4/Z4</f>
        <v>0</v>
      </c>
    </row>
    <row r="5" spans="1:29" ht="13.2">
      <c r="A5" s="4" t="s">
        <v>271</v>
      </c>
      <c r="B5" s="4" t="s">
        <v>272</v>
      </c>
      <c r="C5" s="4">
        <f>IF(D5="","",Menu!$D$8)</f>
        <v>0</v>
      </c>
      <c r="D5" s="4" t="s">
        <v>63</v>
      </c>
      <c r="E5" s="4">
        <f>IF(D5="","",Menu!$J$10)</f>
        <v>0</v>
      </c>
      <c r="F5" s="4">
        <f>IF(D5="","",Menu!$R$8)</f>
        <v>0</v>
      </c>
      <c r="G5" s="4">
        <f>IF(I5="","",Menu!$N$12)</f>
        <v>0</v>
      </c>
      <c r="H5" s="4">
        <f>IF(J5="","",Menu!$N$10)</f>
        <v>0</v>
      </c>
      <c r="I5" s="1" t="s">
        <v>1944</v>
      </c>
      <c r="J5" s="4">
        <f>IF(I5="","",Menu!$M$8)</f>
        <v>0</v>
      </c>
      <c r="K5" s="4">
        <f>Playeras!D273</f>
        <v>0</v>
      </c>
      <c r="L5" s="8">
        <f>IF(K5="","",IF(Menu!$D$10="",0,Menu!$E$10))</f>
        <v>0</v>
      </c>
      <c r="M5" s="8">
        <f>IF(K5="","",IF(Menu!$H$8="",0,Menu!$H$8))</f>
        <v>0</v>
      </c>
      <c r="N5" s="4" t="s">
        <v>274</v>
      </c>
      <c r="Y5" s="4" t="str">
        <f>MID(I5,1,5)</f>
        <v>N1302</v>
      </c>
      <c r="Z5" s="4">
        <v>72</v>
      </c>
      <c r="AA5" s="4">
        <f>(ROUNDDOWN(K5/Z5,0))*Z5</f>
        <v>0</v>
      </c>
      <c r="AB5" s="4">
        <f>K5-(AA5)</f>
        <v>0</v>
      </c>
      <c r="AC5" s="4">
        <f>AA5/Z5</f>
        <v>0</v>
      </c>
    </row>
    <row r="6" spans="1:29" ht="13.2">
      <c r="A6" s="4" t="s">
        <v>271</v>
      </c>
      <c r="B6" s="4" t="s">
        <v>272</v>
      </c>
      <c r="C6" s="4">
        <f>IF(D6="","",Menu!$D$8)</f>
        <v>0</v>
      </c>
      <c r="D6" s="4" t="s">
        <v>63</v>
      </c>
      <c r="E6" s="4">
        <f>IF(D6="","",Menu!$J$10)</f>
        <v>0</v>
      </c>
      <c r="F6" s="4">
        <f>IF(D6="","",Menu!$R$8)</f>
        <v>0</v>
      </c>
      <c r="G6" s="4">
        <f>IF(I6="","",Menu!$N$12)</f>
        <v>0</v>
      </c>
      <c r="H6" s="4">
        <f>IF(J6="","",Menu!$N$10)</f>
        <v>0</v>
      </c>
      <c r="I6" s="1" t="s">
        <v>1943</v>
      </c>
      <c r="J6" s="4">
        <f>IF(I6="","",Menu!$M$8)</f>
        <v>0</v>
      </c>
      <c r="K6" s="4">
        <f>Playeras!G272</f>
        <v>0</v>
      </c>
      <c r="L6" s="8">
        <f>IF(K6="","",IF(Menu!$D$10="",0,Menu!$E$10))</f>
        <v>0</v>
      </c>
      <c r="M6" s="8">
        <f>IF(K6="","",IF(Menu!$H$8="",0,Menu!$H$8))</f>
        <v>0</v>
      </c>
      <c r="N6" s="4" t="s">
        <v>274</v>
      </c>
      <c r="Y6" s="4" t="str">
        <f>MID(I6,1,5)</f>
        <v>N1302</v>
      </c>
      <c r="Z6" s="4">
        <v>72</v>
      </c>
      <c r="AA6" s="4">
        <f>(ROUNDDOWN(K6/Z6,0))*Z6</f>
        <v>0</v>
      </c>
      <c r="AB6" s="4">
        <f>K6-(AA6)</f>
        <v>0</v>
      </c>
      <c r="AC6" s="4">
        <f>AA6/Z6</f>
        <v>0</v>
      </c>
    </row>
    <row r="7" spans="1:29" ht="13.2">
      <c r="A7" s="4" t="s">
        <v>271</v>
      </c>
      <c r="B7" s="4" t="s">
        <v>272</v>
      </c>
      <c r="C7" s="4">
        <f>IF(D7="","",Menu!$D$8)</f>
        <v>0</v>
      </c>
      <c r="D7" s="4" t="s">
        <v>63</v>
      </c>
      <c r="E7" s="4">
        <f>IF(D7="","",Menu!$J$10)</f>
        <v>0</v>
      </c>
      <c r="F7" s="4">
        <f>IF(D7="","",Menu!$R$8)</f>
        <v>0</v>
      </c>
      <c r="G7" s="4">
        <f>IF(I7="","",Menu!$N$12)</f>
        <v>0</v>
      </c>
      <c r="H7" s="4">
        <f>IF(J7="","",Menu!$N$10)</f>
        <v>0</v>
      </c>
      <c r="I7" s="1" t="s">
        <v>1941</v>
      </c>
      <c r="J7" s="4">
        <f>IF(I7="","",Menu!$M$8)</f>
        <v>0</v>
      </c>
      <c r="K7" s="4">
        <f>Playeras!E272</f>
        <v>0</v>
      </c>
      <c r="L7" s="8">
        <f>IF(K7="","",IF(Menu!$D$10="",0,Menu!$E$10))</f>
        <v>0</v>
      </c>
      <c r="M7" s="8">
        <f>IF(K7="","",IF(Menu!$H$8="",0,Menu!$H$8))</f>
        <v>0</v>
      </c>
      <c r="N7" s="4" t="s">
        <v>274</v>
      </c>
      <c r="Y7" s="4" t="str">
        <f>MID(I7,1,5)</f>
        <v>N1302</v>
      </c>
      <c r="Z7" s="4">
        <v>72</v>
      </c>
      <c r="AA7" s="4">
        <f>(ROUNDDOWN(K7/Z7,0))*Z7</f>
        <v>0</v>
      </c>
      <c r="AB7" s="4">
        <f>K7-(AA7)</f>
        <v>0</v>
      </c>
      <c r="AC7" s="4">
        <f>AA7/Z7</f>
        <v>0</v>
      </c>
    </row>
    <row r="8" spans="1:29" ht="13.2">
      <c r="A8" s="4" t="s">
        <v>271</v>
      </c>
      <c r="B8" s="4" t="s">
        <v>272</v>
      </c>
      <c r="C8" s="4">
        <f>IF(D8="","",Menu!$D$8)</f>
        <v>0</v>
      </c>
      <c r="D8" s="4" t="s">
        <v>63</v>
      </c>
      <c r="E8" s="4">
        <f>IF(D8="","",Menu!$J$10)</f>
        <v>0</v>
      </c>
      <c r="F8" s="4">
        <f>IF(D8="","",Menu!$R$8)</f>
        <v>0</v>
      </c>
      <c r="G8" s="4">
        <f>IF(I8="","",Menu!$N$12)</f>
        <v>0</v>
      </c>
      <c r="H8" s="4">
        <f>IF(J8="","",Menu!$N$10)</f>
        <v>0</v>
      </c>
      <c r="I8" s="1" t="s">
        <v>1942</v>
      </c>
      <c r="J8" s="4">
        <f>IF(I8="","",Menu!$M$8)</f>
        <v>0</v>
      </c>
      <c r="K8" s="4">
        <f>Playeras!F272</f>
        <v>0</v>
      </c>
      <c r="L8" s="8">
        <f>IF(K8="","",IF(Menu!$D$10="",0,Menu!$E$10))</f>
        <v>0</v>
      </c>
      <c r="M8" s="8">
        <f>IF(K8="","",IF(Menu!$H$8="",0,Menu!$H$8))</f>
        <v>0</v>
      </c>
      <c r="N8" s="4" t="s">
        <v>274</v>
      </c>
      <c r="Y8" s="4" t="str">
        <f>MID(I8,1,5)</f>
        <v>N1302</v>
      </c>
      <c r="Z8" s="4">
        <v>72</v>
      </c>
      <c r="AA8" s="4">
        <f>(ROUNDDOWN(K8/Z8,0))*Z8</f>
        <v>0</v>
      </c>
      <c r="AB8" s="4">
        <f>K8-(AA8)</f>
        <v>0</v>
      </c>
      <c r="AC8" s="4">
        <f>AA8/Z8</f>
        <v>0</v>
      </c>
    </row>
    <row r="9" spans="1:29" ht="13.2">
      <c r="A9" s="4" t="s">
        <v>271</v>
      </c>
      <c r="B9" s="4" t="s">
        <v>272</v>
      </c>
      <c r="C9" s="4">
        <f>IF(D9="","",Menu!$D$8)</f>
        <v>0</v>
      </c>
      <c r="D9" s="4" t="s">
        <v>63</v>
      </c>
      <c r="E9" s="4">
        <f>IF(D9="","",Menu!$J$10)</f>
        <v>0</v>
      </c>
      <c r="F9" s="4">
        <f>IF(D9="","",Menu!$R$8)</f>
        <v>0</v>
      </c>
      <c r="G9" s="4">
        <f>IF(I9="","",Menu!$N$12)</f>
        <v>0</v>
      </c>
      <c r="H9" s="4">
        <f>IF(J9="","",Menu!$N$10)</f>
        <v>0</v>
      </c>
      <c r="I9" s="1" t="s">
        <v>1940</v>
      </c>
      <c r="J9" s="4">
        <f>IF(I9="","",Menu!$M$8)</f>
        <v>0</v>
      </c>
      <c r="K9" s="4">
        <f>Playeras!D272</f>
        <v>0</v>
      </c>
      <c r="L9" s="8">
        <f>IF(K9="","",IF(Menu!$D$10="",0,Menu!$E$10))</f>
        <v>0</v>
      </c>
      <c r="M9" s="8">
        <f>IF(K9="","",IF(Menu!$H$8="",0,Menu!$H$8))</f>
        <v>0</v>
      </c>
      <c r="N9" s="4" t="s">
        <v>274</v>
      </c>
      <c r="Y9" s="4" t="str">
        <f>MID(I9,1,5)</f>
        <v>N1302</v>
      </c>
      <c r="Z9" s="4">
        <v>72</v>
      </c>
      <c r="AA9" s="4">
        <f>(ROUNDDOWN(K9/Z9,0))*Z9</f>
        <v>0</v>
      </c>
      <c r="AB9" s="4">
        <f>K9-(AA9)</f>
        <v>0</v>
      </c>
      <c r="AC9" s="4">
        <f>AA9/Z9</f>
        <v>0</v>
      </c>
    </row>
    <row r="10" spans="1:29" ht="13.2">
      <c r="A10" s="4" t="s">
        <v>271</v>
      </c>
      <c r="B10" s="4" t="s">
        <v>272</v>
      </c>
      <c r="C10" s="4">
        <f>IF(D10="","",Menu!$D$8)</f>
        <v>0</v>
      </c>
      <c r="D10" s="4" t="s">
        <v>63</v>
      </c>
      <c r="E10" s="4">
        <f>IF(D10="","",Menu!$J$10)</f>
        <v>0</v>
      </c>
      <c r="F10" s="4">
        <f>IF(D10="","",Menu!$R$8)</f>
        <v>0</v>
      </c>
      <c r="G10" s="4">
        <f>IF(I10="","",Menu!$N$12)</f>
        <v>0</v>
      </c>
      <c r="H10" s="4">
        <f>IF(J10="","",Menu!$N$10)</f>
        <v>0</v>
      </c>
      <c r="I10" s="1" t="s">
        <v>1939</v>
      </c>
      <c r="J10" s="4">
        <f>IF(I10="","",Menu!$M$8)</f>
        <v>0</v>
      </c>
      <c r="K10" s="4">
        <f>Playeras!G271</f>
        <v>0</v>
      </c>
      <c r="L10" s="8">
        <f>IF(K10="","",IF(Menu!$D$10="",0,Menu!$E$10))</f>
        <v>0</v>
      </c>
      <c r="M10" s="8">
        <f>IF(K10="","",IF(Menu!$H$8="",0,Menu!$H$8))</f>
        <v>0</v>
      </c>
      <c r="N10" s="4" t="s">
        <v>274</v>
      </c>
      <c r="Y10" s="4" t="str">
        <f>MID(I10,1,5)</f>
        <v>N1302</v>
      </c>
      <c r="Z10" s="4">
        <v>72</v>
      </c>
      <c r="AA10" s="4">
        <f>(ROUNDDOWN(K10/Z10,0))*Z10</f>
        <v>0</v>
      </c>
      <c r="AB10" s="4">
        <f>K10-(AA10)</f>
        <v>0</v>
      </c>
      <c r="AC10" s="4">
        <f>AA10/Z10</f>
        <v>0</v>
      </c>
    </row>
    <row r="11" spans="1:29" ht="13.2">
      <c r="A11" s="4" t="s">
        <v>271</v>
      </c>
      <c r="B11" s="4" t="s">
        <v>272</v>
      </c>
      <c r="C11" s="4">
        <f>IF(D11="","",Menu!$D$8)</f>
        <v>0</v>
      </c>
      <c r="D11" s="4" t="s">
        <v>63</v>
      </c>
      <c r="E11" s="4">
        <f>IF(D11="","",Menu!$J$10)</f>
        <v>0</v>
      </c>
      <c r="F11" s="4">
        <f>IF(D11="","",Menu!$R$8)</f>
        <v>0</v>
      </c>
      <c r="G11" s="4">
        <f>IF(I11="","",Menu!$N$12)</f>
        <v>0</v>
      </c>
      <c r="H11" s="4">
        <f>IF(J11="","",Menu!$N$10)</f>
        <v>0</v>
      </c>
      <c r="I11" s="1" t="s">
        <v>1937</v>
      </c>
      <c r="J11" s="4">
        <f>IF(I11="","",Menu!$M$8)</f>
        <v>0</v>
      </c>
      <c r="K11" s="4">
        <f>Playeras!E271</f>
        <v>0</v>
      </c>
      <c r="L11" s="8">
        <f>IF(K11="","",IF(Menu!$D$10="",0,Menu!$E$10))</f>
        <v>0</v>
      </c>
      <c r="M11" s="8">
        <f>IF(K11="","",IF(Menu!$H$8="",0,Menu!$H$8))</f>
        <v>0</v>
      </c>
      <c r="N11" s="4" t="s">
        <v>274</v>
      </c>
      <c r="Y11" s="4" t="str">
        <f>MID(I11,1,5)</f>
        <v>N1302</v>
      </c>
      <c r="Z11" s="4">
        <v>72</v>
      </c>
      <c r="AA11" s="4">
        <f>(ROUNDDOWN(K11/Z11,0))*Z11</f>
        <v>0</v>
      </c>
      <c r="AB11" s="4">
        <f>K11-(AA11)</f>
        <v>0</v>
      </c>
      <c r="AC11" s="4">
        <f>AA11/Z11</f>
        <v>0</v>
      </c>
    </row>
    <row r="12" spans="1:29" ht="13.2">
      <c r="A12" s="4" t="s">
        <v>271</v>
      </c>
      <c r="B12" s="4" t="s">
        <v>272</v>
      </c>
      <c r="C12" s="4">
        <f>IF(D12="","",Menu!$D$8)</f>
        <v>0</v>
      </c>
      <c r="D12" s="4" t="s">
        <v>63</v>
      </c>
      <c r="E12" s="4">
        <f>IF(D12="","",Menu!$J$10)</f>
        <v>0</v>
      </c>
      <c r="F12" s="4">
        <f>IF(D12="","",Menu!$R$8)</f>
        <v>0</v>
      </c>
      <c r="G12" s="4">
        <f>IF(I12="","",Menu!$N$12)</f>
        <v>0</v>
      </c>
      <c r="H12" s="4">
        <f>IF(J12="","",Menu!$N$10)</f>
        <v>0</v>
      </c>
      <c r="I12" s="1" t="s">
        <v>1938</v>
      </c>
      <c r="J12" s="4">
        <f>IF(I12="","",Menu!$M$8)</f>
        <v>0</v>
      </c>
      <c r="K12" s="4">
        <f>Playeras!F271</f>
        <v>0</v>
      </c>
      <c r="L12" s="8">
        <f>IF(K12="","",IF(Menu!$D$10="",0,Menu!$E$10))</f>
        <v>0</v>
      </c>
      <c r="M12" s="8">
        <f>IF(K12="","",IF(Menu!$H$8="",0,Menu!$H$8))</f>
        <v>0</v>
      </c>
      <c r="N12" s="4" t="s">
        <v>274</v>
      </c>
      <c r="Y12" s="4" t="str">
        <f>MID(I12,1,5)</f>
        <v>N1302</v>
      </c>
      <c r="Z12" s="4">
        <v>72</v>
      </c>
      <c r="AA12" s="4">
        <f>(ROUNDDOWN(K12/Z12,0))*Z12</f>
        <v>0</v>
      </c>
      <c r="AB12" s="4">
        <f>K12-(AA12)</f>
        <v>0</v>
      </c>
      <c r="AC12" s="4">
        <f>AA12/Z12</f>
        <v>0</v>
      </c>
    </row>
    <row r="13" spans="1:29" ht="13.2">
      <c r="A13" s="4" t="s">
        <v>271</v>
      </c>
      <c r="B13" s="4" t="s">
        <v>272</v>
      </c>
      <c r="C13" s="4">
        <f>IF(D13="","",Menu!$D$8)</f>
        <v>0</v>
      </c>
      <c r="D13" s="4" t="s">
        <v>63</v>
      </c>
      <c r="E13" s="4">
        <f>IF(D13="","",Menu!$J$10)</f>
        <v>0</v>
      </c>
      <c r="F13" s="4">
        <f>IF(D13="","",Menu!$R$8)</f>
        <v>0</v>
      </c>
      <c r="G13" s="4">
        <f>IF(I13="","",Menu!$N$12)</f>
        <v>0</v>
      </c>
      <c r="H13" s="4">
        <f>IF(J13="","",Menu!$N$10)</f>
        <v>0</v>
      </c>
      <c r="I13" s="1" t="s">
        <v>1936</v>
      </c>
      <c r="J13" s="4">
        <f>IF(I13="","",Menu!$M$8)</f>
        <v>0</v>
      </c>
      <c r="K13" s="4">
        <f>Playeras!D271</f>
        <v>0</v>
      </c>
      <c r="L13" s="8">
        <f>IF(K13="","",IF(Menu!$D$10="",0,Menu!$E$10))</f>
        <v>0</v>
      </c>
      <c r="M13" s="8">
        <f>IF(K13="","",IF(Menu!$H$8="",0,Menu!$H$8))</f>
        <v>0</v>
      </c>
      <c r="N13" s="4" t="s">
        <v>274</v>
      </c>
      <c r="Y13" s="4" t="str">
        <f>MID(I13,1,5)</f>
        <v>N1302</v>
      </c>
      <c r="Z13" s="4">
        <v>72</v>
      </c>
      <c r="AA13" s="4">
        <f>(ROUNDDOWN(K13/Z13,0))*Z13</f>
        <v>0</v>
      </c>
      <c r="AB13" s="4">
        <f>K13-(AA13)</f>
        <v>0</v>
      </c>
      <c r="AC13" s="4">
        <f>AA13/Z13</f>
        <v>0</v>
      </c>
    </row>
    <row r="14" spans="1:29" ht="13.2">
      <c r="A14" s="4" t="s">
        <v>271</v>
      </c>
      <c r="B14" s="4" t="s">
        <v>272</v>
      </c>
      <c r="C14" s="4">
        <f>IF(D14="","",Menu!$D$8)</f>
        <v>0</v>
      </c>
      <c r="D14" s="4" t="s">
        <v>63</v>
      </c>
      <c r="E14" s="4">
        <f>IF(D14="","",Menu!$J$10)</f>
        <v>0</v>
      </c>
      <c r="F14" s="4">
        <f>IF(D14="","",Menu!$R$8)</f>
        <v>0</v>
      </c>
      <c r="G14" s="4">
        <f>IF(I14="","",Menu!$N$12)</f>
        <v>0</v>
      </c>
      <c r="H14" s="4">
        <f>IF(J14="","",Menu!$N$10)</f>
        <v>0</v>
      </c>
      <c r="I14" s="1" t="s">
        <v>1935</v>
      </c>
      <c r="J14" s="4">
        <f>IF(I14="","",Menu!$M$8)</f>
        <v>0</v>
      </c>
      <c r="K14" s="4">
        <f>Playeras!G270</f>
        <v>0</v>
      </c>
      <c r="L14" s="8">
        <f>IF(K14="","",IF(Menu!$D$10="",0,Menu!$E$10))</f>
        <v>0</v>
      </c>
      <c r="M14" s="8">
        <f>IF(K14="","",IF(Menu!$H$8="",0,Menu!$H$8))</f>
        <v>0</v>
      </c>
      <c r="N14" s="4" t="s">
        <v>274</v>
      </c>
      <c r="Y14" s="4" t="str">
        <f>MID(I14,1,5)</f>
        <v>N1302</v>
      </c>
      <c r="Z14" s="4">
        <v>72</v>
      </c>
      <c r="AA14" s="4">
        <f>(ROUNDDOWN(K14/Z14,0))*Z14</f>
        <v>0</v>
      </c>
      <c r="AB14" s="4">
        <f>K14-(AA14)</f>
        <v>0</v>
      </c>
      <c r="AC14" s="4">
        <f>AA14/Z14</f>
        <v>0</v>
      </c>
    </row>
    <row r="15" spans="1:29" ht="13.2">
      <c r="A15" s="4" t="s">
        <v>271</v>
      </c>
      <c r="B15" s="4" t="s">
        <v>272</v>
      </c>
      <c r="C15" s="4">
        <f>IF(D15="","",Menu!$D$8)</f>
        <v>0</v>
      </c>
      <c r="D15" s="4" t="s">
        <v>63</v>
      </c>
      <c r="E15" s="4">
        <f>IF(D15="","",Menu!$J$10)</f>
        <v>0</v>
      </c>
      <c r="F15" s="4">
        <f>IF(D15="","",Menu!$R$8)</f>
        <v>0</v>
      </c>
      <c r="G15" s="4">
        <f>IF(I15="","",Menu!$N$12)</f>
        <v>0</v>
      </c>
      <c r="H15" s="4">
        <f>IF(J15="","",Menu!$N$10)</f>
        <v>0</v>
      </c>
      <c r="I15" s="1" t="s">
        <v>1933</v>
      </c>
      <c r="J15" s="4">
        <f>IF(I15="","",Menu!$M$8)</f>
        <v>0</v>
      </c>
      <c r="K15" s="4">
        <f>Playeras!E270</f>
        <v>0</v>
      </c>
      <c r="L15" s="8">
        <f>IF(K15="","",IF(Menu!$D$10="",0,Menu!$E$10))</f>
        <v>0</v>
      </c>
      <c r="M15" s="8">
        <f>IF(K15="","",IF(Menu!$H$8="",0,Menu!$H$8))</f>
        <v>0</v>
      </c>
      <c r="N15" s="4" t="s">
        <v>274</v>
      </c>
      <c r="Y15" s="4" t="str">
        <f>MID(I15,1,5)</f>
        <v>N1302</v>
      </c>
      <c r="Z15" s="4">
        <v>72</v>
      </c>
      <c r="AA15" s="4">
        <f>(ROUNDDOWN(K15/Z15,0))*Z15</f>
        <v>0</v>
      </c>
      <c r="AB15" s="4">
        <f>K15-(AA15)</f>
        <v>0</v>
      </c>
      <c r="AC15" s="4">
        <f>AA15/Z15</f>
        <v>0</v>
      </c>
    </row>
    <row r="16" spans="1:29" ht="13.2">
      <c r="A16" s="4" t="s">
        <v>271</v>
      </c>
      <c r="B16" s="4" t="s">
        <v>272</v>
      </c>
      <c r="C16" s="4">
        <f>IF(D16="","",Menu!$D$8)</f>
        <v>0</v>
      </c>
      <c r="D16" s="4" t="s">
        <v>63</v>
      </c>
      <c r="E16" s="4">
        <f>IF(D16="","",Menu!$J$10)</f>
        <v>0</v>
      </c>
      <c r="F16" s="4">
        <f>IF(D16="","",Menu!$R$8)</f>
        <v>0</v>
      </c>
      <c r="G16" s="4">
        <f>IF(I16="","",Menu!$N$12)</f>
        <v>0</v>
      </c>
      <c r="H16" s="4">
        <f>IF(J16="","",Menu!$N$10)</f>
        <v>0</v>
      </c>
      <c r="I16" s="1" t="s">
        <v>1934</v>
      </c>
      <c r="J16" s="4">
        <f>IF(I16="","",Menu!$M$8)</f>
        <v>0</v>
      </c>
      <c r="K16" s="4">
        <f>Playeras!F270</f>
        <v>0</v>
      </c>
      <c r="L16" s="8">
        <f>IF(K16="","",IF(Menu!$D$10="",0,Menu!$E$10))</f>
        <v>0</v>
      </c>
      <c r="M16" s="8">
        <f>IF(K16="","",IF(Menu!$H$8="",0,Menu!$H$8))</f>
        <v>0</v>
      </c>
      <c r="N16" s="4" t="s">
        <v>274</v>
      </c>
      <c r="Y16" s="4" t="str">
        <f>MID(I16,1,5)</f>
        <v>N1302</v>
      </c>
      <c r="Z16" s="4">
        <v>72</v>
      </c>
      <c r="AA16" s="4">
        <f>(ROUNDDOWN(K16/Z16,0))*Z16</f>
        <v>0</v>
      </c>
      <c r="AB16" s="4">
        <f>K16-(AA16)</f>
        <v>0</v>
      </c>
      <c r="AC16" s="4">
        <f>AA16/Z16</f>
        <v>0</v>
      </c>
    </row>
    <row r="17" spans="1:29" ht="13.2">
      <c r="A17" s="4" t="s">
        <v>271</v>
      </c>
      <c r="B17" s="4" t="s">
        <v>272</v>
      </c>
      <c r="C17" s="4">
        <f>IF(D17="","",Menu!$D$8)</f>
        <v>0</v>
      </c>
      <c r="D17" s="4" t="s">
        <v>63</v>
      </c>
      <c r="E17" s="4">
        <f>IF(D17="","",Menu!$J$10)</f>
        <v>0</v>
      </c>
      <c r="F17" s="4">
        <f>IF(D17="","",Menu!$R$8)</f>
        <v>0</v>
      </c>
      <c r="G17" s="4">
        <f>IF(I17="","",Menu!$N$12)</f>
        <v>0</v>
      </c>
      <c r="H17" s="4">
        <f>IF(J17="","",Menu!$N$10)</f>
        <v>0</v>
      </c>
      <c r="I17" s="1" t="s">
        <v>1932</v>
      </c>
      <c r="J17" s="4">
        <f>IF(I17="","",Menu!$M$8)</f>
        <v>0</v>
      </c>
      <c r="K17" s="4">
        <f>Playeras!D270</f>
        <v>0</v>
      </c>
      <c r="L17" s="8">
        <f>IF(K17="","",IF(Menu!$D$10="",0,Menu!$E$10))</f>
        <v>0</v>
      </c>
      <c r="M17" s="8">
        <f>IF(K17="","",IF(Menu!$H$8="",0,Menu!$H$8))</f>
        <v>0</v>
      </c>
      <c r="N17" s="4" t="s">
        <v>274</v>
      </c>
      <c r="Y17" s="4" t="str">
        <f>MID(I17,1,5)</f>
        <v>N1302</v>
      </c>
      <c r="Z17" s="4">
        <v>72</v>
      </c>
      <c r="AA17" s="4">
        <f>(ROUNDDOWN(K17/Z17,0))*Z17</f>
        <v>0</v>
      </c>
      <c r="AB17" s="4">
        <f>K17-(AA17)</f>
        <v>0</v>
      </c>
      <c r="AC17" s="4">
        <f>AA17/Z17</f>
        <v>0</v>
      </c>
    </row>
    <row r="18" spans="1:29" ht="13.2">
      <c r="A18" s="4" t="s">
        <v>271</v>
      </c>
      <c r="B18" s="4" t="s">
        <v>272</v>
      </c>
      <c r="C18" s="4">
        <f>IF(D18="","",Menu!$D$8)</f>
        <v>0</v>
      </c>
      <c r="D18" s="4" t="s">
        <v>63</v>
      </c>
      <c r="E18" s="4">
        <f>IF(D18="","",Menu!$J$10)</f>
        <v>0</v>
      </c>
      <c r="F18" s="4">
        <f>IF(D18="","",Menu!$R$8)</f>
        <v>0</v>
      </c>
      <c r="G18" s="4">
        <f>IF(I18="","",Menu!$N$12)</f>
        <v>0</v>
      </c>
      <c r="H18" s="4">
        <f>IF(J18="","",Menu!$N$10)</f>
        <v>0</v>
      </c>
      <c r="I18" s="1" t="s">
        <v>1931</v>
      </c>
      <c r="J18" s="4">
        <f>IF(I18="","",Menu!$M$8)</f>
        <v>0</v>
      </c>
      <c r="K18" s="4">
        <f>Playeras!G269</f>
        <v>0</v>
      </c>
      <c r="L18" s="8">
        <f>IF(K18="","",IF(Menu!$D$10="",0,Menu!$E$10))</f>
        <v>0</v>
      </c>
      <c r="M18" s="8">
        <f>IF(K18="","",IF(Menu!$H$8="",0,Menu!$H$8))</f>
        <v>0</v>
      </c>
      <c r="N18" s="4" t="s">
        <v>274</v>
      </c>
      <c r="Y18" s="4" t="str">
        <f>MID(I18,1,5)</f>
        <v>N1302</v>
      </c>
      <c r="Z18" s="4">
        <v>72</v>
      </c>
      <c r="AA18" s="4">
        <f>(ROUNDDOWN(K18/Z18,0))*Z18</f>
        <v>0</v>
      </c>
      <c r="AB18" s="4">
        <f>K18-(AA18)</f>
        <v>0</v>
      </c>
      <c r="AC18" s="4">
        <f>AA18/Z18</f>
        <v>0</v>
      </c>
    </row>
    <row r="19" spans="1:29" ht="13.2">
      <c r="A19" s="4" t="s">
        <v>271</v>
      </c>
      <c r="B19" s="4" t="s">
        <v>272</v>
      </c>
      <c r="C19" s="4">
        <f>IF(D19="","",Menu!$D$8)</f>
        <v>0</v>
      </c>
      <c r="D19" s="4" t="s">
        <v>63</v>
      </c>
      <c r="E19" s="4">
        <f>IF(D19="","",Menu!$J$10)</f>
        <v>0</v>
      </c>
      <c r="F19" s="4">
        <f>IF(D19="","",Menu!$R$8)</f>
        <v>0</v>
      </c>
      <c r="G19" s="4">
        <f>IF(I19="","",Menu!$N$12)</f>
        <v>0</v>
      </c>
      <c r="H19" s="4">
        <f>IF(J19="","",Menu!$N$10)</f>
        <v>0</v>
      </c>
      <c r="I19" s="1" t="s">
        <v>1929</v>
      </c>
      <c r="J19" s="4">
        <f>IF(I19="","",Menu!$M$8)</f>
        <v>0</v>
      </c>
      <c r="K19" s="4">
        <f>Playeras!E269</f>
        <v>0</v>
      </c>
      <c r="L19" s="8">
        <f>IF(K19="","",IF(Menu!$D$10="",0,Menu!$E$10))</f>
        <v>0</v>
      </c>
      <c r="M19" s="8">
        <f>IF(K19="","",IF(Menu!$H$8="",0,Menu!$H$8))</f>
        <v>0</v>
      </c>
      <c r="N19" s="4" t="s">
        <v>274</v>
      </c>
      <c r="Y19" s="4" t="str">
        <f>MID(I19,1,5)</f>
        <v>N1302</v>
      </c>
      <c r="Z19" s="4">
        <v>72</v>
      </c>
      <c r="AA19" s="4">
        <f>(ROUNDDOWN(K19/Z19,0))*Z19</f>
        <v>0</v>
      </c>
      <c r="AB19" s="4">
        <f>K19-(AA19)</f>
        <v>0</v>
      </c>
      <c r="AC19" s="4">
        <f>AA19/Z19</f>
        <v>0</v>
      </c>
    </row>
    <row r="20" spans="1:29" ht="13.2">
      <c r="A20" s="4" t="s">
        <v>271</v>
      </c>
      <c r="B20" s="4" t="s">
        <v>272</v>
      </c>
      <c r="C20" s="4">
        <f>IF(D20="","",Menu!$D$8)</f>
        <v>0</v>
      </c>
      <c r="D20" s="4" t="s">
        <v>63</v>
      </c>
      <c r="E20" s="4">
        <f>IF(D20="","",Menu!$J$10)</f>
        <v>0</v>
      </c>
      <c r="F20" s="4">
        <f>IF(D20="","",Menu!$R$8)</f>
        <v>0</v>
      </c>
      <c r="G20" s="4">
        <f>IF(I20="","",Menu!$N$12)</f>
        <v>0</v>
      </c>
      <c r="H20" s="4">
        <f>IF(J20="","",Menu!$N$10)</f>
        <v>0</v>
      </c>
      <c r="I20" s="1" t="s">
        <v>1930</v>
      </c>
      <c r="J20" s="4">
        <f>IF(I20="","",Menu!$M$8)</f>
        <v>0</v>
      </c>
      <c r="K20" s="4">
        <f>Playeras!F269</f>
        <v>0</v>
      </c>
      <c r="L20" s="8">
        <f>IF(K20="","",IF(Menu!$D$10="",0,Menu!$E$10))</f>
        <v>0</v>
      </c>
      <c r="M20" s="8">
        <f>IF(K20="","",IF(Menu!$H$8="",0,Menu!$H$8))</f>
        <v>0</v>
      </c>
      <c r="N20" s="4" t="s">
        <v>274</v>
      </c>
      <c r="Y20" s="4" t="str">
        <f>MID(I20,1,5)</f>
        <v>N1302</v>
      </c>
      <c r="Z20" s="4">
        <v>72</v>
      </c>
      <c r="AA20" s="4">
        <f>(ROUNDDOWN(K20/Z20,0))*Z20</f>
        <v>0</v>
      </c>
      <c r="AB20" s="4">
        <f>K20-(AA20)</f>
        <v>0</v>
      </c>
      <c r="AC20" s="4">
        <f>AA20/Z20</f>
        <v>0</v>
      </c>
    </row>
    <row r="21" spans="1:29" ht="13.2">
      <c r="A21" s="4" t="s">
        <v>271</v>
      </c>
      <c r="B21" s="4" t="s">
        <v>272</v>
      </c>
      <c r="C21" s="4">
        <f>IF(D21="","",Menu!$D$8)</f>
        <v>0</v>
      </c>
      <c r="D21" s="4" t="s">
        <v>63</v>
      </c>
      <c r="E21" s="4">
        <f>IF(D21="","",Menu!$J$10)</f>
        <v>0</v>
      </c>
      <c r="F21" s="4">
        <f>IF(D21="","",Menu!$R$8)</f>
        <v>0</v>
      </c>
      <c r="G21" s="4">
        <f>IF(I21="","",Menu!$N$12)</f>
        <v>0</v>
      </c>
      <c r="H21" s="4">
        <f>IF(J21="","",Menu!$N$10)</f>
        <v>0</v>
      </c>
      <c r="I21" s="1" t="s">
        <v>1928</v>
      </c>
      <c r="J21" s="4">
        <f>IF(I21="","",Menu!$M$8)</f>
        <v>0</v>
      </c>
      <c r="K21" s="4">
        <f>Playeras!D269</f>
        <v>0</v>
      </c>
      <c r="L21" s="8">
        <f>IF(K21="","",IF(Menu!$D$10="",0,Menu!$E$10))</f>
        <v>0</v>
      </c>
      <c r="M21" s="8">
        <f>IF(K21="","",IF(Menu!$H$8="",0,Menu!$H$8))</f>
        <v>0</v>
      </c>
      <c r="N21" s="4" t="s">
        <v>274</v>
      </c>
      <c r="Y21" s="4" t="str">
        <f>MID(I21,1,5)</f>
        <v>N1302</v>
      </c>
      <c r="Z21" s="4">
        <v>72</v>
      </c>
      <c r="AA21" s="4">
        <f>(ROUNDDOWN(K21/Z21,0))*Z21</f>
        <v>0</v>
      </c>
      <c r="AB21" s="4">
        <f>K21-(AA21)</f>
        <v>0</v>
      </c>
      <c r="AC21" s="4">
        <f>AA21/Z21</f>
        <v>0</v>
      </c>
    </row>
    <row r="22" spans="1:29" ht="13.2">
      <c r="A22" s="4" t="s">
        <v>271</v>
      </c>
      <c r="B22" s="4" t="s">
        <v>272</v>
      </c>
      <c r="C22" s="4">
        <f>IF(D22="","",Menu!$D$8)</f>
        <v>0</v>
      </c>
      <c r="D22" s="4" t="s">
        <v>63</v>
      </c>
      <c r="E22" s="4">
        <f>IF(D22="","",Menu!$J$10)</f>
        <v>0</v>
      </c>
      <c r="F22" s="4">
        <f>IF(D22="","",Menu!$R$8)</f>
        <v>0</v>
      </c>
      <c r="G22" s="4">
        <f>IF(I22="","",Menu!$N$12)</f>
        <v>0</v>
      </c>
      <c r="H22" s="4">
        <f>IF(J22="","",Menu!$N$10)</f>
        <v>0</v>
      </c>
      <c r="I22" s="1" t="s">
        <v>1927</v>
      </c>
      <c r="J22" s="4">
        <f>IF(I22="","",Menu!$M$8)</f>
        <v>0</v>
      </c>
      <c r="K22" s="4">
        <f>Playeras!G268</f>
        <v>0</v>
      </c>
      <c r="L22" s="8">
        <f>IF(K22="","",IF(Menu!$D$10="",0,Menu!$E$10))</f>
        <v>0</v>
      </c>
      <c r="M22" s="8">
        <f>IF(K22="","",IF(Menu!$H$8="",0,Menu!$H$8))</f>
        <v>0</v>
      </c>
      <c r="N22" s="4" t="s">
        <v>274</v>
      </c>
      <c r="Y22" s="4" t="str">
        <f>MID(I22,1,5)</f>
        <v>N1302</v>
      </c>
      <c r="Z22" s="4">
        <v>72</v>
      </c>
      <c r="AA22" s="4">
        <f>(ROUNDDOWN(K22/Z22,0))*Z22</f>
        <v>0</v>
      </c>
      <c r="AB22" s="4">
        <f>K22-(AA22)</f>
        <v>0</v>
      </c>
      <c r="AC22" s="4">
        <f>AA22/Z22</f>
        <v>0</v>
      </c>
    </row>
    <row r="23" spans="1:29" ht="13.2">
      <c r="A23" s="4" t="s">
        <v>271</v>
      </c>
      <c r="B23" s="4" t="s">
        <v>272</v>
      </c>
      <c r="C23" s="4">
        <f>IF(D23="","",Menu!$D$8)</f>
        <v>0</v>
      </c>
      <c r="D23" s="4" t="s">
        <v>63</v>
      </c>
      <c r="E23" s="4">
        <f>IF(D23="","",Menu!$J$10)</f>
        <v>0</v>
      </c>
      <c r="F23" s="4">
        <f>IF(D23="","",Menu!$R$8)</f>
        <v>0</v>
      </c>
      <c r="G23" s="4">
        <f>IF(I23="","",Menu!$N$12)</f>
        <v>0</v>
      </c>
      <c r="H23" s="4">
        <f>IF(J23="","",Menu!$N$10)</f>
        <v>0</v>
      </c>
      <c r="I23" s="1" t="s">
        <v>1925</v>
      </c>
      <c r="J23" s="4">
        <f>IF(I23="","",Menu!$M$8)</f>
        <v>0</v>
      </c>
      <c r="K23" s="4">
        <f>Playeras!E268</f>
        <v>0</v>
      </c>
      <c r="L23" s="8">
        <f>IF(K23="","",IF(Menu!$D$10="",0,Menu!$E$10))</f>
        <v>0</v>
      </c>
      <c r="M23" s="8">
        <f>IF(K23="","",IF(Menu!$H$8="",0,Menu!$H$8))</f>
        <v>0</v>
      </c>
      <c r="N23" s="4" t="s">
        <v>274</v>
      </c>
      <c r="Y23" s="4" t="str">
        <f>MID(I23,1,5)</f>
        <v>N1302</v>
      </c>
      <c r="Z23" s="4">
        <v>72</v>
      </c>
      <c r="AA23" s="4">
        <f>(ROUNDDOWN(K23/Z23,0))*Z23</f>
        <v>0</v>
      </c>
      <c r="AB23" s="4">
        <f>K23-(AA23)</f>
        <v>0</v>
      </c>
      <c r="AC23" s="4">
        <f>AA23/Z23</f>
        <v>0</v>
      </c>
    </row>
    <row r="24" spans="1:29" ht="13.2">
      <c r="A24" s="4" t="s">
        <v>271</v>
      </c>
      <c r="B24" s="4" t="s">
        <v>272</v>
      </c>
      <c r="C24" s="4">
        <f>IF(D24="","",Menu!$D$8)</f>
        <v>0</v>
      </c>
      <c r="D24" s="4" t="s">
        <v>63</v>
      </c>
      <c r="E24" s="4">
        <f>IF(D24="","",Menu!$J$10)</f>
        <v>0</v>
      </c>
      <c r="F24" s="4">
        <f>IF(D24="","",Menu!$R$8)</f>
        <v>0</v>
      </c>
      <c r="G24" s="4">
        <f>IF(I24="","",Menu!$N$12)</f>
        <v>0</v>
      </c>
      <c r="H24" s="4">
        <f>IF(J24="","",Menu!$N$10)</f>
        <v>0</v>
      </c>
      <c r="I24" s="1" t="s">
        <v>1926</v>
      </c>
      <c r="J24" s="4">
        <f>IF(I24="","",Menu!$M$8)</f>
        <v>0</v>
      </c>
      <c r="K24" s="4">
        <f>Playeras!F268</f>
        <v>0</v>
      </c>
      <c r="L24" s="8">
        <f>IF(K24="","",IF(Menu!$D$10="",0,Menu!$E$10))</f>
        <v>0</v>
      </c>
      <c r="M24" s="8">
        <f>IF(K24="","",IF(Menu!$H$8="",0,Menu!$H$8))</f>
        <v>0</v>
      </c>
      <c r="N24" s="4" t="s">
        <v>274</v>
      </c>
      <c r="Y24" s="4" t="str">
        <f>MID(I24,1,5)</f>
        <v>N1302</v>
      </c>
      <c r="Z24" s="4">
        <v>72</v>
      </c>
      <c r="AA24" s="4">
        <f>(ROUNDDOWN(K24/Z24,0))*Z24</f>
        <v>0</v>
      </c>
      <c r="AB24" s="4">
        <f>K24-(AA24)</f>
        <v>0</v>
      </c>
      <c r="AC24" s="4">
        <f>AA24/Z24</f>
        <v>0</v>
      </c>
    </row>
    <row r="25" spans="1:29" ht="13.2">
      <c r="A25" s="4" t="s">
        <v>271</v>
      </c>
      <c r="B25" s="4" t="s">
        <v>272</v>
      </c>
      <c r="C25" s="4">
        <f>IF(D25="","",Menu!$D$8)</f>
        <v>0</v>
      </c>
      <c r="D25" s="4" t="s">
        <v>63</v>
      </c>
      <c r="E25" s="4">
        <f>IF(D25="","",Menu!$J$10)</f>
        <v>0</v>
      </c>
      <c r="F25" s="4">
        <f>IF(D25="","",Menu!$R$8)</f>
        <v>0</v>
      </c>
      <c r="G25" s="4">
        <f>IF(I25="","",Menu!$N$12)</f>
        <v>0</v>
      </c>
      <c r="H25" s="4">
        <f>IF(J25="","",Menu!$N$10)</f>
        <v>0</v>
      </c>
      <c r="I25" s="1" t="s">
        <v>1924</v>
      </c>
      <c r="J25" s="4">
        <f>IF(I25="","",Menu!$M$8)</f>
        <v>0</v>
      </c>
      <c r="K25" s="4">
        <f>Playeras!D268</f>
        <v>0</v>
      </c>
      <c r="L25" s="8">
        <f>IF(K25="","",IF(Menu!$D$10="",0,Menu!$E$10))</f>
        <v>0</v>
      </c>
      <c r="M25" s="8">
        <f>IF(K25="","",IF(Menu!$H$8="",0,Menu!$H$8))</f>
        <v>0</v>
      </c>
      <c r="N25" s="4" t="s">
        <v>274</v>
      </c>
      <c r="Y25" s="4" t="str">
        <f>MID(I25,1,5)</f>
        <v>N1302</v>
      </c>
      <c r="Z25" s="4">
        <v>72</v>
      </c>
      <c r="AA25" s="4">
        <f>(ROUNDDOWN(K25/Z25,0))*Z25</f>
        <v>0</v>
      </c>
      <c r="AB25" s="4">
        <f>K25-(AA25)</f>
        <v>0</v>
      </c>
      <c r="AC25" s="4">
        <f>AA25/Z25</f>
        <v>0</v>
      </c>
    </row>
    <row r="26" spans="1:29">
      <c r="A26" s="4" t="s">
        <v>271</v>
      </c>
      <c r="B26" s="4" t="s">
        <v>272</v>
      </c>
      <c r="C26" s="4">
        <f>IF(D26="","",Menu!$D$8)</f>
        <v>0</v>
      </c>
      <c r="D26" s="4" t="s">
        <v>63</v>
      </c>
      <c r="E26" s="4">
        <f>IF(D26="","",Menu!$J$10)</f>
        <v>0</v>
      </c>
      <c r="F26" s="4">
        <f>IF(D26="","",Menu!$R$8)</f>
        <v>0</v>
      </c>
      <c r="G26" s="4">
        <f>IF(I26="","",Menu!$N$12)</f>
        <v>0</v>
      </c>
      <c r="H26" s="4">
        <f>IF(J26="","",Menu!$N$10)</f>
        <v>0</v>
      </c>
      <c r="I26" s="4" t="s">
        <v>2316</v>
      </c>
      <c r="J26" s="4">
        <f>IF(I26="","",Menu!$M$8)</f>
        <v>0</v>
      </c>
      <c r="K26" s="4">
        <f>Sudaderas!S30</f>
        <v>0</v>
      </c>
      <c r="L26" s="8">
        <f>IF(K26="","",IF(Menu!$D$10="",0,Menu!$E$10))</f>
        <v>0</v>
      </c>
      <c r="M26" s="8">
        <f>IF(K26="","",IF(Menu!$H$8="",0,Menu!$H$8))</f>
        <v>0</v>
      </c>
      <c r="N26" s="4" t="s">
        <v>274</v>
      </c>
      <c r="Y26" s="4" t="str">
        <f>MID(I26,1,5)</f>
        <v>N0701</v>
      </c>
      <c r="Z26" s="4">
        <v>18</v>
      </c>
      <c r="AA26" s="4">
        <f>(ROUNDDOWN(K26/Z26,0))*Z26</f>
        <v>0</v>
      </c>
      <c r="AB26" s="4">
        <f>K26-(AA26)</f>
        <v>0</v>
      </c>
      <c r="AC26" s="4">
        <f>AA26/Z26</f>
        <v>0</v>
      </c>
    </row>
    <row r="27" spans="1:29">
      <c r="A27" s="4" t="s">
        <v>271</v>
      </c>
      <c r="B27" s="4" t="s">
        <v>272</v>
      </c>
      <c r="C27" s="4">
        <f>IF(D27="","",Menu!$D$8)</f>
        <v>0</v>
      </c>
      <c r="D27" s="4" t="s">
        <v>63</v>
      </c>
      <c r="E27" s="4">
        <f>IF(D27="","",Menu!$J$10)</f>
        <v>0</v>
      </c>
      <c r="F27" s="4">
        <f>IF(D27="","",Menu!$R$8)</f>
        <v>0</v>
      </c>
      <c r="G27" s="4">
        <f>IF(I27="","",Menu!$N$12)</f>
        <v>0</v>
      </c>
      <c r="H27" s="4">
        <f>IF(J27="","",Menu!$N$10)</f>
        <v>0</v>
      </c>
      <c r="I27" s="4" t="s">
        <v>2314</v>
      </c>
      <c r="J27" s="4">
        <f>IF(I27="","",Menu!$M$8)</f>
        <v>0</v>
      </c>
      <c r="K27" s="4">
        <f>Sudaderas!Q30</f>
        <v>0</v>
      </c>
      <c r="L27" s="8">
        <f>IF(K27="","",IF(Menu!$D$10="",0,Menu!$E$10))</f>
        <v>0</v>
      </c>
      <c r="M27" s="8">
        <f>IF(K27="","",IF(Menu!$H$8="",0,Menu!$H$8))</f>
        <v>0</v>
      </c>
      <c r="N27" s="4" t="s">
        <v>274</v>
      </c>
      <c r="Y27" s="4" t="str">
        <f>MID(I27,1,5)</f>
        <v>N0701</v>
      </c>
      <c r="Z27" s="4">
        <v>18</v>
      </c>
      <c r="AA27" s="4">
        <f>(ROUNDDOWN(K27/Z27,0))*Z27</f>
        <v>0</v>
      </c>
      <c r="AB27" s="4">
        <f>K27-(AA27)</f>
        <v>0</v>
      </c>
      <c r="AC27" s="4">
        <f>AA27/Z27</f>
        <v>0</v>
      </c>
    </row>
    <row r="28" spans="1:29">
      <c r="A28" s="4" t="s">
        <v>271</v>
      </c>
      <c r="B28" s="4" t="s">
        <v>272</v>
      </c>
      <c r="C28" s="4">
        <f>IF(D28="","",Menu!$D$8)</f>
        <v>0</v>
      </c>
      <c r="D28" s="4" t="s">
        <v>63</v>
      </c>
      <c r="E28" s="4">
        <f>IF(D28="","",Menu!$J$10)</f>
        <v>0</v>
      </c>
      <c r="F28" s="4">
        <f>IF(D28="","",Menu!$R$8)</f>
        <v>0</v>
      </c>
      <c r="G28" s="4">
        <f>IF(I28="","",Menu!$N$12)</f>
        <v>0</v>
      </c>
      <c r="H28" s="4">
        <f>IF(J28="","",Menu!$N$10)</f>
        <v>0</v>
      </c>
      <c r="I28" s="4" t="s">
        <v>2315</v>
      </c>
      <c r="J28" s="4">
        <f>IF(I28="","",Menu!$M$8)</f>
        <v>0</v>
      </c>
      <c r="K28" s="4">
        <f>Sudaderas!R30</f>
        <v>0</v>
      </c>
      <c r="L28" s="8">
        <f>IF(K28="","",IF(Menu!$D$10="",0,Menu!$E$10))</f>
        <v>0</v>
      </c>
      <c r="M28" s="8">
        <f>IF(K28="","",IF(Menu!$H$8="",0,Menu!$H$8))</f>
        <v>0</v>
      </c>
      <c r="N28" s="4" t="s">
        <v>274</v>
      </c>
      <c r="Y28" s="4" t="str">
        <f>MID(I28,1,5)</f>
        <v>N0701</v>
      </c>
      <c r="Z28" s="4">
        <v>18</v>
      </c>
      <c r="AA28" s="4">
        <f>(ROUNDDOWN(K28/Z28,0))*Z28</f>
        <v>0</v>
      </c>
      <c r="AB28" s="4">
        <f>K28-(AA28)</f>
        <v>0</v>
      </c>
      <c r="AC28" s="4">
        <f>AA28/Z28</f>
        <v>0</v>
      </c>
    </row>
    <row r="29" spans="1:29">
      <c r="A29" s="4" t="s">
        <v>271</v>
      </c>
      <c r="B29" s="4" t="s">
        <v>272</v>
      </c>
      <c r="C29" s="4">
        <f>IF(D29="","",Menu!$D$8)</f>
        <v>0</v>
      </c>
      <c r="D29" s="4" t="s">
        <v>63</v>
      </c>
      <c r="E29" s="4">
        <f>IF(D29="","",Menu!$J$10)</f>
        <v>0</v>
      </c>
      <c r="F29" s="4">
        <f>IF(D29="","",Menu!$R$8)</f>
        <v>0</v>
      </c>
      <c r="G29" s="4">
        <f>IF(I29="","",Menu!$N$12)</f>
        <v>0</v>
      </c>
      <c r="H29" s="4">
        <f>IF(J29="","",Menu!$N$10)</f>
        <v>0</v>
      </c>
      <c r="I29" s="4" t="s">
        <v>2313</v>
      </c>
      <c r="J29" s="4">
        <f>IF(I29="","",Menu!$M$8)</f>
        <v>0</v>
      </c>
      <c r="K29" s="4">
        <f>Sudaderas!P30</f>
        <v>0</v>
      </c>
      <c r="L29" s="8">
        <f>IF(K29="","",IF(Menu!$D$10="",0,Menu!$E$10))</f>
        <v>0</v>
      </c>
      <c r="M29" s="8">
        <f>IF(K29="","",IF(Menu!$H$8="",0,Menu!$H$8))</f>
        <v>0</v>
      </c>
      <c r="N29" s="4" t="s">
        <v>274</v>
      </c>
      <c r="Y29" s="4" t="str">
        <f>MID(I29,1,5)</f>
        <v>N0701</v>
      </c>
      <c r="Z29" s="4">
        <v>18</v>
      </c>
      <c r="AA29" s="4">
        <f>(ROUNDDOWN(K29/Z29,0))*Z29</f>
        <v>0</v>
      </c>
      <c r="AB29" s="4">
        <f>K29-(AA29)</f>
        <v>0</v>
      </c>
      <c r="AC29" s="4">
        <f>AA29/Z29</f>
        <v>0</v>
      </c>
    </row>
    <row r="30" spans="1:29">
      <c r="A30" s="4" t="s">
        <v>271</v>
      </c>
      <c r="B30" s="4" t="s">
        <v>272</v>
      </c>
      <c r="C30" s="4">
        <f>IF(D30="","",Menu!$D$8)</f>
        <v>0</v>
      </c>
      <c r="D30" s="4" t="s">
        <v>63</v>
      </c>
      <c r="E30" s="4">
        <f>IF(D30="","",Menu!$J$10)</f>
        <v>0</v>
      </c>
      <c r="F30" s="4">
        <f>IF(D30="","",Menu!$R$8)</f>
        <v>0</v>
      </c>
      <c r="G30" s="4">
        <f>IF(I30="","",Menu!$N$12)</f>
        <v>0</v>
      </c>
      <c r="H30" s="4">
        <f>IF(J30="","",Menu!$N$10)</f>
        <v>0</v>
      </c>
      <c r="I30" s="4" t="s">
        <v>2312</v>
      </c>
      <c r="J30" s="4">
        <f>IF(I30="","",Menu!$M$8)</f>
        <v>0</v>
      </c>
      <c r="K30" s="4">
        <f>Sudaderas!S29</f>
        <v>0</v>
      </c>
      <c r="L30" s="8">
        <f>IF(K30="","",IF(Menu!$D$10="",0,Menu!$E$10))</f>
        <v>0</v>
      </c>
      <c r="M30" s="8">
        <f>IF(K30="","",IF(Menu!$H$8="",0,Menu!$H$8))</f>
        <v>0</v>
      </c>
      <c r="N30" s="4" t="s">
        <v>274</v>
      </c>
      <c r="Y30" s="4" t="str">
        <f>MID(I30,1,5)</f>
        <v>N0701</v>
      </c>
      <c r="Z30" s="4">
        <v>18</v>
      </c>
      <c r="AA30" s="4">
        <f>(ROUNDDOWN(K30/Z30,0))*Z30</f>
        <v>0</v>
      </c>
      <c r="AB30" s="4">
        <f>K30-(AA30)</f>
        <v>0</v>
      </c>
      <c r="AC30" s="4">
        <f>AA30/Z30</f>
        <v>0</v>
      </c>
    </row>
    <row r="31" spans="1:29">
      <c r="A31" s="4" t="s">
        <v>271</v>
      </c>
      <c r="B31" s="4" t="s">
        <v>272</v>
      </c>
      <c r="C31" s="4">
        <f>IF(D31="","",Menu!$D$8)</f>
        <v>0</v>
      </c>
      <c r="D31" s="4" t="s">
        <v>63</v>
      </c>
      <c r="E31" s="4">
        <f>IF(D31="","",Menu!$J$10)</f>
        <v>0</v>
      </c>
      <c r="F31" s="4">
        <f>IF(D31="","",Menu!$R$8)</f>
        <v>0</v>
      </c>
      <c r="G31" s="4">
        <f>IF(I31="","",Menu!$N$12)</f>
        <v>0</v>
      </c>
      <c r="H31" s="4">
        <f>IF(J31="","",Menu!$N$10)</f>
        <v>0</v>
      </c>
      <c r="I31" s="4" t="s">
        <v>2310</v>
      </c>
      <c r="J31" s="4">
        <f>IF(I31="","",Menu!$M$8)</f>
        <v>0</v>
      </c>
      <c r="K31" s="4">
        <f>Sudaderas!Q29</f>
        <v>0</v>
      </c>
      <c r="L31" s="8">
        <f>IF(K31="","",IF(Menu!$D$10="",0,Menu!$E$10))</f>
        <v>0</v>
      </c>
      <c r="M31" s="8">
        <f>IF(K31="","",IF(Menu!$H$8="",0,Menu!$H$8))</f>
        <v>0</v>
      </c>
      <c r="N31" s="4" t="s">
        <v>274</v>
      </c>
      <c r="Y31" s="4" t="str">
        <f>MID(I31,1,5)</f>
        <v>N0701</v>
      </c>
      <c r="Z31" s="4">
        <v>18</v>
      </c>
      <c r="AA31" s="4">
        <f>(ROUNDDOWN(K31/Z31,0))*Z31</f>
        <v>0</v>
      </c>
      <c r="AB31" s="4">
        <f>K31-(AA31)</f>
        <v>0</v>
      </c>
      <c r="AC31" s="4">
        <f>AA31/Z31</f>
        <v>0</v>
      </c>
    </row>
    <row r="32" spans="1:29">
      <c r="A32" s="4" t="s">
        <v>271</v>
      </c>
      <c r="B32" s="4" t="s">
        <v>272</v>
      </c>
      <c r="C32" s="4">
        <f>IF(D32="","",Menu!$D$8)</f>
        <v>0</v>
      </c>
      <c r="D32" s="4" t="s">
        <v>63</v>
      </c>
      <c r="E32" s="4">
        <f>IF(D32="","",Menu!$J$10)</f>
        <v>0</v>
      </c>
      <c r="F32" s="4">
        <f>IF(D32="","",Menu!$R$8)</f>
        <v>0</v>
      </c>
      <c r="G32" s="4">
        <f>IF(I32="","",Menu!$N$12)</f>
        <v>0</v>
      </c>
      <c r="H32" s="4">
        <f>IF(J32="","",Menu!$N$10)</f>
        <v>0</v>
      </c>
      <c r="I32" s="4" t="s">
        <v>2311</v>
      </c>
      <c r="J32" s="4">
        <f>IF(I32="","",Menu!$M$8)</f>
        <v>0</v>
      </c>
      <c r="K32" s="4">
        <f>Sudaderas!R29</f>
        <v>0</v>
      </c>
      <c r="L32" s="8">
        <f>IF(K32="","",IF(Menu!$D$10="",0,Menu!$E$10))</f>
        <v>0</v>
      </c>
      <c r="M32" s="8">
        <f>IF(K32="","",IF(Menu!$H$8="",0,Menu!$H$8))</f>
        <v>0</v>
      </c>
      <c r="N32" s="4" t="s">
        <v>274</v>
      </c>
      <c r="Y32" s="4" t="str">
        <f>MID(I32,1,5)</f>
        <v>N0701</v>
      </c>
      <c r="Z32" s="4">
        <v>18</v>
      </c>
      <c r="AA32" s="4">
        <f>(ROUNDDOWN(K32/Z32,0))*Z32</f>
        <v>0</v>
      </c>
      <c r="AB32" s="4">
        <f>K32-(AA32)</f>
        <v>0</v>
      </c>
      <c r="AC32" s="4">
        <f>AA32/Z32</f>
        <v>0</v>
      </c>
    </row>
    <row r="33" spans="1:29">
      <c r="A33" s="4" t="s">
        <v>271</v>
      </c>
      <c r="B33" s="4" t="s">
        <v>272</v>
      </c>
      <c r="C33" s="4">
        <f>IF(D33="","",Menu!$D$8)</f>
        <v>0</v>
      </c>
      <c r="D33" s="4" t="s">
        <v>63</v>
      </c>
      <c r="E33" s="4">
        <f>IF(D33="","",Menu!$J$10)</f>
        <v>0</v>
      </c>
      <c r="F33" s="4">
        <f>IF(D33="","",Menu!$R$8)</f>
        <v>0</v>
      </c>
      <c r="G33" s="4">
        <f>IF(I33="","",Menu!$N$12)</f>
        <v>0</v>
      </c>
      <c r="H33" s="4">
        <f>IF(J33="","",Menu!$N$10)</f>
        <v>0</v>
      </c>
      <c r="I33" s="4" t="s">
        <v>2309</v>
      </c>
      <c r="J33" s="4">
        <f>IF(I33="","",Menu!$M$8)</f>
        <v>0</v>
      </c>
      <c r="K33" s="4">
        <f>Sudaderas!P29</f>
        <v>0</v>
      </c>
      <c r="L33" s="8">
        <f>IF(K33="","",IF(Menu!$D$10="",0,Menu!$E$10))</f>
        <v>0</v>
      </c>
      <c r="M33" s="8">
        <f>IF(K33="","",IF(Menu!$H$8="",0,Menu!$H$8))</f>
        <v>0</v>
      </c>
      <c r="N33" s="4" t="s">
        <v>274</v>
      </c>
      <c r="Y33" s="4" t="str">
        <f>MID(I33,1,5)</f>
        <v>N0701</v>
      </c>
      <c r="Z33" s="4">
        <v>18</v>
      </c>
      <c r="AA33" s="4">
        <f>(ROUNDDOWN(K33/Z33,0))*Z33</f>
        <v>0</v>
      </c>
      <c r="AB33" s="4">
        <f>K33-(AA33)</f>
        <v>0</v>
      </c>
      <c r="AC33" s="4">
        <f>AA33/Z33</f>
        <v>0</v>
      </c>
    </row>
    <row r="34" spans="1:29">
      <c r="A34" s="4" t="s">
        <v>271</v>
      </c>
      <c r="B34" s="4" t="s">
        <v>272</v>
      </c>
      <c r="C34" s="4">
        <f>IF(D34="","",Menu!$D$8)</f>
        <v>0</v>
      </c>
      <c r="D34" s="4" t="s">
        <v>63</v>
      </c>
      <c r="E34" s="4">
        <f>IF(D34="","",Menu!$J$10)</f>
        <v>0</v>
      </c>
      <c r="F34" s="4">
        <f>IF(D34="","",Menu!$R$8)</f>
        <v>0</v>
      </c>
      <c r="G34" s="4">
        <f>IF(I34="","",Menu!$N$12)</f>
        <v>0</v>
      </c>
      <c r="H34" s="4">
        <f>IF(J34="","",Menu!$N$10)</f>
        <v>0</v>
      </c>
      <c r="I34" s="4" t="s">
        <v>2308</v>
      </c>
      <c r="J34" s="4">
        <f>IF(I34="","",Menu!$M$8)</f>
        <v>0</v>
      </c>
      <c r="K34" s="4">
        <f>Sudaderas!S28</f>
        <v>0</v>
      </c>
      <c r="L34" s="8">
        <f>IF(K34="","",IF(Menu!$D$10="",0,Menu!$E$10))</f>
        <v>0</v>
      </c>
      <c r="M34" s="8">
        <f>IF(K34="","",IF(Menu!$H$8="",0,Menu!$H$8))</f>
        <v>0</v>
      </c>
      <c r="N34" s="4" t="s">
        <v>274</v>
      </c>
      <c r="Y34" s="4" t="str">
        <f>MID(I34,1,5)</f>
        <v>N0701</v>
      </c>
      <c r="Z34" s="4">
        <v>18</v>
      </c>
      <c r="AA34" s="4">
        <f>(ROUNDDOWN(K34/Z34,0))*Z34</f>
        <v>0</v>
      </c>
      <c r="AB34" s="4">
        <f>K34-(AA34)</f>
        <v>0</v>
      </c>
      <c r="AC34" s="4">
        <f>AA34/Z34</f>
        <v>0</v>
      </c>
    </row>
    <row r="35" spans="1:29">
      <c r="A35" s="4" t="s">
        <v>271</v>
      </c>
      <c r="B35" s="4" t="s">
        <v>272</v>
      </c>
      <c r="C35" s="4">
        <f>IF(D35="","",Menu!$D$8)</f>
        <v>0</v>
      </c>
      <c r="D35" s="4" t="s">
        <v>63</v>
      </c>
      <c r="E35" s="4">
        <f>IF(D35="","",Menu!$J$10)</f>
        <v>0</v>
      </c>
      <c r="F35" s="4">
        <f>IF(D35="","",Menu!$R$8)</f>
        <v>0</v>
      </c>
      <c r="G35" s="4">
        <f>IF(I35="","",Menu!$N$12)</f>
        <v>0</v>
      </c>
      <c r="H35" s="4">
        <f>IF(J35="","",Menu!$N$10)</f>
        <v>0</v>
      </c>
      <c r="I35" s="4" t="s">
        <v>2306</v>
      </c>
      <c r="J35" s="4">
        <f>IF(I35="","",Menu!$M$8)</f>
        <v>0</v>
      </c>
      <c r="K35" s="4">
        <f>Sudaderas!Q28</f>
        <v>0</v>
      </c>
      <c r="L35" s="8">
        <f>IF(K35="","",IF(Menu!$D$10="",0,Menu!$E$10))</f>
        <v>0</v>
      </c>
      <c r="M35" s="8">
        <f>IF(K35="","",IF(Menu!$H$8="",0,Menu!$H$8))</f>
        <v>0</v>
      </c>
      <c r="N35" s="4" t="s">
        <v>274</v>
      </c>
      <c r="Y35" s="4" t="str">
        <f>MID(I35,1,5)</f>
        <v>N0701</v>
      </c>
      <c r="Z35" s="4">
        <v>18</v>
      </c>
      <c r="AA35" s="4">
        <f>(ROUNDDOWN(K35/Z35,0))*Z35</f>
        <v>0</v>
      </c>
      <c r="AB35" s="4">
        <f>K35-(AA35)</f>
        <v>0</v>
      </c>
      <c r="AC35" s="4">
        <f>AA35/Z35</f>
        <v>0</v>
      </c>
    </row>
    <row r="36" spans="1:29">
      <c r="A36" s="4" t="s">
        <v>271</v>
      </c>
      <c r="B36" s="4" t="s">
        <v>272</v>
      </c>
      <c r="C36" s="4">
        <f>IF(D36="","",Menu!$D$8)</f>
        <v>0</v>
      </c>
      <c r="D36" s="4" t="s">
        <v>63</v>
      </c>
      <c r="E36" s="4">
        <f>IF(D36="","",Menu!$J$10)</f>
        <v>0</v>
      </c>
      <c r="F36" s="4">
        <f>IF(D36="","",Menu!$R$8)</f>
        <v>0</v>
      </c>
      <c r="G36" s="4">
        <f>IF(I36="","",Menu!$N$12)</f>
        <v>0</v>
      </c>
      <c r="H36" s="4">
        <f>IF(J36="","",Menu!$N$10)</f>
        <v>0</v>
      </c>
      <c r="I36" s="4" t="s">
        <v>2307</v>
      </c>
      <c r="J36" s="4">
        <f>IF(I36="","",Menu!$M$8)</f>
        <v>0</v>
      </c>
      <c r="K36" s="4">
        <f>Sudaderas!R28</f>
        <v>0</v>
      </c>
      <c r="L36" s="8">
        <f>IF(K36="","",IF(Menu!$D$10="",0,Menu!$E$10))</f>
        <v>0</v>
      </c>
      <c r="M36" s="8">
        <f>IF(K36="","",IF(Menu!$H$8="",0,Menu!$H$8))</f>
        <v>0</v>
      </c>
      <c r="N36" s="4" t="s">
        <v>274</v>
      </c>
      <c r="Y36" s="4" t="str">
        <f>MID(I36,1,5)</f>
        <v>N0701</v>
      </c>
      <c r="Z36" s="4">
        <v>18</v>
      </c>
      <c r="AA36" s="4">
        <f>(ROUNDDOWN(K36/Z36,0))*Z36</f>
        <v>0</v>
      </c>
      <c r="AB36" s="4">
        <f>K36-(AA36)</f>
        <v>0</v>
      </c>
      <c r="AC36" s="4">
        <f>AA36/Z36</f>
        <v>0</v>
      </c>
    </row>
    <row r="37" spans="1:29">
      <c r="A37" s="4" t="s">
        <v>271</v>
      </c>
      <c r="B37" s="4" t="s">
        <v>272</v>
      </c>
      <c r="C37" s="4">
        <f>IF(D37="","",Menu!$D$8)</f>
        <v>0</v>
      </c>
      <c r="D37" s="4" t="s">
        <v>63</v>
      </c>
      <c r="E37" s="4">
        <f>IF(D37="","",Menu!$J$10)</f>
        <v>0</v>
      </c>
      <c r="F37" s="4">
        <f>IF(D37="","",Menu!$R$8)</f>
        <v>0</v>
      </c>
      <c r="G37" s="4">
        <f>IF(I37="","",Menu!$N$12)</f>
        <v>0</v>
      </c>
      <c r="H37" s="4">
        <f>IF(J37="","",Menu!$N$10)</f>
        <v>0</v>
      </c>
      <c r="I37" s="4" t="s">
        <v>2305</v>
      </c>
      <c r="J37" s="4">
        <f>IF(I37="","",Menu!$M$8)</f>
        <v>0</v>
      </c>
      <c r="K37" s="4">
        <f>Sudaderas!P28</f>
        <v>0</v>
      </c>
      <c r="L37" s="8">
        <f>IF(K37="","",IF(Menu!$D$10="",0,Menu!$E$10))</f>
        <v>0</v>
      </c>
      <c r="M37" s="8">
        <f>IF(K37="","",IF(Menu!$H$8="",0,Menu!$H$8))</f>
        <v>0</v>
      </c>
      <c r="N37" s="4" t="s">
        <v>274</v>
      </c>
      <c r="Y37" s="4" t="str">
        <f>MID(I37,1,5)</f>
        <v>N0701</v>
      </c>
      <c r="Z37" s="4">
        <v>18</v>
      </c>
      <c r="AA37" s="4">
        <f>(ROUNDDOWN(K37/Z37,0))*Z37</f>
        <v>0</v>
      </c>
      <c r="AB37" s="4">
        <f>K37-(AA37)</f>
        <v>0</v>
      </c>
      <c r="AC37" s="4">
        <f>AA37/Z37</f>
        <v>0</v>
      </c>
    </row>
    <row r="38" spans="1:29">
      <c r="A38" s="4" t="s">
        <v>271</v>
      </c>
      <c r="B38" s="4" t="s">
        <v>272</v>
      </c>
      <c r="C38" s="4">
        <f>IF(D38="","",Menu!$D$8)</f>
        <v>0</v>
      </c>
      <c r="D38" s="4" t="s">
        <v>63</v>
      </c>
      <c r="E38" s="4">
        <f>IF(D38="","",Menu!$J$10)</f>
        <v>0</v>
      </c>
      <c r="F38" s="4">
        <f>IF(D38="","",Menu!$R$8)</f>
        <v>0</v>
      </c>
      <c r="G38" s="4">
        <f>IF(I38="","",Menu!$N$12)</f>
        <v>0</v>
      </c>
      <c r="H38" s="4">
        <f>IF(J38="","",Menu!$N$10)</f>
        <v>0</v>
      </c>
      <c r="I38" s="4" t="s">
        <v>2304</v>
      </c>
      <c r="J38" s="4">
        <f>IF(I38="","",Menu!$M$8)</f>
        <v>0</v>
      </c>
      <c r="K38" s="4">
        <f>Sudaderas!S27</f>
        <v>0</v>
      </c>
      <c r="L38" s="8">
        <f>IF(K38="","",IF(Menu!$D$10="",0,Menu!$E$10))</f>
        <v>0</v>
      </c>
      <c r="M38" s="8">
        <f>IF(K38="","",IF(Menu!$H$8="",0,Menu!$H$8))</f>
        <v>0</v>
      </c>
      <c r="N38" s="4" t="s">
        <v>274</v>
      </c>
      <c r="Y38" s="4" t="str">
        <f>MID(I38,1,5)</f>
        <v>N0701</v>
      </c>
      <c r="Z38" s="4">
        <v>18</v>
      </c>
      <c r="AA38" s="4">
        <f>(ROUNDDOWN(K38/Z38,0))*Z38</f>
        <v>0</v>
      </c>
      <c r="AB38" s="4">
        <f>K38-(AA38)</f>
        <v>0</v>
      </c>
      <c r="AC38" s="4">
        <f>AA38/Z38</f>
        <v>0</v>
      </c>
    </row>
    <row r="39" spans="1:29">
      <c r="A39" s="4" t="s">
        <v>271</v>
      </c>
      <c r="B39" s="4" t="s">
        <v>272</v>
      </c>
      <c r="C39" s="4">
        <f>IF(D39="","",Menu!$D$8)</f>
        <v>0</v>
      </c>
      <c r="D39" s="4" t="s">
        <v>63</v>
      </c>
      <c r="E39" s="4">
        <f>IF(D39="","",Menu!$J$10)</f>
        <v>0</v>
      </c>
      <c r="F39" s="4">
        <f>IF(D39="","",Menu!$R$8)</f>
        <v>0</v>
      </c>
      <c r="G39" s="4">
        <f>IF(I39="","",Menu!$N$12)</f>
        <v>0</v>
      </c>
      <c r="H39" s="4">
        <f>IF(J39="","",Menu!$N$10)</f>
        <v>0</v>
      </c>
      <c r="I39" s="4" t="s">
        <v>2302</v>
      </c>
      <c r="J39" s="4">
        <f>IF(I39="","",Menu!$M$8)</f>
        <v>0</v>
      </c>
      <c r="K39" s="4">
        <f>Sudaderas!Q27</f>
        <v>0</v>
      </c>
      <c r="L39" s="8">
        <f>IF(K39="","",IF(Menu!$D$10="",0,Menu!$E$10))</f>
        <v>0</v>
      </c>
      <c r="M39" s="8">
        <f>IF(K39="","",IF(Menu!$H$8="",0,Menu!$H$8))</f>
        <v>0</v>
      </c>
      <c r="N39" s="4" t="s">
        <v>274</v>
      </c>
      <c r="Y39" s="4" t="str">
        <f>MID(I39,1,5)</f>
        <v>N0701</v>
      </c>
      <c r="Z39" s="4">
        <v>18</v>
      </c>
      <c r="AA39" s="4">
        <f>(ROUNDDOWN(K39/Z39,0))*Z39</f>
        <v>0</v>
      </c>
      <c r="AB39" s="4">
        <f>K39-(AA39)</f>
        <v>0</v>
      </c>
      <c r="AC39" s="4">
        <f>AA39/Z39</f>
        <v>0</v>
      </c>
    </row>
    <row r="40" spans="1:29">
      <c r="A40" s="4" t="s">
        <v>271</v>
      </c>
      <c r="B40" s="4" t="s">
        <v>272</v>
      </c>
      <c r="C40" s="4">
        <f>IF(D40="","",Menu!$D$8)</f>
        <v>0</v>
      </c>
      <c r="D40" s="4" t="s">
        <v>63</v>
      </c>
      <c r="E40" s="4">
        <f>IF(D40="","",Menu!$J$10)</f>
        <v>0</v>
      </c>
      <c r="F40" s="4">
        <f>IF(D40="","",Menu!$R$8)</f>
        <v>0</v>
      </c>
      <c r="G40" s="4">
        <f>IF(I40="","",Menu!$N$12)</f>
        <v>0</v>
      </c>
      <c r="H40" s="4">
        <f>IF(J40="","",Menu!$N$10)</f>
        <v>0</v>
      </c>
      <c r="I40" s="4" t="s">
        <v>2303</v>
      </c>
      <c r="J40" s="4">
        <f>IF(I40="","",Menu!$M$8)</f>
        <v>0</v>
      </c>
      <c r="K40" s="4">
        <f>Sudaderas!R27</f>
        <v>0</v>
      </c>
      <c r="L40" s="8">
        <f>IF(K40="","",IF(Menu!$D$10="",0,Menu!$E$10))</f>
        <v>0</v>
      </c>
      <c r="M40" s="8">
        <f>IF(K40="","",IF(Menu!$H$8="",0,Menu!$H$8))</f>
        <v>0</v>
      </c>
      <c r="N40" s="4" t="s">
        <v>274</v>
      </c>
      <c r="Y40" s="4" t="str">
        <f>MID(I40,1,5)</f>
        <v>N0701</v>
      </c>
      <c r="Z40" s="4">
        <v>18</v>
      </c>
      <c r="AA40" s="4">
        <f>(ROUNDDOWN(K40/Z40,0))*Z40</f>
        <v>0</v>
      </c>
      <c r="AB40" s="4">
        <f>K40-(AA40)</f>
        <v>0</v>
      </c>
      <c r="AC40" s="4">
        <f>AA40/Z40</f>
        <v>0</v>
      </c>
    </row>
    <row r="41" spans="1:29">
      <c r="A41" s="4" t="s">
        <v>271</v>
      </c>
      <c r="B41" s="4" t="s">
        <v>272</v>
      </c>
      <c r="C41" s="4">
        <f>IF(D41="","",Menu!$D$8)</f>
        <v>0</v>
      </c>
      <c r="D41" s="4" t="s">
        <v>63</v>
      </c>
      <c r="E41" s="4">
        <f>IF(D41="","",Menu!$J$10)</f>
        <v>0</v>
      </c>
      <c r="F41" s="4">
        <f>IF(D41="","",Menu!$R$8)</f>
        <v>0</v>
      </c>
      <c r="G41" s="4">
        <f>IF(I41="","",Menu!$N$12)</f>
        <v>0</v>
      </c>
      <c r="H41" s="4">
        <f>IF(J41="","",Menu!$N$10)</f>
        <v>0</v>
      </c>
      <c r="I41" s="4" t="s">
        <v>2301</v>
      </c>
      <c r="J41" s="4">
        <f>IF(I41="","",Menu!$M$8)</f>
        <v>0</v>
      </c>
      <c r="K41" s="4">
        <f>Sudaderas!P27</f>
        <v>0</v>
      </c>
      <c r="L41" s="8">
        <f>IF(K41="","",IF(Menu!$D$10="",0,Menu!$E$10))</f>
        <v>0</v>
      </c>
      <c r="M41" s="8">
        <f>IF(K41="","",IF(Menu!$H$8="",0,Menu!$H$8))</f>
        <v>0</v>
      </c>
      <c r="N41" s="4" t="s">
        <v>274</v>
      </c>
      <c r="Y41" s="4" t="str">
        <f>MID(I41,1,5)</f>
        <v>N0701</v>
      </c>
      <c r="Z41" s="4">
        <v>18</v>
      </c>
      <c r="AA41" s="4">
        <f>(ROUNDDOWN(K41/Z41,0))*Z41</f>
        <v>0</v>
      </c>
      <c r="AB41" s="4">
        <f>K41-(AA41)</f>
        <v>0</v>
      </c>
      <c r="AC41" s="4">
        <f>AA41/Z41</f>
        <v>0</v>
      </c>
    </row>
    <row r="42" spans="1:29">
      <c r="A42" s="4" t="s">
        <v>271</v>
      </c>
      <c r="B42" s="4" t="s">
        <v>272</v>
      </c>
      <c r="C42" s="4">
        <f>IF(D42="","",Menu!$D$8)</f>
        <v>0</v>
      </c>
      <c r="D42" s="4" t="s">
        <v>63</v>
      </c>
      <c r="E42" s="4">
        <f>IF(D42="","",Menu!$J$10)</f>
        <v>0</v>
      </c>
      <c r="F42" s="4">
        <f>IF(D42="","",Menu!$R$8)</f>
        <v>0</v>
      </c>
      <c r="G42" s="4">
        <f>IF(I42="","",Menu!$N$12)</f>
        <v>0</v>
      </c>
      <c r="H42" s="4">
        <f>IF(J42="","",Menu!$N$10)</f>
        <v>0</v>
      </c>
      <c r="I42" s="4" t="s">
        <v>2300</v>
      </c>
      <c r="J42" s="4">
        <f>IF(I42="","",Menu!$M$8)</f>
        <v>0</v>
      </c>
      <c r="K42" s="4">
        <f>Sudaderas!S26</f>
        <v>0</v>
      </c>
      <c r="L42" s="8">
        <f>IF(K42="","",IF(Menu!$D$10="",0,Menu!$E$10))</f>
        <v>0</v>
      </c>
      <c r="M42" s="8">
        <f>IF(K42="","",IF(Menu!$H$8="",0,Menu!$H$8))</f>
        <v>0</v>
      </c>
      <c r="N42" s="4" t="s">
        <v>274</v>
      </c>
      <c r="Y42" s="4" t="str">
        <f>MID(I42,1,5)</f>
        <v>N0701</v>
      </c>
      <c r="Z42" s="4">
        <v>18</v>
      </c>
      <c r="AA42" s="4">
        <f>(ROUNDDOWN(K42/Z42,0))*Z42</f>
        <v>0</v>
      </c>
      <c r="AB42" s="4">
        <f>K42-(AA42)</f>
        <v>0</v>
      </c>
      <c r="AC42" s="4">
        <f>AA42/Z42</f>
        <v>0</v>
      </c>
    </row>
    <row r="43" spans="1:29">
      <c r="A43" s="4" t="s">
        <v>271</v>
      </c>
      <c r="B43" s="4" t="s">
        <v>272</v>
      </c>
      <c r="C43" s="4">
        <f>IF(D43="","",Menu!$D$8)</f>
        <v>0</v>
      </c>
      <c r="D43" s="4" t="s">
        <v>63</v>
      </c>
      <c r="E43" s="4">
        <f>IF(D43="","",Menu!$J$10)</f>
        <v>0</v>
      </c>
      <c r="F43" s="4">
        <f>IF(D43="","",Menu!$R$8)</f>
        <v>0</v>
      </c>
      <c r="G43" s="4">
        <f>IF(I43="","",Menu!$N$12)</f>
        <v>0</v>
      </c>
      <c r="H43" s="4">
        <f>IF(J43="","",Menu!$N$10)</f>
        <v>0</v>
      </c>
      <c r="I43" s="4" t="s">
        <v>2298</v>
      </c>
      <c r="J43" s="4">
        <f>IF(I43="","",Menu!$M$8)</f>
        <v>0</v>
      </c>
      <c r="K43" s="4">
        <f>Sudaderas!Q26</f>
        <v>0</v>
      </c>
      <c r="L43" s="8">
        <f>IF(K43="","",IF(Menu!$D$10="",0,Menu!$E$10))</f>
        <v>0</v>
      </c>
      <c r="M43" s="8">
        <f>IF(K43="","",IF(Menu!$H$8="",0,Menu!$H$8))</f>
        <v>0</v>
      </c>
      <c r="N43" s="4" t="s">
        <v>274</v>
      </c>
      <c r="Y43" s="4" t="str">
        <f>MID(I43,1,5)</f>
        <v>N0701</v>
      </c>
      <c r="Z43" s="4">
        <v>18</v>
      </c>
      <c r="AA43" s="4">
        <f>(ROUNDDOWN(K43/Z43,0))*Z43</f>
        <v>0</v>
      </c>
      <c r="AB43" s="4">
        <f>K43-(AA43)</f>
        <v>0</v>
      </c>
      <c r="AC43" s="4">
        <f>AA43/Z43</f>
        <v>0</v>
      </c>
    </row>
    <row r="44" spans="1:29">
      <c r="A44" s="4" t="s">
        <v>271</v>
      </c>
      <c r="B44" s="4" t="s">
        <v>272</v>
      </c>
      <c r="C44" s="4">
        <f>IF(D44="","",Menu!$D$8)</f>
        <v>0</v>
      </c>
      <c r="D44" s="4" t="s">
        <v>63</v>
      </c>
      <c r="E44" s="4">
        <f>IF(D44="","",Menu!$J$10)</f>
        <v>0</v>
      </c>
      <c r="F44" s="4">
        <f>IF(D44="","",Menu!$R$8)</f>
        <v>0</v>
      </c>
      <c r="G44" s="4">
        <f>IF(I44="","",Menu!$N$12)</f>
        <v>0</v>
      </c>
      <c r="H44" s="4">
        <f>IF(J44="","",Menu!$N$10)</f>
        <v>0</v>
      </c>
      <c r="I44" s="4" t="s">
        <v>2299</v>
      </c>
      <c r="J44" s="4">
        <f>IF(I44="","",Menu!$M$8)</f>
        <v>0</v>
      </c>
      <c r="K44" s="4">
        <f>Sudaderas!R26</f>
        <v>0</v>
      </c>
      <c r="L44" s="8">
        <f>IF(K44="","",IF(Menu!$D$10="",0,Menu!$E$10))</f>
        <v>0</v>
      </c>
      <c r="M44" s="8">
        <f>IF(K44="","",IF(Menu!$H$8="",0,Menu!$H$8))</f>
        <v>0</v>
      </c>
      <c r="N44" s="4" t="s">
        <v>274</v>
      </c>
      <c r="Y44" s="4" t="str">
        <f>MID(I44,1,5)</f>
        <v>N0701</v>
      </c>
      <c r="Z44" s="4">
        <v>18</v>
      </c>
      <c r="AA44" s="4">
        <f>(ROUNDDOWN(K44/Z44,0))*Z44</f>
        <v>0</v>
      </c>
      <c r="AB44" s="4">
        <f>K44-(AA44)</f>
        <v>0</v>
      </c>
      <c r="AC44" s="4">
        <f>AA44/Z44</f>
        <v>0</v>
      </c>
    </row>
    <row r="45" spans="1:29">
      <c r="A45" s="4" t="s">
        <v>271</v>
      </c>
      <c r="B45" s="4" t="s">
        <v>272</v>
      </c>
      <c r="C45" s="4">
        <f>IF(D45="","",Menu!$D$8)</f>
        <v>0</v>
      </c>
      <c r="D45" s="4" t="s">
        <v>63</v>
      </c>
      <c r="E45" s="4">
        <f>IF(D45="","",Menu!$J$10)</f>
        <v>0</v>
      </c>
      <c r="F45" s="4">
        <f>IF(D45="","",Menu!$R$8)</f>
        <v>0</v>
      </c>
      <c r="G45" s="4">
        <f>IF(I45="","",Menu!$N$12)</f>
        <v>0</v>
      </c>
      <c r="H45" s="4">
        <f>IF(J45="","",Menu!$N$10)</f>
        <v>0</v>
      </c>
      <c r="I45" s="4" t="s">
        <v>2297</v>
      </c>
      <c r="J45" s="4">
        <f>IF(I45="","",Menu!$M$8)</f>
        <v>0</v>
      </c>
      <c r="K45" s="4">
        <f>Sudaderas!P26</f>
        <v>0</v>
      </c>
      <c r="L45" s="8">
        <f>IF(K45="","",IF(Menu!$D$10="",0,Menu!$E$10))</f>
        <v>0</v>
      </c>
      <c r="M45" s="8">
        <f>IF(K45="","",IF(Menu!$H$8="",0,Menu!$H$8))</f>
        <v>0</v>
      </c>
      <c r="N45" s="4" t="s">
        <v>274</v>
      </c>
      <c r="Y45" s="4" t="str">
        <f>MID(I45,1,5)</f>
        <v>N0701</v>
      </c>
      <c r="Z45" s="4">
        <v>18</v>
      </c>
      <c r="AA45" s="4">
        <f>(ROUNDDOWN(K45/Z45,0))*Z45</f>
        <v>0</v>
      </c>
      <c r="AB45" s="4">
        <f>K45-(AA45)</f>
        <v>0</v>
      </c>
      <c r="AC45" s="4">
        <f>AA45/Z45</f>
        <v>0</v>
      </c>
    </row>
    <row r="46" spans="1:29">
      <c r="A46" s="4" t="s">
        <v>271</v>
      </c>
      <c r="B46" s="4" t="s">
        <v>272</v>
      </c>
      <c r="C46" s="4">
        <f>IF(D46="","",Menu!$D$8)</f>
        <v>0</v>
      </c>
      <c r="D46" s="4" t="s">
        <v>63</v>
      </c>
      <c r="E46" s="4">
        <f>IF(D46="","",Menu!$J$10)</f>
        <v>0</v>
      </c>
      <c r="F46" s="4">
        <f>IF(D46="","",Menu!$R$8)</f>
        <v>0</v>
      </c>
      <c r="G46" s="4">
        <f>IF(I46="","",Menu!$N$12)</f>
        <v>0</v>
      </c>
      <c r="H46" s="4">
        <f>IF(J46="","",Menu!$N$10)</f>
        <v>0</v>
      </c>
      <c r="I46" s="4" t="s">
        <v>2296</v>
      </c>
      <c r="J46" s="4">
        <f>IF(I46="","",Menu!$M$8)</f>
        <v>0</v>
      </c>
      <c r="K46" s="4">
        <f>Sudaderas!S25</f>
        <v>0</v>
      </c>
      <c r="L46" s="8">
        <f>IF(K46="","",IF(Menu!$D$10="",0,Menu!$E$10))</f>
        <v>0</v>
      </c>
      <c r="M46" s="8">
        <f>IF(K46="","",IF(Menu!$H$8="",0,Menu!$H$8))</f>
        <v>0</v>
      </c>
      <c r="N46" s="4" t="s">
        <v>274</v>
      </c>
      <c r="Y46" s="4" t="str">
        <f>MID(I46,1,5)</f>
        <v>N0701</v>
      </c>
      <c r="Z46" s="4">
        <v>18</v>
      </c>
      <c r="AA46" s="4">
        <f>(ROUNDDOWN(K46/Z46,0))*Z46</f>
        <v>0</v>
      </c>
      <c r="AB46" s="4">
        <f>K46-(AA46)</f>
        <v>0</v>
      </c>
      <c r="AC46" s="4">
        <f>AA46/Z46</f>
        <v>0</v>
      </c>
    </row>
    <row r="47" spans="1:29">
      <c r="A47" s="4" t="s">
        <v>271</v>
      </c>
      <c r="B47" s="4" t="s">
        <v>272</v>
      </c>
      <c r="C47" s="4">
        <f>IF(D47="","",Menu!$D$8)</f>
        <v>0</v>
      </c>
      <c r="D47" s="4" t="s">
        <v>63</v>
      </c>
      <c r="E47" s="4">
        <f>IF(D47="","",Menu!$J$10)</f>
        <v>0</v>
      </c>
      <c r="F47" s="4">
        <f>IF(D47="","",Menu!$R$8)</f>
        <v>0</v>
      </c>
      <c r="G47" s="4">
        <f>IF(I47="","",Menu!$N$12)</f>
        <v>0</v>
      </c>
      <c r="H47" s="4">
        <f>IF(J47="","",Menu!$N$10)</f>
        <v>0</v>
      </c>
      <c r="I47" s="4" t="s">
        <v>2294</v>
      </c>
      <c r="J47" s="4">
        <f>IF(I47="","",Menu!$M$8)</f>
        <v>0</v>
      </c>
      <c r="K47" s="4">
        <f>Sudaderas!Q25</f>
        <v>0</v>
      </c>
      <c r="L47" s="8">
        <f>IF(K47="","",IF(Menu!$D$10="",0,Menu!$E$10))</f>
        <v>0</v>
      </c>
      <c r="M47" s="8">
        <f>IF(K47="","",IF(Menu!$H$8="",0,Menu!$H$8))</f>
        <v>0</v>
      </c>
      <c r="N47" s="4" t="s">
        <v>274</v>
      </c>
      <c r="Y47" s="4" t="str">
        <f>MID(I47,1,5)</f>
        <v>N0701</v>
      </c>
      <c r="Z47" s="4">
        <v>18</v>
      </c>
      <c r="AA47" s="4">
        <f>(ROUNDDOWN(K47/Z47,0))*Z47</f>
        <v>0</v>
      </c>
      <c r="AB47" s="4">
        <f>K47-(AA47)</f>
        <v>0</v>
      </c>
      <c r="AC47" s="4">
        <f>AA47/Z47</f>
        <v>0</v>
      </c>
    </row>
    <row r="48" spans="1:29">
      <c r="A48" s="4" t="s">
        <v>271</v>
      </c>
      <c r="B48" s="4" t="s">
        <v>272</v>
      </c>
      <c r="C48" s="4">
        <f>IF(D48="","",Menu!$D$8)</f>
        <v>0</v>
      </c>
      <c r="D48" s="4" t="s">
        <v>63</v>
      </c>
      <c r="E48" s="4">
        <f>IF(D48="","",Menu!$J$10)</f>
        <v>0</v>
      </c>
      <c r="F48" s="4">
        <f>IF(D48="","",Menu!$R$8)</f>
        <v>0</v>
      </c>
      <c r="G48" s="4">
        <f>IF(I48="","",Menu!$N$12)</f>
        <v>0</v>
      </c>
      <c r="H48" s="4">
        <f>IF(J48="","",Menu!$N$10)</f>
        <v>0</v>
      </c>
      <c r="I48" s="4" t="s">
        <v>2295</v>
      </c>
      <c r="J48" s="4">
        <f>IF(I48="","",Menu!$M$8)</f>
        <v>0</v>
      </c>
      <c r="K48" s="4">
        <f>Sudaderas!R25</f>
        <v>0</v>
      </c>
      <c r="L48" s="8">
        <f>IF(K48="","",IF(Menu!$D$10="",0,Menu!$E$10))</f>
        <v>0</v>
      </c>
      <c r="M48" s="8">
        <f>IF(K48="","",IF(Menu!$H$8="",0,Menu!$H$8))</f>
        <v>0</v>
      </c>
      <c r="N48" s="4" t="s">
        <v>274</v>
      </c>
      <c r="Y48" s="4" t="str">
        <f>MID(I48,1,5)</f>
        <v>N0701</v>
      </c>
      <c r="Z48" s="4">
        <v>18</v>
      </c>
      <c r="AA48" s="4">
        <f>(ROUNDDOWN(K48/Z48,0))*Z48</f>
        <v>0</v>
      </c>
      <c r="AB48" s="4">
        <f>K48-(AA48)</f>
        <v>0</v>
      </c>
      <c r="AC48" s="4">
        <f>AA48/Z48</f>
        <v>0</v>
      </c>
    </row>
    <row r="49" spans="1:29">
      <c r="A49" s="4" t="s">
        <v>271</v>
      </c>
      <c r="B49" s="4" t="s">
        <v>272</v>
      </c>
      <c r="C49" s="4">
        <f>IF(D49="","",Menu!$D$8)</f>
        <v>0</v>
      </c>
      <c r="D49" s="4" t="s">
        <v>63</v>
      </c>
      <c r="E49" s="4">
        <f>IF(D49="","",Menu!$J$10)</f>
        <v>0</v>
      </c>
      <c r="F49" s="4">
        <f>IF(D49="","",Menu!$R$8)</f>
        <v>0</v>
      </c>
      <c r="G49" s="4">
        <f>IF(I49="","",Menu!$N$12)</f>
        <v>0</v>
      </c>
      <c r="H49" s="4">
        <f>IF(J49="","",Menu!$N$10)</f>
        <v>0</v>
      </c>
      <c r="I49" s="4" t="s">
        <v>2293</v>
      </c>
      <c r="J49" s="4">
        <f>IF(I49="","",Menu!$M$8)</f>
        <v>0</v>
      </c>
      <c r="K49" s="4">
        <f>Sudaderas!P25</f>
        <v>0</v>
      </c>
      <c r="L49" s="8">
        <f>IF(K49="","",IF(Menu!$D$10="",0,Menu!$E$10))</f>
        <v>0</v>
      </c>
      <c r="M49" s="8">
        <f>IF(K49="","",IF(Menu!$H$8="",0,Menu!$H$8))</f>
        <v>0</v>
      </c>
      <c r="N49" s="4" t="s">
        <v>274</v>
      </c>
      <c r="Y49" s="4" t="str">
        <f>MID(I49,1,5)</f>
        <v>N0701</v>
      </c>
      <c r="Z49" s="4">
        <v>18</v>
      </c>
      <c r="AA49" s="4">
        <f>(ROUNDDOWN(K49/Z49,0))*Z49</f>
        <v>0</v>
      </c>
      <c r="AB49" s="4">
        <f>K49-(AA49)</f>
        <v>0</v>
      </c>
      <c r="AC49" s="4">
        <f>AA49/Z49</f>
        <v>0</v>
      </c>
    </row>
    <row r="50" spans="1:29">
      <c r="A50" s="4" t="s">
        <v>271</v>
      </c>
      <c r="B50" s="4" t="s">
        <v>272</v>
      </c>
      <c r="C50" s="4">
        <f>IF(D50="","",Menu!$D$8)</f>
        <v>0</v>
      </c>
      <c r="D50" s="4" t="s">
        <v>63</v>
      </c>
      <c r="E50" s="4">
        <f>IF(D50="","",Menu!$J$10)</f>
        <v>0</v>
      </c>
      <c r="F50" s="4">
        <f>IF(D50="","",Menu!$R$8)</f>
        <v>0</v>
      </c>
      <c r="G50" s="4">
        <f>IF(I50="","",Menu!$N$12)</f>
        <v>0</v>
      </c>
      <c r="H50" s="4">
        <f>IF(J50="","",Menu!$N$10)</f>
        <v>0</v>
      </c>
      <c r="I50" s="4" t="s">
        <v>2292</v>
      </c>
      <c r="J50" s="4">
        <f>IF(I50="","",Menu!$M$8)</f>
        <v>0</v>
      </c>
      <c r="K50" s="4">
        <f>Sudaderas!S24</f>
        <v>0</v>
      </c>
      <c r="L50" s="8">
        <f>IF(K50="","",IF(Menu!$D$10="",0,Menu!$E$10))</f>
        <v>0</v>
      </c>
      <c r="M50" s="8">
        <f>IF(K50="","",IF(Menu!$H$8="",0,Menu!$H$8))</f>
        <v>0</v>
      </c>
      <c r="N50" s="4" t="s">
        <v>274</v>
      </c>
      <c r="Y50" s="4" t="str">
        <f>MID(I50,1,5)</f>
        <v>N0701</v>
      </c>
      <c r="Z50" s="4">
        <v>18</v>
      </c>
      <c r="AA50" s="4">
        <f>(ROUNDDOWN(K50/Z50,0))*Z50</f>
        <v>0</v>
      </c>
      <c r="AB50" s="4">
        <f>K50-(AA50)</f>
        <v>0</v>
      </c>
      <c r="AC50" s="4">
        <f>AA50/Z50</f>
        <v>0</v>
      </c>
    </row>
    <row r="51" spans="1:29">
      <c r="A51" s="4" t="s">
        <v>271</v>
      </c>
      <c r="B51" s="4" t="s">
        <v>272</v>
      </c>
      <c r="C51" s="4">
        <f>IF(D51="","",Menu!$D$8)</f>
        <v>0</v>
      </c>
      <c r="D51" s="4" t="s">
        <v>63</v>
      </c>
      <c r="E51" s="4">
        <f>IF(D51="","",Menu!$J$10)</f>
        <v>0</v>
      </c>
      <c r="F51" s="4">
        <f>IF(D51="","",Menu!$R$8)</f>
        <v>0</v>
      </c>
      <c r="G51" s="4">
        <f>IF(I51="","",Menu!$N$12)</f>
        <v>0</v>
      </c>
      <c r="H51" s="4">
        <f>IF(J51="","",Menu!$N$10)</f>
        <v>0</v>
      </c>
      <c r="I51" s="4" t="s">
        <v>2290</v>
      </c>
      <c r="J51" s="4">
        <f>IF(I51="","",Menu!$M$8)</f>
        <v>0</v>
      </c>
      <c r="K51" s="4">
        <f>Sudaderas!Q24</f>
        <v>0</v>
      </c>
      <c r="L51" s="8">
        <f>IF(K51="","",IF(Menu!$D$10="",0,Menu!$E$10))</f>
        <v>0</v>
      </c>
      <c r="M51" s="8">
        <f>IF(K51="","",IF(Menu!$H$8="",0,Menu!$H$8))</f>
        <v>0</v>
      </c>
      <c r="N51" s="4" t="s">
        <v>274</v>
      </c>
      <c r="Y51" s="4" t="str">
        <f>MID(I51,1,5)</f>
        <v>N0701</v>
      </c>
      <c r="Z51" s="4">
        <v>18</v>
      </c>
      <c r="AA51" s="4">
        <f>(ROUNDDOWN(K51/Z51,0))*Z51</f>
        <v>0</v>
      </c>
      <c r="AB51" s="4">
        <f>K51-(AA51)</f>
        <v>0</v>
      </c>
      <c r="AC51" s="4">
        <f>AA51/Z51</f>
        <v>0</v>
      </c>
    </row>
    <row r="52" spans="1:29">
      <c r="A52" s="4" t="s">
        <v>271</v>
      </c>
      <c r="B52" s="4" t="s">
        <v>272</v>
      </c>
      <c r="C52" s="4">
        <f>IF(D52="","",Menu!$D$8)</f>
        <v>0</v>
      </c>
      <c r="D52" s="4" t="s">
        <v>63</v>
      </c>
      <c r="E52" s="4">
        <f>IF(D52="","",Menu!$J$10)</f>
        <v>0</v>
      </c>
      <c r="F52" s="4">
        <f>IF(D52="","",Menu!$R$8)</f>
        <v>0</v>
      </c>
      <c r="G52" s="4">
        <f>IF(I52="","",Menu!$N$12)</f>
        <v>0</v>
      </c>
      <c r="H52" s="4">
        <f>IF(J52="","",Menu!$N$10)</f>
        <v>0</v>
      </c>
      <c r="I52" s="4" t="s">
        <v>2291</v>
      </c>
      <c r="J52" s="4">
        <f>IF(I52="","",Menu!$M$8)</f>
        <v>0</v>
      </c>
      <c r="K52" s="4">
        <f>Sudaderas!R24</f>
        <v>0</v>
      </c>
      <c r="L52" s="8">
        <f>IF(K52="","",IF(Menu!$D$10="",0,Menu!$E$10))</f>
        <v>0</v>
      </c>
      <c r="M52" s="8">
        <f>IF(K52="","",IF(Menu!$H$8="",0,Menu!$H$8))</f>
        <v>0</v>
      </c>
      <c r="N52" s="4" t="s">
        <v>274</v>
      </c>
      <c r="Y52" s="4" t="str">
        <f>MID(I52,1,5)</f>
        <v>N0701</v>
      </c>
      <c r="Z52" s="4">
        <v>18</v>
      </c>
      <c r="AA52" s="4">
        <f>(ROUNDDOWN(K52/Z52,0))*Z52</f>
        <v>0</v>
      </c>
      <c r="AB52" s="4">
        <f>K52-(AA52)</f>
        <v>0</v>
      </c>
      <c r="AC52" s="4">
        <f>AA52/Z52</f>
        <v>0</v>
      </c>
    </row>
    <row r="53" spans="1:29">
      <c r="A53" s="4" t="s">
        <v>271</v>
      </c>
      <c r="B53" s="4" t="s">
        <v>272</v>
      </c>
      <c r="C53" s="4">
        <f>IF(D53="","",Menu!$D$8)</f>
        <v>0</v>
      </c>
      <c r="D53" s="4" t="s">
        <v>63</v>
      </c>
      <c r="E53" s="4">
        <f>IF(D53="","",Menu!$J$10)</f>
        <v>0</v>
      </c>
      <c r="F53" s="4">
        <f>IF(D53="","",Menu!$R$8)</f>
        <v>0</v>
      </c>
      <c r="G53" s="4">
        <f>IF(I53="","",Menu!$N$12)</f>
        <v>0</v>
      </c>
      <c r="H53" s="4">
        <f>IF(J53="","",Menu!$N$10)</f>
        <v>0</v>
      </c>
      <c r="I53" s="4" t="s">
        <v>2289</v>
      </c>
      <c r="J53" s="4">
        <f>IF(I53="","",Menu!$M$8)</f>
        <v>0</v>
      </c>
      <c r="K53" s="4">
        <f>Sudaderas!P24</f>
        <v>0</v>
      </c>
      <c r="L53" s="8">
        <f>IF(K53="","",IF(Menu!$D$10="",0,Menu!$E$10))</f>
        <v>0</v>
      </c>
      <c r="M53" s="8">
        <f>IF(K53="","",IF(Menu!$H$8="",0,Menu!$H$8))</f>
        <v>0</v>
      </c>
      <c r="N53" s="4" t="s">
        <v>274</v>
      </c>
      <c r="Y53" s="4" t="str">
        <f>MID(I53,1,5)</f>
        <v>N0701</v>
      </c>
      <c r="Z53" s="4">
        <v>18</v>
      </c>
      <c r="AA53" s="4">
        <f>(ROUNDDOWN(K53/Z53,0))*Z53</f>
        <v>0</v>
      </c>
      <c r="AB53" s="4">
        <f>K53-(AA53)</f>
        <v>0</v>
      </c>
      <c r="AC53" s="4">
        <f>AA53/Z53</f>
        <v>0</v>
      </c>
    </row>
    <row r="54" spans="1:29">
      <c r="A54" s="4" t="s">
        <v>271</v>
      </c>
      <c r="B54" s="4" t="s">
        <v>272</v>
      </c>
      <c r="C54" s="4">
        <f>IF(D54="","",Menu!$D$8)</f>
        <v>0</v>
      </c>
      <c r="D54" s="4" t="s">
        <v>63</v>
      </c>
      <c r="E54" s="4">
        <f>IF(D54="","",Menu!$J$10)</f>
        <v>0</v>
      </c>
      <c r="F54" s="4">
        <f>IF(D54="","",Menu!$R$8)</f>
        <v>0</v>
      </c>
      <c r="G54" s="4">
        <f>IF(I54="","",Menu!$N$12)</f>
        <v>0</v>
      </c>
      <c r="H54" s="4">
        <f>IF(J54="","",Menu!$N$10)</f>
        <v>0</v>
      </c>
      <c r="I54" s="4" t="s">
        <v>1971</v>
      </c>
      <c r="J54" s="4">
        <f>IF(I54="","",Menu!$M$8)</f>
        <v>0</v>
      </c>
      <c r="K54" s="4">
        <f>Sudaderas!H29</f>
        <v>0</v>
      </c>
      <c r="L54" s="8">
        <f>IF(K54="","",IF(Menu!$D$10="",0,Menu!$E$10))</f>
        <v>0</v>
      </c>
      <c r="M54" s="8">
        <f>IF(K54="","",IF(Menu!$H$8="",0,Menu!$H$8))</f>
        <v>0</v>
      </c>
      <c r="N54" s="4" t="s">
        <v>274</v>
      </c>
      <c r="Y54" s="4" t="str">
        <f>MID(I54,1,5)</f>
        <v>N0700</v>
      </c>
      <c r="Z54" s="4">
        <v>18</v>
      </c>
      <c r="AA54" s="4">
        <f>(ROUNDDOWN(K54/Z54,0))*Z54</f>
        <v>0</v>
      </c>
      <c r="AB54" s="4">
        <f>K54-(AA54)</f>
        <v>0</v>
      </c>
      <c r="AC54" s="4">
        <f>AA54/Z54</f>
        <v>0</v>
      </c>
    </row>
    <row r="55" spans="1:29">
      <c r="A55" s="4" t="s">
        <v>271</v>
      </c>
      <c r="B55" s="4" t="s">
        <v>272</v>
      </c>
      <c r="C55" s="4">
        <f>IF(D55="","",Menu!$D$8)</f>
        <v>0</v>
      </c>
      <c r="D55" s="4" t="s">
        <v>63</v>
      </c>
      <c r="E55" s="4">
        <f>IF(D55="","",Menu!$J$10)</f>
        <v>0</v>
      </c>
      <c r="F55" s="4">
        <f>IF(D55="","",Menu!$R$8)</f>
        <v>0</v>
      </c>
      <c r="G55" s="4">
        <f>IF(I55="","",Menu!$N$12)</f>
        <v>0</v>
      </c>
      <c r="H55" s="4">
        <f>IF(J55="","",Menu!$N$10)</f>
        <v>0</v>
      </c>
      <c r="I55" s="4" t="s">
        <v>1969</v>
      </c>
      <c r="J55" s="4">
        <f>IF(I55="","",Menu!$M$8)</f>
        <v>0</v>
      </c>
      <c r="K55" s="4">
        <f>Sudaderas!F29</f>
        <v>0</v>
      </c>
      <c r="L55" s="8">
        <f>IF(K55="","",IF(Menu!$D$10="",0,Menu!$E$10))</f>
        <v>0</v>
      </c>
      <c r="M55" s="8">
        <f>IF(K55="","",IF(Menu!$H$8="",0,Menu!$H$8))</f>
        <v>0</v>
      </c>
      <c r="N55" s="4" t="s">
        <v>274</v>
      </c>
      <c r="Y55" s="4" t="str">
        <f>MID(I55,1,5)</f>
        <v>N0700</v>
      </c>
      <c r="Z55" s="4">
        <v>18</v>
      </c>
      <c r="AA55" s="4">
        <f>(ROUNDDOWN(K55/Z55,0))*Z55</f>
        <v>0</v>
      </c>
      <c r="AB55" s="4">
        <f>K55-(AA55)</f>
        <v>0</v>
      </c>
      <c r="AC55" s="4">
        <f>AA55/Z55</f>
        <v>0</v>
      </c>
    </row>
    <row r="56" spans="1:29">
      <c r="A56" s="4" t="s">
        <v>271</v>
      </c>
      <c r="B56" s="4" t="s">
        <v>272</v>
      </c>
      <c r="C56" s="4">
        <f>IF(D56="","",Menu!$D$8)</f>
        <v>0</v>
      </c>
      <c r="D56" s="4" t="s">
        <v>63</v>
      </c>
      <c r="E56" s="4">
        <f>IF(D56="","",Menu!$J$10)</f>
        <v>0</v>
      </c>
      <c r="F56" s="4">
        <f>IF(D56="","",Menu!$R$8)</f>
        <v>0</v>
      </c>
      <c r="G56" s="4">
        <f>IF(I56="","",Menu!$N$12)</f>
        <v>0</v>
      </c>
      <c r="H56" s="4">
        <f>IF(J56="","",Menu!$N$10)</f>
        <v>0</v>
      </c>
      <c r="I56" s="4" t="s">
        <v>1970</v>
      </c>
      <c r="J56" s="4">
        <f>IF(I56="","",Menu!$M$8)</f>
        <v>0</v>
      </c>
      <c r="K56" s="4">
        <f>Sudaderas!G29</f>
        <v>0</v>
      </c>
      <c r="L56" s="8">
        <f>IF(K56="","",IF(Menu!$D$10="",0,Menu!$E$10))</f>
        <v>0</v>
      </c>
      <c r="M56" s="8">
        <f>IF(K56="","",IF(Menu!$H$8="",0,Menu!$H$8))</f>
        <v>0</v>
      </c>
      <c r="N56" s="4" t="s">
        <v>274</v>
      </c>
      <c r="Y56" s="4" t="str">
        <f>MID(I56,1,5)</f>
        <v>N0700</v>
      </c>
      <c r="Z56" s="4">
        <v>18</v>
      </c>
      <c r="AA56" s="4">
        <f>(ROUNDDOWN(K56/Z56,0))*Z56</f>
        <v>0</v>
      </c>
      <c r="AB56" s="4">
        <f>K56-(AA56)</f>
        <v>0</v>
      </c>
      <c r="AC56" s="4">
        <f>AA56/Z56</f>
        <v>0</v>
      </c>
    </row>
    <row r="57" spans="1:29">
      <c r="A57" s="4" t="s">
        <v>271</v>
      </c>
      <c r="B57" s="4" t="s">
        <v>272</v>
      </c>
      <c r="C57" s="4">
        <f>IF(D57="","",Menu!$D$8)</f>
        <v>0</v>
      </c>
      <c r="D57" s="4" t="s">
        <v>63</v>
      </c>
      <c r="E57" s="4">
        <f>IF(D57="","",Menu!$J$10)</f>
        <v>0</v>
      </c>
      <c r="F57" s="4">
        <f>IF(D57="","",Menu!$R$8)</f>
        <v>0</v>
      </c>
      <c r="G57" s="4">
        <f>IF(I57="","",Menu!$N$12)</f>
        <v>0</v>
      </c>
      <c r="H57" s="4">
        <f>IF(J57="","",Menu!$N$10)</f>
        <v>0</v>
      </c>
      <c r="I57" s="4" t="s">
        <v>1968</v>
      </c>
      <c r="J57" s="4">
        <f>IF(I57="","",Menu!$M$8)</f>
        <v>0</v>
      </c>
      <c r="K57" s="4">
        <f>Sudaderas!E29</f>
        <v>0</v>
      </c>
      <c r="L57" s="8">
        <f>IF(K57="","",IF(Menu!$D$10="",0,Menu!$E$10))</f>
        <v>0</v>
      </c>
      <c r="M57" s="8">
        <f>IF(K57="","",IF(Menu!$H$8="",0,Menu!$H$8))</f>
        <v>0</v>
      </c>
      <c r="N57" s="4" t="s">
        <v>274</v>
      </c>
      <c r="Y57" s="4" t="str">
        <f>MID(I57,1,5)</f>
        <v>N0700</v>
      </c>
      <c r="Z57" s="4">
        <v>18</v>
      </c>
      <c r="AA57" s="4">
        <f>(ROUNDDOWN(K57/Z57,0))*Z57</f>
        <v>0</v>
      </c>
      <c r="AB57" s="4">
        <f>K57-(AA57)</f>
        <v>0</v>
      </c>
      <c r="AC57" s="4">
        <f>AA57/Z57</f>
        <v>0</v>
      </c>
    </row>
    <row r="58" spans="1:29">
      <c r="A58" s="4" t="s">
        <v>271</v>
      </c>
      <c r="B58" s="4" t="s">
        <v>272</v>
      </c>
      <c r="C58" s="4">
        <f>IF(D58="","",Menu!$D$8)</f>
        <v>0</v>
      </c>
      <c r="D58" s="4" t="s">
        <v>63</v>
      </c>
      <c r="E58" s="4">
        <f>IF(D58="","",Menu!$J$10)</f>
        <v>0</v>
      </c>
      <c r="F58" s="4">
        <f>IF(D58="","",Menu!$R$8)</f>
        <v>0</v>
      </c>
      <c r="G58" s="4">
        <f>IF(I58="","",Menu!$N$12)</f>
        <v>0</v>
      </c>
      <c r="H58" s="4">
        <f>IF(J58="","",Menu!$N$10)</f>
        <v>0</v>
      </c>
      <c r="I58" s="4" t="s">
        <v>1967</v>
      </c>
      <c r="J58" s="4">
        <f>IF(I58="","",Menu!$M$8)</f>
        <v>0</v>
      </c>
      <c r="K58" s="4">
        <f>Sudaderas!H28</f>
        <v>0</v>
      </c>
      <c r="L58" s="8">
        <f>IF(K58="","",IF(Menu!$D$10="",0,Menu!$E$10))</f>
        <v>0</v>
      </c>
      <c r="M58" s="8">
        <f>IF(K58="","",IF(Menu!$H$8="",0,Menu!$H$8))</f>
        <v>0</v>
      </c>
      <c r="N58" s="4" t="s">
        <v>274</v>
      </c>
      <c r="Y58" s="4" t="str">
        <f>MID(I58,1,5)</f>
        <v>N0700</v>
      </c>
      <c r="Z58" s="4">
        <v>18</v>
      </c>
      <c r="AA58" s="4">
        <f>(ROUNDDOWN(K58/Z58,0))*Z58</f>
        <v>0</v>
      </c>
      <c r="AB58" s="4">
        <f>K58-(AA58)</f>
        <v>0</v>
      </c>
      <c r="AC58" s="4">
        <f>AA58/Z58</f>
        <v>0</v>
      </c>
    </row>
    <row r="59" spans="1:29">
      <c r="A59" s="4" t="s">
        <v>271</v>
      </c>
      <c r="B59" s="4" t="s">
        <v>272</v>
      </c>
      <c r="C59" s="4">
        <f>IF(D59="","",Menu!$D$8)</f>
        <v>0</v>
      </c>
      <c r="D59" s="4" t="s">
        <v>63</v>
      </c>
      <c r="E59" s="4">
        <f>IF(D59="","",Menu!$J$10)</f>
        <v>0</v>
      </c>
      <c r="F59" s="4">
        <f>IF(D59="","",Menu!$R$8)</f>
        <v>0</v>
      </c>
      <c r="G59" s="4">
        <f>IF(I59="","",Menu!$N$12)</f>
        <v>0</v>
      </c>
      <c r="H59" s="4">
        <f>IF(J59="","",Menu!$N$10)</f>
        <v>0</v>
      </c>
      <c r="I59" s="4" t="s">
        <v>1965</v>
      </c>
      <c r="J59" s="4">
        <f>IF(I59="","",Menu!$M$8)</f>
        <v>0</v>
      </c>
      <c r="K59" s="4">
        <f>Sudaderas!F28</f>
        <v>0</v>
      </c>
      <c r="L59" s="8">
        <f>IF(K59="","",IF(Menu!$D$10="",0,Menu!$E$10))</f>
        <v>0</v>
      </c>
      <c r="M59" s="8">
        <f>IF(K59="","",IF(Menu!$H$8="",0,Menu!$H$8))</f>
        <v>0</v>
      </c>
      <c r="N59" s="4" t="s">
        <v>274</v>
      </c>
      <c r="Y59" s="4" t="str">
        <f>MID(I59,1,5)</f>
        <v>N0700</v>
      </c>
      <c r="Z59" s="4">
        <v>18</v>
      </c>
      <c r="AA59" s="4">
        <f>(ROUNDDOWN(K59/Z59,0))*Z59</f>
        <v>0</v>
      </c>
      <c r="AB59" s="4">
        <f>K59-(AA59)</f>
        <v>0</v>
      </c>
      <c r="AC59" s="4">
        <f>AA59/Z59</f>
        <v>0</v>
      </c>
    </row>
    <row r="60" spans="1:29">
      <c r="A60" s="4" t="s">
        <v>271</v>
      </c>
      <c r="B60" s="4" t="s">
        <v>272</v>
      </c>
      <c r="C60" s="4">
        <f>IF(D60="","",Menu!$D$8)</f>
        <v>0</v>
      </c>
      <c r="D60" s="4" t="s">
        <v>63</v>
      </c>
      <c r="E60" s="4">
        <f>IF(D60="","",Menu!$J$10)</f>
        <v>0</v>
      </c>
      <c r="F60" s="4">
        <f>IF(D60="","",Menu!$R$8)</f>
        <v>0</v>
      </c>
      <c r="G60" s="4">
        <f>IF(I60="","",Menu!$N$12)</f>
        <v>0</v>
      </c>
      <c r="H60" s="4">
        <f>IF(J60="","",Menu!$N$10)</f>
        <v>0</v>
      </c>
      <c r="I60" s="4" t="s">
        <v>1966</v>
      </c>
      <c r="J60" s="4">
        <f>IF(I60="","",Menu!$M$8)</f>
        <v>0</v>
      </c>
      <c r="K60" s="4">
        <f>Sudaderas!G28</f>
        <v>0</v>
      </c>
      <c r="L60" s="8">
        <f>IF(K60="","",IF(Menu!$D$10="",0,Menu!$E$10))</f>
        <v>0</v>
      </c>
      <c r="M60" s="8">
        <f>IF(K60="","",IF(Menu!$H$8="",0,Menu!$H$8))</f>
        <v>0</v>
      </c>
      <c r="N60" s="4" t="s">
        <v>274</v>
      </c>
      <c r="Y60" s="4" t="str">
        <f>MID(I60,1,5)</f>
        <v>N0700</v>
      </c>
      <c r="Z60" s="4">
        <v>18</v>
      </c>
      <c r="AA60" s="4">
        <f>(ROUNDDOWN(K60/Z60,0))*Z60</f>
        <v>0</v>
      </c>
      <c r="AB60" s="4">
        <f>K60-(AA60)</f>
        <v>0</v>
      </c>
      <c r="AC60" s="4">
        <f>AA60/Z60</f>
        <v>0</v>
      </c>
    </row>
    <row r="61" spans="1:29">
      <c r="A61" s="4" t="s">
        <v>271</v>
      </c>
      <c r="B61" s="4" t="s">
        <v>272</v>
      </c>
      <c r="C61" s="4">
        <f>IF(D61="","",Menu!$D$8)</f>
        <v>0</v>
      </c>
      <c r="D61" s="4" t="s">
        <v>63</v>
      </c>
      <c r="E61" s="4">
        <f>IF(D61="","",Menu!$J$10)</f>
        <v>0</v>
      </c>
      <c r="F61" s="4">
        <f>IF(D61="","",Menu!$R$8)</f>
        <v>0</v>
      </c>
      <c r="G61" s="4">
        <f>IF(I61="","",Menu!$N$12)</f>
        <v>0</v>
      </c>
      <c r="H61" s="4">
        <f>IF(J61="","",Menu!$N$10)</f>
        <v>0</v>
      </c>
      <c r="I61" s="4" t="s">
        <v>1964</v>
      </c>
      <c r="J61" s="4">
        <f>IF(I61="","",Menu!$M$8)</f>
        <v>0</v>
      </c>
      <c r="K61" s="4">
        <f>Sudaderas!E28</f>
        <v>0</v>
      </c>
      <c r="L61" s="8">
        <f>IF(K61="","",IF(Menu!$D$10="",0,Menu!$E$10))</f>
        <v>0</v>
      </c>
      <c r="M61" s="8">
        <f>IF(K61="","",IF(Menu!$H$8="",0,Menu!$H$8))</f>
        <v>0</v>
      </c>
      <c r="N61" s="4" t="s">
        <v>274</v>
      </c>
      <c r="Y61" s="4" t="str">
        <f>MID(I61,1,5)</f>
        <v>N0700</v>
      </c>
      <c r="Z61" s="4">
        <v>18</v>
      </c>
      <c r="AA61" s="4">
        <f>(ROUNDDOWN(K61/Z61,0))*Z61</f>
        <v>0</v>
      </c>
      <c r="AB61" s="4">
        <f>K61-(AA61)</f>
        <v>0</v>
      </c>
      <c r="AC61" s="4">
        <f>AA61/Z61</f>
        <v>0</v>
      </c>
    </row>
    <row r="62" spans="1:29">
      <c r="A62" s="4" t="s">
        <v>271</v>
      </c>
      <c r="B62" s="4" t="s">
        <v>272</v>
      </c>
      <c r="C62" s="4">
        <f>IF(D62="","",Menu!$D$8)</f>
        <v>0</v>
      </c>
      <c r="D62" s="4" t="s">
        <v>63</v>
      </c>
      <c r="E62" s="4">
        <f>IF(D62="","",Menu!$J$10)</f>
        <v>0</v>
      </c>
      <c r="F62" s="4">
        <f>IF(D62="","",Menu!$R$8)</f>
        <v>0</v>
      </c>
      <c r="G62" s="4">
        <f>IF(I62="","",Menu!$N$12)</f>
        <v>0</v>
      </c>
      <c r="H62" s="4">
        <f>IF(J62="","",Menu!$N$10)</f>
        <v>0</v>
      </c>
      <c r="I62" s="4" t="s">
        <v>1963</v>
      </c>
      <c r="J62" s="4">
        <f>IF(I62="","",Menu!$M$8)</f>
        <v>0</v>
      </c>
      <c r="K62" s="4">
        <f>Sudaderas!H27</f>
        <v>0</v>
      </c>
      <c r="L62" s="8">
        <f>IF(K62="","",IF(Menu!$D$10="",0,Menu!$E$10))</f>
        <v>0</v>
      </c>
      <c r="M62" s="8">
        <f>IF(K62="","",IF(Menu!$H$8="",0,Menu!$H$8))</f>
        <v>0</v>
      </c>
      <c r="N62" s="4" t="s">
        <v>274</v>
      </c>
      <c r="Y62" s="4" t="str">
        <f>MID(I62,1,5)</f>
        <v>N0700</v>
      </c>
      <c r="Z62" s="4">
        <v>18</v>
      </c>
      <c r="AA62" s="4">
        <f>(ROUNDDOWN(K62/Z62,0))*Z62</f>
        <v>0</v>
      </c>
      <c r="AB62" s="4">
        <f>K62-(AA62)</f>
        <v>0</v>
      </c>
      <c r="AC62" s="4">
        <f>AA62/Z62</f>
        <v>0</v>
      </c>
    </row>
    <row r="63" spans="1:29">
      <c r="A63" s="4" t="s">
        <v>271</v>
      </c>
      <c r="B63" s="4" t="s">
        <v>272</v>
      </c>
      <c r="C63" s="4">
        <f>IF(D63="","",Menu!$D$8)</f>
        <v>0</v>
      </c>
      <c r="D63" s="4" t="s">
        <v>63</v>
      </c>
      <c r="E63" s="4">
        <f>IF(D63="","",Menu!$J$10)</f>
        <v>0</v>
      </c>
      <c r="F63" s="4">
        <f>IF(D63="","",Menu!$R$8)</f>
        <v>0</v>
      </c>
      <c r="G63" s="4">
        <f>IF(I63="","",Menu!$N$12)</f>
        <v>0</v>
      </c>
      <c r="H63" s="4">
        <f>IF(J63="","",Menu!$N$10)</f>
        <v>0</v>
      </c>
      <c r="I63" s="4" t="s">
        <v>1961</v>
      </c>
      <c r="J63" s="4">
        <f>IF(I63="","",Menu!$M$8)</f>
        <v>0</v>
      </c>
      <c r="K63" s="4">
        <f>Sudaderas!F27</f>
        <v>0</v>
      </c>
      <c r="L63" s="8">
        <f>IF(K63="","",IF(Menu!$D$10="",0,Menu!$E$10))</f>
        <v>0</v>
      </c>
      <c r="M63" s="8">
        <f>IF(K63="","",IF(Menu!$H$8="",0,Menu!$H$8))</f>
        <v>0</v>
      </c>
      <c r="N63" s="4" t="s">
        <v>274</v>
      </c>
      <c r="Y63" s="4" t="str">
        <f>MID(I63,1,5)</f>
        <v>N0700</v>
      </c>
      <c r="Z63" s="4">
        <v>18</v>
      </c>
      <c r="AA63" s="4">
        <f>(ROUNDDOWN(K63/Z63,0))*Z63</f>
        <v>0</v>
      </c>
      <c r="AB63" s="4">
        <f>K63-(AA63)</f>
        <v>0</v>
      </c>
      <c r="AC63" s="4">
        <f>AA63/Z63</f>
        <v>0</v>
      </c>
    </row>
    <row r="64" spans="1:29">
      <c r="A64" s="4" t="s">
        <v>271</v>
      </c>
      <c r="B64" s="4" t="s">
        <v>272</v>
      </c>
      <c r="C64" s="4">
        <f>IF(D64="","",Menu!$D$8)</f>
        <v>0</v>
      </c>
      <c r="D64" s="4" t="s">
        <v>63</v>
      </c>
      <c r="E64" s="4">
        <f>IF(D64="","",Menu!$J$10)</f>
        <v>0</v>
      </c>
      <c r="F64" s="4">
        <f>IF(D64="","",Menu!$R$8)</f>
        <v>0</v>
      </c>
      <c r="G64" s="4">
        <f>IF(I64="","",Menu!$N$12)</f>
        <v>0</v>
      </c>
      <c r="H64" s="4">
        <f>IF(J64="","",Menu!$N$10)</f>
        <v>0</v>
      </c>
      <c r="I64" s="4" t="s">
        <v>1962</v>
      </c>
      <c r="J64" s="4">
        <f>IF(I64="","",Menu!$M$8)</f>
        <v>0</v>
      </c>
      <c r="K64" s="4">
        <f>Sudaderas!G27</f>
        <v>0</v>
      </c>
      <c r="L64" s="8">
        <f>IF(K64="","",IF(Menu!$D$10="",0,Menu!$E$10))</f>
        <v>0</v>
      </c>
      <c r="M64" s="8">
        <f>IF(K64="","",IF(Menu!$H$8="",0,Menu!$H$8))</f>
        <v>0</v>
      </c>
      <c r="N64" s="4" t="s">
        <v>274</v>
      </c>
      <c r="Y64" s="4" t="str">
        <f>MID(I64,1,5)</f>
        <v>N0700</v>
      </c>
      <c r="Z64" s="4">
        <v>18</v>
      </c>
      <c r="AA64" s="4">
        <f>(ROUNDDOWN(K64/Z64,0))*Z64</f>
        <v>0</v>
      </c>
      <c r="AB64" s="4">
        <f>K64-(AA64)</f>
        <v>0</v>
      </c>
      <c r="AC64" s="4">
        <f>AA64/Z64</f>
        <v>0</v>
      </c>
    </row>
    <row r="65" spans="1:29">
      <c r="A65" s="4" t="s">
        <v>271</v>
      </c>
      <c r="B65" s="4" t="s">
        <v>272</v>
      </c>
      <c r="C65" s="4">
        <f>IF(D65="","",Menu!$D$8)</f>
        <v>0</v>
      </c>
      <c r="D65" s="4" t="s">
        <v>63</v>
      </c>
      <c r="E65" s="4">
        <f>IF(D65="","",Menu!$J$10)</f>
        <v>0</v>
      </c>
      <c r="F65" s="4">
        <f>IF(D65="","",Menu!$R$8)</f>
        <v>0</v>
      </c>
      <c r="G65" s="4">
        <f>IF(I65="","",Menu!$N$12)</f>
        <v>0</v>
      </c>
      <c r="H65" s="4">
        <f>IF(J65="","",Menu!$N$10)</f>
        <v>0</v>
      </c>
      <c r="I65" s="4" t="s">
        <v>1960</v>
      </c>
      <c r="J65" s="4">
        <f>IF(I65="","",Menu!$M$8)</f>
        <v>0</v>
      </c>
      <c r="K65" s="4">
        <f>Sudaderas!E27</f>
        <v>0</v>
      </c>
      <c r="L65" s="8">
        <f>IF(K65="","",IF(Menu!$D$10="",0,Menu!$E$10))</f>
        <v>0</v>
      </c>
      <c r="M65" s="8">
        <f>IF(K65="","",IF(Menu!$H$8="",0,Menu!$H$8))</f>
        <v>0</v>
      </c>
      <c r="N65" s="4" t="s">
        <v>274</v>
      </c>
      <c r="Y65" s="4" t="str">
        <f>MID(I65,1,5)</f>
        <v>N0700</v>
      </c>
      <c r="Z65" s="4">
        <v>18</v>
      </c>
      <c r="AA65" s="4">
        <f>(ROUNDDOWN(K65/Z65,0))*Z65</f>
        <v>0</v>
      </c>
      <c r="AB65" s="4">
        <f>K65-(AA65)</f>
        <v>0</v>
      </c>
      <c r="AC65" s="4">
        <f>AA65/Z65</f>
        <v>0</v>
      </c>
    </row>
    <row r="66" spans="1:29">
      <c r="A66" s="4" t="s">
        <v>271</v>
      </c>
      <c r="B66" s="4" t="s">
        <v>272</v>
      </c>
      <c r="C66" s="4">
        <f>IF(D66="","",Menu!$D$8)</f>
        <v>0</v>
      </c>
      <c r="D66" s="4" t="s">
        <v>63</v>
      </c>
      <c r="E66" s="4">
        <f>IF(D66="","",Menu!$J$10)</f>
        <v>0</v>
      </c>
      <c r="F66" s="4">
        <f>IF(D66="","",Menu!$R$8)</f>
        <v>0</v>
      </c>
      <c r="G66" s="4">
        <f>IF(I66="","",Menu!$N$12)</f>
        <v>0</v>
      </c>
      <c r="H66" s="4">
        <f>IF(J66="","",Menu!$N$10)</f>
        <v>0</v>
      </c>
      <c r="I66" s="4" t="s">
        <v>1959</v>
      </c>
      <c r="J66" s="4">
        <f>IF(I66="","",Menu!$M$8)</f>
        <v>0</v>
      </c>
      <c r="K66" s="4">
        <f>Sudaderas!H26</f>
        <v>0</v>
      </c>
      <c r="L66" s="8">
        <f>IF(K66="","",IF(Menu!$D$10="",0,Menu!$E$10))</f>
        <v>0</v>
      </c>
      <c r="M66" s="8">
        <f>IF(K66="","",IF(Menu!$H$8="",0,Menu!$H$8))</f>
        <v>0</v>
      </c>
      <c r="N66" s="4" t="s">
        <v>274</v>
      </c>
      <c r="Y66" s="4" t="str">
        <f>MID(I66,1,5)</f>
        <v>N0700</v>
      </c>
      <c r="Z66" s="4">
        <v>18</v>
      </c>
      <c r="AA66" s="4">
        <f>(ROUNDDOWN(K66/Z66,0))*Z66</f>
        <v>0</v>
      </c>
      <c r="AB66" s="4">
        <f>K66-(AA66)</f>
        <v>0</v>
      </c>
      <c r="AC66" s="4">
        <f>AA66/Z66</f>
        <v>0</v>
      </c>
    </row>
    <row r="67" spans="1:29">
      <c r="A67" s="4" t="s">
        <v>271</v>
      </c>
      <c r="B67" s="4" t="s">
        <v>272</v>
      </c>
      <c r="C67" s="4">
        <f>IF(D67="","",Menu!$D$8)</f>
        <v>0</v>
      </c>
      <c r="D67" s="4" t="s">
        <v>63</v>
      </c>
      <c r="E67" s="4">
        <f>IF(D67="","",Menu!$J$10)</f>
        <v>0</v>
      </c>
      <c r="F67" s="4">
        <f>IF(D67="","",Menu!$R$8)</f>
        <v>0</v>
      </c>
      <c r="G67" s="4">
        <f>IF(I67="","",Menu!$N$12)</f>
        <v>0</v>
      </c>
      <c r="H67" s="4">
        <f>IF(J67="","",Menu!$N$10)</f>
        <v>0</v>
      </c>
      <c r="I67" s="4" t="s">
        <v>1957</v>
      </c>
      <c r="J67" s="4">
        <f>IF(I67="","",Menu!$M$8)</f>
        <v>0</v>
      </c>
      <c r="K67" s="4">
        <f>Sudaderas!F26</f>
        <v>0</v>
      </c>
      <c r="L67" s="8">
        <f>IF(K67="","",IF(Menu!$D$10="",0,Menu!$E$10))</f>
        <v>0</v>
      </c>
      <c r="M67" s="8">
        <f>IF(K67="","",IF(Menu!$H$8="",0,Menu!$H$8))</f>
        <v>0</v>
      </c>
      <c r="N67" s="4" t="s">
        <v>274</v>
      </c>
      <c r="Y67" s="4" t="str">
        <f>MID(I67,1,5)</f>
        <v>N0700</v>
      </c>
      <c r="Z67" s="4">
        <v>18</v>
      </c>
      <c r="AA67" s="4">
        <f>(ROUNDDOWN(K67/Z67,0))*Z67</f>
        <v>0</v>
      </c>
      <c r="AB67" s="4">
        <f>K67-(AA67)</f>
        <v>0</v>
      </c>
      <c r="AC67" s="4">
        <f>AA67/Z67</f>
        <v>0</v>
      </c>
    </row>
    <row r="68" spans="1:29">
      <c r="A68" s="4" t="s">
        <v>271</v>
      </c>
      <c r="B68" s="4" t="s">
        <v>272</v>
      </c>
      <c r="C68" s="4">
        <f>IF(D68="","",Menu!$D$8)</f>
        <v>0</v>
      </c>
      <c r="D68" s="4" t="s">
        <v>63</v>
      </c>
      <c r="E68" s="4">
        <f>IF(D68="","",Menu!$J$10)</f>
        <v>0</v>
      </c>
      <c r="F68" s="4">
        <f>IF(D68="","",Menu!$R$8)</f>
        <v>0</v>
      </c>
      <c r="G68" s="4">
        <f>IF(I68="","",Menu!$N$12)</f>
        <v>0</v>
      </c>
      <c r="H68" s="4">
        <f>IF(J68="","",Menu!$N$10)</f>
        <v>0</v>
      </c>
      <c r="I68" s="4" t="s">
        <v>1958</v>
      </c>
      <c r="J68" s="4">
        <f>IF(I68="","",Menu!$M$8)</f>
        <v>0</v>
      </c>
      <c r="K68" s="4">
        <f>Sudaderas!G26</f>
        <v>0</v>
      </c>
      <c r="L68" s="8">
        <f>IF(K68="","",IF(Menu!$D$10="",0,Menu!$E$10))</f>
        <v>0</v>
      </c>
      <c r="M68" s="8">
        <f>IF(K68="","",IF(Menu!$H$8="",0,Menu!$H$8))</f>
        <v>0</v>
      </c>
      <c r="N68" s="4" t="s">
        <v>274</v>
      </c>
      <c r="Y68" s="4" t="str">
        <f>MID(I68,1,5)</f>
        <v>N0700</v>
      </c>
      <c r="Z68" s="4">
        <v>18</v>
      </c>
      <c r="AA68" s="4">
        <f>(ROUNDDOWN(K68/Z68,0))*Z68</f>
        <v>0</v>
      </c>
      <c r="AB68" s="4">
        <f>K68-(AA68)</f>
        <v>0</v>
      </c>
      <c r="AC68" s="4">
        <f>AA68/Z68</f>
        <v>0</v>
      </c>
    </row>
    <row r="69" spans="1:29">
      <c r="A69" s="4" t="s">
        <v>271</v>
      </c>
      <c r="B69" s="4" t="s">
        <v>272</v>
      </c>
      <c r="C69" s="4">
        <f>IF(D69="","",Menu!$D$8)</f>
        <v>0</v>
      </c>
      <c r="D69" s="4" t="s">
        <v>63</v>
      </c>
      <c r="E69" s="4">
        <f>IF(D69="","",Menu!$J$10)</f>
        <v>0</v>
      </c>
      <c r="F69" s="4">
        <f>IF(D69="","",Menu!$R$8)</f>
        <v>0</v>
      </c>
      <c r="G69" s="4">
        <f>IF(I69="","",Menu!$N$12)</f>
        <v>0</v>
      </c>
      <c r="H69" s="4">
        <f>IF(J69="","",Menu!$N$10)</f>
        <v>0</v>
      </c>
      <c r="I69" s="4" t="s">
        <v>1956</v>
      </c>
      <c r="J69" s="4">
        <f>IF(I69="","",Menu!$M$8)</f>
        <v>0</v>
      </c>
      <c r="K69" s="4">
        <f>Sudaderas!E26</f>
        <v>0</v>
      </c>
      <c r="L69" s="8">
        <f>IF(K69="","",IF(Menu!$D$10="",0,Menu!$E$10))</f>
        <v>0</v>
      </c>
      <c r="M69" s="8">
        <f>IF(K69="","",IF(Menu!$H$8="",0,Menu!$H$8))</f>
        <v>0</v>
      </c>
      <c r="N69" s="4" t="s">
        <v>274</v>
      </c>
      <c r="Y69" s="4" t="str">
        <f>MID(I69,1,5)</f>
        <v>N0700</v>
      </c>
      <c r="Z69" s="4">
        <v>18</v>
      </c>
      <c r="AA69" s="4">
        <f>(ROUNDDOWN(K69/Z69,0))*Z69</f>
        <v>0</v>
      </c>
      <c r="AB69" s="4">
        <f>K69-(AA69)</f>
        <v>0</v>
      </c>
      <c r="AC69" s="4">
        <f>AA69/Z69</f>
        <v>0</v>
      </c>
    </row>
    <row r="70" spans="1:29">
      <c r="A70" s="4" t="s">
        <v>271</v>
      </c>
      <c r="B70" s="4" t="s">
        <v>272</v>
      </c>
      <c r="C70" s="4">
        <f>IF(D70="","",Menu!$D$8)</f>
        <v>0</v>
      </c>
      <c r="D70" s="4" t="s">
        <v>63</v>
      </c>
      <c r="E70" s="4">
        <f>IF(D70="","",Menu!$J$10)</f>
        <v>0</v>
      </c>
      <c r="F70" s="4">
        <f>IF(D70="","",Menu!$R$8)</f>
        <v>0</v>
      </c>
      <c r="G70" s="4">
        <f>IF(I70="","",Menu!$N$12)</f>
        <v>0</v>
      </c>
      <c r="H70" s="4">
        <f>IF(J70="","",Menu!$N$10)</f>
        <v>0</v>
      </c>
      <c r="I70" s="4" t="s">
        <v>1955</v>
      </c>
      <c r="J70" s="4">
        <f>IF(I70="","",Menu!$M$8)</f>
        <v>0</v>
      </c>
      <c r="K70" s="4">
        <f>Sudaderas!H25</f>
        <v>0</v>
      </c>
      <c r="L70" s="8">
        <f>IF(K70="","",IF(Menu!$D$10="",0,Menu!$E$10))</f>
        <v>0</v>
      </c>
      <c r="M70" s="8">
        <f>IF(K70="","",IF(Menu!$H$8="",0,Menu!$H$8))</f>
        <v>0</v>
      </c>
      <c r="N70" s="4" t="s">
        <v>274</v>
      </c>
      <c r="Y70" s="4" t="str">
        <f>MID(I70,1,5)</f>
        <v>N0700</v>
      </c>
      <c r="Z70" s="4">
        <v>18</v>
      </c>
      <c r="AA70" s="4">
        <f>(ROUNDDOWN(K70/Z70,0))*Z70</f>
        <v>0</v>
      </c>
      <c r="AB70" s="4">
        <f>K70-(AA70)</f>
        <v>0</v>
      </c>
      <c r="AC70" s="4">
        <f>AA70/Z70</f>
        <v>0</v>
      </c>
    </row>
    <row r="71" spans="1:29">
      <c r="A71" s="4" t="s">
        <v>271</v>
      </c>
      <c r="B71" s="4" t="s">
        <v>272</v>
      </c>
      <c r="C71" s="4">
        <f>IF(D71="","",Menu!$D$8)</f>
        <v>0</v>
      </c>
      <c r="D71" s="4" t="s">
        <v>63</v>
      </c>
      <c r="E71" s="4">
        <f>IF(D71="","",Menu!$J$10)</f>
        <v>0</v>
      </c>
      <c r="F71" s="4">
        <f>IF(D71="","",Menu!$R$8)</f>
        <v>0</v>
      </c>
      <c r="G71" s="4">
        <f>IF(I71="","",Menu!$N$12)</f>
        <v>0</v>
      </c>
      <c r="H71" s="4">
        <f>IF(J71="","",Menu!$N$10)</f>
        <v>0</v>
      </c>
      <c r="I71" s="4" t="s">
        <v>1953</v>
      </c>
      <c r="J71" s="4">
        <f>IF(I71="","",Menu!$M$8)</f>
        <v>0</v>
      </c>
      <c r="K71" s="4">
        <f>Sudaderas!F25</f>
        <v>0</v>
      </c>
      <c r="L71" s="8">
        <f>IF(K71="","",IF(Menu!$D$10="",0,Menu!$E$10))</f>
        <v>0</v>
      </c>
      <c r="M71" s="8">
        <f>IF(K71="","",IF(Menu!$H$8="",0,Menu!$H$8))</f>
        <v>0</v>
      </c>
      <c r="N71" s="4" t="s">
        <v>274</v>
      </c>
      <c r="Y71" s="4" t="str">
        <f>MID(I71,1,5)</f>
        <v>N0700</v>
      </c>
      <c r="Z71" s="4">
        <v>18</v>
      </c>
      <c r="AA71" s="4">
        <f>(ROUNDDOWN(K71/Z71,0))*Z71</f>
        <v>0</v>
      </c>
      <c r="AB71" s="4">
        <f>K71-(AA71)</f>
        <v>0</v>
      </c>
      <c r="AC71" s="4">
        <f>AA71/Z71</f>
        <v>0</v>
      </c>
    </row>
    <row r="72" spans="1:29">
      <c r="A72" s="4" t="s">
        <v>271</v>
      </c>
      <c r="B72" s="4" t="s">
        <v>272</v>
      </c>
      <c r="C72" s="4">
        <f>IF(D72="","",Menu!$D$8)</f>
        <v>0</v>
      </c>
      <c r="D72" s="4" t="s">
        <v>63</v>
      </c>
      <c r="E72" s="4">
        <f>IF(D72="","",Menu!$J$10)</f>
        <v>0</v>
      </c>
      <c r="F72" s="4">
        <f>IF(D72="","",Menu!$R$8)</f>
        <v>0</v>
      </c>
      <c r="G72" s="4">
        <f>IF(I72="","",Menu!$N$12)</f>
        <v>0</v>
      </c>
      <c r="H72" s="4">
        <f>IF(J72="","",Menu!$N$10)</f>
        <v>0</v>
      </c>
      <c r="I72" s="4" t="s">
        <v>1954</v>
      </c>
      <c r="J72" s="4">
        <f>IF(I72="","",Menu!$M$8)</f>
        <v>0</v>
      </c>
      <c r="K72" s="4">
        <f>Sudaderas!G25</f>
        <v>0</v>
      </c>
      <c r="L72" s="8">
        <f>IF(K72="","",IF(Menu!$D$10="",0,Menu!$E$10))</f>
        <v>0</v>
      </c>
      <c r="M72" s="8">
        <f>IF(K72="","",IF(Menu!$H$8="",0,Menu!$H$8))</f>
        <v>0</v>
      </c>
      <c r="N72" s="4" t="s">
        <v>274</v>
      </c>
      <c r="Y72" s="4" t="str">
        <f>MID(I72,1,5)</f>
        <v>N0700</v>
      </c>
      <c r="Z72" s="4">
        <v>18</v>
      </c>
      <c r="AA72" s="4">
        <f>(ROUNDDOWN(K72/Z72,0))*Z72</f>
        <v>0</v>
      </c>
      <c r="AB72" s="4">
        <f>K72-(AA72)</f>
        <v>0</v>
      </c>
      <c r="AC72" s="4">
        <f>AA72/Z72</f>
        <v>0</v>
      </c>
    </row>
    <row r="73" spans="1:29">
      <c r="A73" s="4" t="s">
        <v>271</v>
      </c>
      <c r="B73" s="4" t="s">
        <v>272</v>
      </c>
      <c r="C73" s="4">
        <f>IF(D73="","",Menu!$D$8)</f>
        <v>0</v>
      </c>
      <c r="D73" s="4" t="s">
        <v>63</v>
      </c>
      <c r="E73" s="4">
        <f>IF(D73="","",Menu!$J$10)</f>
        <v>0</v>
      </c>
      <c r="F73" s="4">
        <f>IF(D73="","",Menu!$R$8)</f>
        <v>0</v>
      </c>
      <c r="G73" s="4">
        <f>IF(I73="","",Menu!$N$12)</f>
        <v>0</v>
      </c>
      <c r="H73" s="4">
        <f>IF(J73="","",Menu!$N$10)</f>
        <v>0</v>
      </c>
      <c r="I73" s="4" t="s">
        <v>1952</v>
      </c>
      <c r="J73" s="4">
        <f>IF(I73="","",Menu!$M$8)</f>
        <v>0</v>
      </c>
      <c r="K73" s="4">
        <f>Sudaderas!E25</f>
        <v>0</v>
      </c>
      <c r="L73" s="8">
        <f>IF(K73="","",IF(Menu!$D$10="",0,Menu!$E$10))</f>
        <v>0</v>
      </c>
      <c r="M73" s="8">
        <f>IF(K73="","",IF(Menu!$H$8="",0,Menu!$H$8))</f>
        <v>0</v>
      </c>
      <c r="N73" s="4" t="s">
        <v>274</v>
      </c>
      <c r="Y73" s="4" t="str">
        <f>MID(I73,1,5)</f>
        <v>N0700</v>
      </c>
      <c r="Z73" s="4">
        <v>18</v>
      </c>
      <c r="AA73" s="4">
        <f>(ROUNDDOWN(K73/Z73,0))*Z73</f>
        <v>0</v>
      </c>
      <c r="AB73" s="4">
        <f>K73-(AA73)</f>
        <v>0</v>
      </c>
      <c r="AC73" s="4">
        <f>AA73/Z73</f>
        <v>0</v>
      </c>
    </row>
    <row r="74" spans="1:29">
      <c r="A74" s="4" t="s">
        <v>271</v>
      </c>
      <c r="B74" s="4" t="s">
        <v>272</v>
      </c>
      <c r="C74" s="4">
        <f>IF(D74="","",Menu!$D$8)</f>
        <v>0</v>
      </c>
      <c r="D74" s="4" t="s">
        <v>63</v>
      </c>
      <c r="E74" s="4">
        <f>IF(D74="","",Menu!$J$10)</f>
        <v>0</v>
      </c>
      <c r="F74" s="4">
        <f>IF(D74="","",Menu!$R$8)</f>
        <v>0</v>
      </c>
      <c r="G74" s="4">
        <f>IF(I74="","",Menu!$N$12)</f>
        <v>0</v>
      </c>
      <c r="H74" s="4">
        <f>IF(J74="","",Menu!$N$10)</f>
        <v>0</v>
      </c>
      <c r="I74" s="4" t="s">
        <v>1951</v>
      </c>
      <c r="J74" s="4">
        <f>IF(I74="","",Menu!$M$8)</f>
        <v>0</v>
      </c>
      <c r="K74" s="4">
        <f>Sudaderas!H24</f>
        <v>0</v>
      </c>
      <c r="L74" s="8">
        <f>IF(K74="","",IF(Menu!$D$10="",0,Menu!$E$10))</f>
        <v>0</v>
      </c>
      <c r="M74" s="8">
        <f>IF(K74="","",IF(Menu!$H$8="",0,Menu!$H$8))</f>
        <v>0</v>
      </c>
      <c r="N74" s="4" t="s">
        <v>274</v>
      </c>
      <c r="Y74" s="4" t="str">
        <f>MID(I74,1,5)</f>
        <v>N0700</v>
      </c>
      <c r="Z74" s="4">
        <v>18</v>
      </c>
      <c r="AA74" s="4">
        <f>(ROUNDDOWN(K74/Z74,0))*Z74</f>
        <v>0</v>
      </c>
      <c r="AB74" s="4">
        <f>K74-(AA74)</f>
        <v>0</v>
      </c>
      <c r="AC74" s="4">
        <f>AA74/Z74</f>
        <v>0</v>
      </c>
    </row>
    <row r="75" spans="1:29">
      <c r="A75" s="4" t="s">
        <v>271</v>
      </c>
      <c r="B75" s="4" t="s">
        <v>272</v>
      </c>
      <c r="C75" s="4">
        <f>IF(D75="","",Menu!$D$8)</f>
        <v>0</v>
      </c>
      <c r="D75" s="4" t="s">
        <v>63</v>
      </c>
      <c r="E75" s="4">
        <f>IF(D75="","",Menu!$J$10)</f>
        <v>0</v>
      </c>
      <c r="F75" s="4">
        <f>IF(D75="","",Menu!$R$8)</f>
        <v>0</v>
      </c>
      <c r="G75" s="4">
        <f>IF(I75="","",Menu!$N$12)</f>
        <v>0</v>
      </c>
      <c r="H75" s="4">
        <f>IF(J75="","",Menu!$N$10)</f>
        <v>0</v>
      </c>
      <c r="I75" s="4" t="s">
        <v>1949</v>
      </c>
      <c r="J75" s="4">
        <f>IF(I75="","",Menu!$M$8)</f>
        <v>0</v>
      </c>
      <c r="K75" s="4">
        <f>Sudaderas!F24</f>
        <v>0</v>
      </c>
      <c r="L75" s="8">
        <f>IF(K75="","",IF(Menu!$D$10="",0,Menu!$E$10))</f>
        <v>0</v>
      </c>
      <c r="M75" s="8">
        <f>IF(K75="","",IF(Menu!$H$8="",0,Menu!$H$8))</f>
        <v>0</v>
      </c>
      <c r="N75" s="4" t="s">
        <v>274</v>
      </c>
      <c r="Y75" s="4" t="str">
        <f>MID(I75,1,5)</f>
        <v>N0700</v>
      </c>
      <c r="Z75" s="4">
        <v>18</v>
      </c>
      <c r="AA75" s="4">
        <f>(ROUNDDOWN(K75/Z75,0))*Z75</f>
        <v>0</v>
      </c>
      <c r="AB75" s="4">
        <f>K75-(AA75)</f>
        <v>0</v>
      </c>
      <c r="AC75" s="4">
        <f>AA75/Z75</f>
        <v>0</v>
      </c>
    </row>
    <row r="76" spans="1:29">
      <c r="A76" s="4" t="s">
        <v>271</v>
      </c>
      <c r="B76" s="4" t="s">
        <v>272</v>
      </c>
      <c r="C76" s="4">
        <f>IF(D76="","",Menu!$D$8)</f>
        <v>0</v>
      </c>
      <c r="D76" s="4" t="s">
        <v>63</v>
      </c>
      <c r="E76" s="4">
        <f>IF(D76="","",Menu!$J$10)</f>
        <v>0</v>
      </c>
      <c r="F76" s="4">
        <f>IF(D76="","",Menu!$R$8)</f>
        <v>0</v>
      </c>
      <c r="G76" s="4">
        <f>IF(I76="","",Menu!$N$12)</f>
        <v>0</v>
      </c>
      <c r="H76" s="4">
        <f>IF(J76="","",Menu!$N$10)</f>
        <v>0</v>
      </c>
      <c r="I76" s="4" t="s">
        <v>1950</v>
      </c>
      <c r="J76" s="4">
        <f>IF(I76="","",Menu!$M$8)</f>
        <v>0</v>
      </c>
      <c r="K76" s="4">
        <f>Sudaderas!G24</f>
        <v>0</v>
      </c>
      <c r="L76" s="8">
        <f>IF(K76="","",IF(Menu!$D$10="",0,Menu!$E$10))</f>
        <v>0</v>
      </c>
      <c r="M76" s="8">
        <f>IF(K76="","",IF(Menu!$H$8="",0,Menu!$H$8))</f>
        <v>0</v>
      </c>
      <c r="N76" s="4" t="s">
        <v>274</v>
      </c>
      <c r="Y76" s="4" t="str">
        <f>MID(I76,1,5)</f>
        <v>N0700</v>
      </c>
      <c r="Z76" s="4">
        <v>18</v>
      </c>
      <c r="AA76" s="4">
        <f>(ROUNDDOWN(K76/Z76,0))*Z76</f>
        <v>0</v>
      </c>
      <c r="AB76" s="4">
        <f>K76-(AA76)</f>
        <v>0</v>
      </c>
      <c r="AC76" s="4">
        <f>AA76/Z76</f>
        <v>0</v>
      </c>
    </row>
    <row r="77" spans="1:29">
      <c r="A77" s="4" t="s">
        <v>271</v>
      </c>
      <c r="B77" s="4" t="s">
        <v>272</v>
      </c>
      <c r="C77" s="4">
        <f>IF(D77="","",Menu!$D$8)</f>
        <v>0</v>
      </c>
      <c r="D77" s="4" t="s">
        <v>63</v>
      </c>
      <c r="E77" s="4">
        <f>IF(D77="","",Menu!$J$10)</f>
        <v>0</v>
      </c>
      <c r="F77" s="4">
        <f>IF(D77="","",Menu!$R$8)</f>
        <v>0</v>
      </c>
      <c r="G77" s="4">
        <f>IF(I77="","",Menu!$N$12)</f>
        <v>0</v>
      </c>
      <c r="H77" s="4">
        <f>IF(J77="","",Menu!$N$10)</f>
        <v>0</v>
      </c>
      <c r="I77" s="4" t="s">
        <v>1948</v>
      </c>
      <c r="J77" s="4">
        <f>IF(I77="","",Menu!$M$8)</f>
        <v>0</v>
      </c>
      <c r="K77" s="4">
        <f>Sudaderas!E24</f>
        <v>0</v>
      </c>
      <c r="L77" s="8">
        <f>IF(K77="","",IF(Menu!$D$10="",0,Menu!$E$10))</f>
        <v>0</v>
      </c>
      <c r="M77" s="8">
        <f>IF(K77="","",IF(Menu!$H$8="",0,Menu!$H$8))</f>
        <v>0</v>
      </c>
      <c r="N77" s="4" t="s">
        <v>274</v>
      </c>
      <c r="Y77" s="4" t="str">
        <f>MID(I77,1,5)</f>
        <v>N0700</v>
      </c>
      <c r="Z77" s="4">
        <v>18</v>
      </c>
      <c r="AA77" s="4">
        <f>(ROUNDDOWN(K77/Z77,0))*Z77</f>
        <v>0</v>
      </c>
      <c r="AB77" s="4">
        <f>K77-(AA77)</f>
        <v>0</v>
      </c>
      <c r="AC77" s="4">
        <f>AA77/Z77</f>
        <v>0</v>
      </c>
    </row>
    <row r="78" spans="1:29">
      <c r="A78" s="4" t="s">
        <v>271</v>
      </c>
      <c r="B78" s="4" t="s">
        <v>272</v>
      </c>
      <c r="C78" s="4">
        <f>IF(D78="","",Menu!$D$8)</f>
        <v>0</v>
      </c>
      <c r="D78" s="4" t="s">
        <v>63</v>
      </c>
      <c r="E78" s="4">
        <f>IF(D78="","",Menu!$J$10)</f>
        <v>0</v>
      </c>
      <c r="F78" s="4">
        <f>IF(D78="","",Menu!$R$8)</f>
        <v>0</v>
      </c>
      <c r="G78" s="4">
        <f>IF(I78="","",Menu!$N$12)</f>
        <v>0</v>
      </c>
      <c r="H78" s="4">
        <f>IF(J78="","",Menu!$N$10)</f>
        <v>0</v>
      </c>
      <c r="I78" s="4" t="s">
        <v>1983</v>
      </c>
      <c r="J78" s="4">
        <f>IF(I78="","",Menu!$M$8)</f>
        <v>0</v>
      </c>
      <c r="K78" s="4">
        <f>'Payeras tipo Polo'!R12</f>
        <v>0</v>
      </c>
      <c r="L78" s="8">
        <f>IF(K78="","",IF(Menu!$D$10="",0,Menu!$E$10))</f>
        <v>0</v>
      </c>
      <c r="M78" s="8">
        <f>IF(K78="","",IF(Menu!$H$8="",0,Menu!$H$8))</f>
        <v>0</v>
      </c>
      <c r="N78" s="4" t="s">
        <v>274</v>
      </c>
      <c r="Y78" s="4" t="str">
        <f>MID(I78,1,5)</f>
        <v>N0501</v>
      </c>
      <c r="Z78" s="4">
        <v>36</v>
      </c>
      <c r="AA78" s="4">
        <f>(ROUNDDOWN(K78/Z78,0))*Z78</f>
        <v>0</v>
      </c>
      <c r="AB78" s="4">
        <f>K78-(AA78)</f>
        <v>0</v>
      </c>
      <c r="AC78" s="4">
        <f>AA78/Z78</f>
        <v>0</v>
      </c>
    </row>
    <row r="79" spans="1:29">
      <c r="A79" s="4" t="s">
        <v>271</v>
      </c>
      <c r="B79" s="4" t="s">
        <v>272</v>
      </c>
      <c r="C79" s="4">
        <f>IF(D79="","",Menu!$D$8)</f>
        <v>0</v>
      </c>
      <c r="D79" s="4" t="s">
        <v>63</v>
      </c>
      <c r="E79" s="4">
        <f>IF(D79="","",Menu!$J$10)</f>
        <v>0</v>
      </c>
      <c r="F79" s="4">
        <f>IF(D79="","",Menu!$R$8)</f>
        <v>0</v>
      </c>
      <c r="G79" s="4">
        <f>IF(I79="","",Menu!$N$12)</f>
        <v>0</v>
      </c>
      <c r="H79" s="4">
        <f>IF(J79="","",Menu!$N$10)</f>
        <v>0</v>
      </c>
      <c r="I79" s="4" t="s">
        <v>1981</v>
      </c>
      <c r="J79" s="4">
        <f>IF(I79="","",Menu!$M$8)</f>
        <v>0</v>
      </c>
      <c r="K79" s="4">
        <f>'Payeras tipo Polo'!P12</f>
        <v>0</v>
      </c>
      <c r="L79" s="8">
        <f>IF(K79="","",IF(Menu!$D$10="",0,Menu!$E$10))</f>
        <v>0</v>
      </c>
      <c r="M79" s="8">
        <f>IF(K79="","",IF(Menu!$H$8="",0,Menu!$H$8))</f>
        <v>0</v>
      </c>
      <c r="N79" s="4" t="s">
        <v>274</v>
      </c>
      <c r="Y79" s="4" t="str">
        <f>MID(I79,1,5)</f>
        <v>N0501</v>
      </c>
      <c r="Z79" s="4">
        <v>36</v>
      </c>
      <c r="AA79" s="4">
        <f>(ROUNDDOWN(K79/Z79,0))*Z79</f>
        <v>0</v>
      </c>
      <c r="AB79" s="4">
        <f>K79-(AA79)</f>
        <v>0</v>
      </c>
      <c r="AC79" s="4">
        <f>AA79/Z79</f>
        <v>0</v>
      </c>
    </row>
    <row r="80" spans="1:29">
      <c r="A80" s="4" t="s">
        <v>271</v>
      </c>
      <c r="B80" s="4" t="s">
        <v>272</v>
      </c>
      <c r="C80" s="4">
        <f>IF(D80="","",Menu!$D$8)</f>
        <v>0</v>
      </c>
      <c r="D80" s="4" t="s">
        <v>63</v>
      </c>
      <c r="E80" s="4">
        <f>IF(D80="","",Menu!$J$10)</f>
        <v>0</v>
      </c>
      <c r="F80" s="4">
        <f>IF(D80="","",Menu!$R$8)</f>
        <v>0</v>
      </c>
      <c r="G80" s="4">
        <f>IF(I80="","",Menu!$N$12)</f>
        <v>0</v>
      </c>
      <c r="H80" s="4">
        <f>IF(J80="","",Menu!$N$10)</f>
        <v>0</v>
      </c>
      <c r="I80" s="4" t="s">
        <v>1982</v>
      </c>
      <c r="J80" s="4">
        <f>IF(I80="","",Menu!$M$8)</f>
        <v>0</v>
      </c>
      <c r="K80" s="4">
        <f>'Payeras tipo Polo'!Q12</f>
        <v>0</v>
      </c>
      <c r="L80" s="8">
        <f>IF(K80="","",IF(Menu!$D$10="",0,Menu!$E$10))</f>
        <v>0</v>
      </c>
      <c r="M80" s="8">
        <f>IF(K80="","",IF(Menu!$H$8="",0,Menu!$H$8))</f>
        <v>0</v>
      </c>
      <c r="N80" s="4" t="s">
        <v>274</v>
      </c>
      <c r="Y80" s="4" t="str">
        <f>MID(I80,1,5)</f>
        <v>N0501</v>
      </c>
      <c r="Z80" s="4">
        <v>36</v>
      </c>
      <c r="AA80" s="4">
        <f>(ROUNDDOWN(K80/Z80,0))*Z80</f>
        <v>0</v>
      </c>
      <c r="AB80" s="4">
        <f>K80-(AA80)</f>
        <v>0</v>
      </c>
      <c r="AC80" s="4">
        <f>AA80/Z80</f>
        <v>0</v>
      </c>
    </row>
    <row r="81" spans="1:29">
      <c r="A81" s="4" t="s">
        <v>271</v>
      </c>
      <c r="B81" s="4" t="s">
        <v>272</v>
      </c>
      <c r="C81" s="4">
        <f>IF(D81="","",Menu!$D$8)</f>
        <v>0</v>
      </c>
      <c r="D81" s="4" t="s">
        <v>63</v>
      </c>
      <c r="E81" s="4">
        <f>IF(D81="","",Menu!$J$10)</f>
        <v>0</v>
      </c>
      <c r="F81" s="4">
        <f>IF(D81="","",Menu!$R$8)</f>
        <v>0</v>
      </c>
      <c r="G81" s="4">
        <f>IF(I81="","",Menu!$N$12)</f>
        <v>0</v>
      </c>
      <c r="H81" s="4">
        <f>IF(J81="","",Menu!$N$10)</f>
        <v>0</v>
      </c>
      <c r="I81" s="4" t="s">
        <v>1980</v>
      </c>
      <c r="J81" s="4">
        <f>IF(I81="","",Menu!$M$8)</f>
        <v>0</v>
      </c>
      <c r="K81" s="4">
        <f>'Payeras tipo Polo'!O12</f>
        <v>0</v>
      </c>
      <c r="L81" s="8">
        <f>IF(K81="","",IF(Menu!$D$10="",0,Menu!$E$10))</f>
        <v>0</v>
      </c>
      <c r="M81" s="8">
        <f>IF(K81="","",IF(Menu!$H$8="",0,Menu!$H$8))</f>
        <v>0</v>
      </c>
      <c r="N81" s="4" t="s">
        <v>274</v>
      </c>
      <c r="Y81" s="4" t="str">
        <f>MID(I81,1,5)</f>
        <v>N0501</v>
      </c>
      <c r="Z81" s="4">
        <v>36</v>
      </c>
      <c r="AA81" s="4">
        <f>(ROUNDDOWN(K81/Z81,0))*Z81</f>
        <v>0</v>
      </c>
      <c r="AB81" s="4">
        <f>K81-(AA81)</f>
        <v>0</v>
      </c>
      <c r="AC81" s="4">
        <f>AA81/Z81</f>
        <v>0</v>
      </c>
    </row>
    <row r="82" spans="1:29">
      <c r="A82" s="4" t="s">
        <v>271</v>
      </c>
      <c r="B82" s="4" t="s">
        <v>272</v>
      </c>
      <c r="C82" s="4">
        <f>IF(D82="","",Menu!$D$8)</f>
        <v>0</v>
      </c>
      <c r="D82" s="4" t="s">
        <v>63</v>
      </c>
      <c r="E82" s="4">
        <f>IF(D82="","",Menu!$J$10)</f>
        <v>0</v>
      </c>
      <c r="F82" s="4">
        <f>IF(D82="","",Menu!$R$8)</f>
        <v>0</v>
      </c>
      <c r="G82" s="4">
        <f>IF(I82="","",Menu!$N$12)</f>
        <v>0</v>
      </c>
      <c r="H82" s="4">
        <f>IF(J82="","",Menu!$N$10)</f>
        <v>0</v>
      </c>
      <c r="I82" s="4" t="s">
        <v>1979</v>
      </c>
      <c r="J82" s="4">
        <f>IF(I82="","",Menu!$M$8)</f>
        <v>0</v>
      </c>
      <c r="K82" s="4">
        <f>'Payeras tipo Polo'!R11</f>
        <v>0</v>
      </c>
      <c r="L82" s="8">
        <f>IF(K82="","",IF(Menu!$D$10="",0,Menu!$E$10))</f>
        <v>0</v>
      </c>
      <c r="M82" s="8">
        <f>IF(K82="","",IF(Menu!$H$8="",0,Menu!$H$8))</f>
        <v>0</v>
      </c>
      <c r="N82" s="4" t="s">
        <v>274</v>
      </c>
      <c r="Y82" s="4" t="str">
        <f>MID(I82,1,5)</f>
        <v>N0501</v>
      </c>
      <c r="Z82" s="4">
        <v>36</v>
      </c>
      <c r="AA82" s="4">
        <f>(ROUNDDOWN(K82/Z82,0))*Z82</f>
        <v>0</v>
      </c>
      <c r="AB82" s="4">
        <f>K82-(AA82)</f>
        <v>0</v>
      </c>
      <c r="AC82" s="4">
        <f>AA82/Z82</f>
        <v>0</v>
      </c>
    </row>
    <row r="83" spans="1:29">
      <c r="A83" s="4" t="s">
        <v>271</v>
      </c>
      <c r="B83" s="4" t="s">
        <v>272</v>
      </c>
      <c r="C83" s="4">
        <f>IF(D83="","",Menu!$D$8)</f>
        <v>0</v>
      </c>
      <c r="D83" s="4" t="s">
        <v>63</v>
      </c>
      <c r="E83" s="4">
        <f>IF(D83="","",Menu!$J$10)</f>
        <v>0</v>
      </c>
      <c r="F83" s="4">
        <f>IF(D83="","",Menu!$R$8)</f>
        <v>0</v>
      </c>
      <c r="G83" s="4">
        <f>IF(I83="","",Menu!$N$12)</f>
        <v>0</v>
      </c>
      <c r="H83" s="4">
        <f>IF(J83="","",Menu!$N$10)</f>
        <v>0</v>
      </c>
      <c r="I83" s="4" t="s">
        <v>1977</v>
      </c>
      <c r="J83" s="4">
        <f>IF(I83="","",Menu!$M$8)</f>
        <v>0</v>
      </c>
      <c r="K83" s="4">
        <f>'Payeras tipo Polo'!P11</f>
        <v>0</v>
      </c>
      <c r="L83" s="8">
        <f>IF(K83="","",IF(Menu!$D$10="",0,Menu!$E$10))</f>
        <v>0</v>
      </c>
      <c r="M83" s="8">
        <f>IF(K83="","",IF(Menu!$H$8="",0,Menu!$H$8))</f>
        <v>0</v>
      </c>
      <c r="N83" s="4" t="s">
        <v>274</v>
      </c>
      <c r="Y83" s="4" t="str">
        <f>MID(I83,1,5)</f>
        <v>N0501</v>
      </c>
      <c r="Z83" s="4">
        <v>36</v>
      </c>
      <c r="AA83" s="4">
        <f>(ROUNDDOWN(K83/Z83,0))*Z83</f>
        <v>0</v>
      </c>
      <c r="AB83" s="4">
        <f>K83-(AA83)</f>
        <v>0</v>
      </c>
      <c r="AC83" s="4">
        <f>AA83/Z83</f>
        <v>0</v>
      </c>
    </row>
    <row r="84" spans="1:29">
      <c r="A84" s="4" t="s">
        <v>271</v>
      </c>
      <c r="B84" s="4" t="s">
        <v>272</v>
      </c>
      <c r="C84" s="4">
        <f>IF(D84="","",Menu!$D$8)</f>
        <v>0</v>
      </c>
      <c r="D84" s="4" t="s">
        <v>63</v>
      </c>
      <c r="E84" s="4">
        <f>IF(D84="","",Menu!$J$10)</f>
        <v>0</v>
      </c>
      <c r="F84" s="4">
        <f>IF(D84="","",Menu!$R$8)</f>
        <v>0</v>
      </c>
      <c r="G84" s="4">
        <f>IF(I84="","",Menu!$N$12)</f>
        <v>0</v>
      </c>
      <c r="H84" s="4">
        <f>IF(J84="","",Menu!$N$10)</f>
        <v>0</v>
      </c>
      <c r="I84" s="4" t="s">
        <v>1978</v>
      </c>
      <c r="J84" s="4">
        <f>IF(I84="","",Menu!$M$8)</f>
        <v>0</v>
      </c>
      <c r="K84" s="4">
        <f>'Payeras tipo Polo'!Q11</f>
        <v>0</v>
      </c>
      <c r="L84" s="8">
        <f>IF(K84="","",IF(Menu!$D$10="",0,Menu!$E$10))</f>
        <v>0</v>
      </c>
      <c r="M84" s="8">
        <f>IF(K84="","",IF(Menu!$H$8="",0,Menu!$H$8))</f>
        <v>0</v>
      </c>
      <c r="N84" s="4" t="s">
        <v>274</v>
      </c>
      <c r="Y84" s="4" t="str">
        <f>MID(I84,1,5)</f>
        <v>N0501</v>
      </c>
      <c r="Z84" s="4">
        <v>36</v>
      </c>
      <c r="AA84" s="4">
        <f>(ROUNDDOWN(K84/Z84,0))*Z84</f>
        <v>0</v>
      </c>
      <c r="AB84" s="4">
        <f>K84-(AA84)</f>
        <v>0</v>
      </c>
      <c r="AC84" s="4">
        <f>AA84/Z84</f>
        <v>0</v>
      </c>
    </row>
    <row r="85" spans="1:29">
      <c r="A85" s="4" t="s">
        <v>271</v>
      </c>
      <c r="B85" s="4" t="s">
        <v>272</v>
      </c>
      <c r="C85" s="4">
        <f>IF(D85="","",Menu!$D$8)</f>
        <v>0</v>
      </c>
      <c r="D85" s="4" t="s">
        <v>63</v>
      </c>
      <c r="E85" s="4">
        <f>IF(D85="","",Menu!$J$10)</f>
        <v>0</v>
      </c>
      <c r="F85" s="4">
        <f>IF(D85="","",Menu!$R$8)</f>
        <v>0</v>
      </c>
      <c r="G85" s="4">
        <f>IF(I85="","",Menu!$N$12)</f>
        <v>0</v>
      </c>
      <c r="H85" s="4">
        <f>IF(J85="","",Menu!$N$10)</f>
        <v>0</v>
      </c>
      <c r="I85" s="4" t="s">
        <v>1976</v>
      </c>
      <c r="J85" s="4">
        <f>IF(I85="","",Menu!$M$8)</f>
        <v>0</v>
      </c>
      <c r="K85" s="4">
        <f>'Payeras tipo Polo'!O11</f>
        <v>0</v>
      </c>
      <c r="L85" s="8">
        <f>IF(K85="","",IF(Menu!$D$10="",0,Menu!$E$10))</f>
        <v>0</v>
      </c>
      <c r="M85" s="8">
        <f>IF(K85="","",IF(Menu!$H$8="",0,Menu!$H$8))</f>
        <v>0</v>
      </c>
      <c r="N85" s="4" t="s">
        <v>274</v>
      </c>
      <c r="Y85" s="4" t="str">
        <f>MID(I85,1,5)</f>
        <v>N0501</v>
      </c>
      <c r="Z85" s="4">
        <v>36</v>
      </c>
      <c r="AA85" s="4">
        <f>(ROUNDDOWN(K85/Z85,0))*Z85</f>
        <v>0</v>
      </c>
      <c r="AB85" s="4">
        <f>K85-(AA85)</f>
        <v>0</v>
      </c>
      <c r="AC85" s="4">
        <f>AA85/Z85</f>
        <v>0</v>
      </c>
    </row>
    <row r="86" spans="1:29">
      <c r="A86" s="4" t="s">
        <v>271</v>
      </c>
      <c r="B86" s="4" t="s">
        <v>272</v>
      </c>
      <c r="C86" s="4">
        <f>IF(D86="","",Menu!$D$8)</f>
        <v>0</v>
      </c>
      <c r="D86" s="4" t="s">
        <v>63</v>
      </c>
      <c r="E86" s="4">
        <f>IF(D86="","",Menu!$J$10)</f>
        <v>0</v>
      </c>
      <c r="F86" s="4">
        <f>IF(D86="","",Menu!$R$8)</f>
        <v>0</v>
      </c>
      <c r="G86" s="4">
        <f>IF(I86="","",Menu!$N$12)</f>
        <v>0</v>
      </c>
      <c r="H86" s="4">
        <f>IF(J86="","",Menu!$N$10)</f>
        <v>0</v>
      </c>
      <c r="I86" s="4" t="s">
        <v>1975</v>
      </c>
      <c r="J86" s="4">
        <f>IF(I86="","",Menu!$M$8)</f>
        <v>0</v>
      </c>
      <c r="K86" s="4">
        <f>'Payeras tipo Polo'!R10</f>
        <v>0</v>
      </c>
      <c r="L86" s="8">
        <f>IF(K86="","",IF(Menu!$D$10="",0,Menu!$E$10))</f>
        <v>0</v>
      </c>
      <c r="M86" s="8">
        <f>IF(K86="","",IF(Menu!$H$8="",0,Menu!$H$8))</f>
        <v>0</v>
      </c>
      <c r="N86" s="4" t="s">
        <v>274</v>
      </c>
      <c r="Y86" s="4" t="str">
        <f>MID(I86,1,5)</f>
        <v>N0501</v>
      </c>
      <c r="Z86" s="4">
        <v>36</v>
      </c>
      <c r="AA86" s="4">
        <f>(ROUNDDOWN(K86/Z86,0))*Z86</f>
        <v>0</v>
      </c>
      <c r="AB86" s="4">
        <f>K86-(AA86)</f>
        <v>0</v>
      </c>
      <c r="AC86" s="4">
        <f>AA86/Z86</f>
        <v>0</v>
      </c>
    </row>
    <row r="87" spans="1:29">
      <c r="A87" s="4" t="s">
        <v>271</v>
      </c>
      <c r="B87" s="4" t="s">
        <v>272</v>
      </c>
      <c r="C87" s="4">
        <f>IF(D87="","",Menu!$D$8)</f>
        <v>0</v>
      </c>
      <c r="D87" s="4" t="s">
        <v>63</v>
      </c>
      <c r="E87" s="4">
        <f>IF(D87="","",Menu!$J$10)</f>
        <v>0</v>
      </c>
      <c r="F87" s="4">
        <f>IF(D87="","",Menu!$R$8)</f>
        <v>0</v>
      </c>
      <c r="G87" s="4">
        <f>IF(I87="","",Menu!$N$12)</f>
        <v>0</v>
      </c>
      <c r="H87" s="4">
        <f>IF(J87="","",Menu!$N$10)</f>
        <v>0</v>
      </c>
      <c r="I87" s="4" t="s">
        <v>1973</v>
      </c>
      <c r="J87" s="4">
        <f>IF(I87="","",Menu!$M$8)</f>
        <v>0</v>
      </c>
      <c r="K87" s="4">
        <f>'Payeras tipo Polo'!P10</f>
        <v>0</v>
      </c>
      <c r="L87" s="8">
        <f>IF(K87="","",IF(Menu!$D$10="",0,Menu!$E$10))</f>
        <v>0</v>
      </c>
      <c r="M87" s="8">
        <f>IF(K87="","",IF(Menu!$H$8="",0,Menu!$H$8))</f>
        <v>0</v>
      </c>
      <c r="N87" s="4" t="s">
        <v>274</v>
      </c>
      <c r="Y87" s="4" t="str">
        <f>MID(I87,1,5)</f>
        <v>N0501</v>
      </c>
      <c r="Z87" s="4">
        <v>36</v>
      </c>
      <c r="AA87" s="4">
        <f>(ROUNDDOWN(K87/Z87,0))*Z87</f>
        <v>0</v>
      </c>
      <c r="AB87" s="4">
        <f>K87-(AA87)</f>
        <v>0</v>
      </c>
      <c r="AC87" s="4">
        <f>AA87/Z87</f>
        <v>0</v>
      </c>
    </row>
    <row r="88" spans="1:29">
      <c r="A88" s="4" t="s">
        <v>271</v>
      </c>
      <c r="B88" s="4" t="s">
        <v>272</v>
      </c>
      <c r="C88" s="4">
        <f>IF(D88="","",Menu!$D$8)</f>
        <v>0</v>
      </c>
      <c r="D88" s="4" t="s">
        <v>63</v>
      </c>
      <c r="E88" s="4">
        <f>IF(D88="","",Menu!$J$10)</f>
        <v>0</v>
      </c>
      <c r="F88" s="4">
        <f>IF(D88="","",Menu!$R$8)</f>
        <v>0</v>
      </c>
      <c r="G88" s="4">
        <f>IF(I88="","",Menu!$N$12)</f>
        <v>0</v>
      </c>
      <c r="H88" s="4">
        <f>IF(J88="","",Menu!$N$10)</f>
        <v>0</v>
      </c>
      <c r="I88" s="4" t="s">
        <v>1974</v>
      </c>
      <c r="J88" s="4">
        <f>IF(I88="","",Menu!$M$8)</f>
        <v>0</v>
      </c>
      <c r="K88" s="4">
        <f>'Payeras tipo Polo'!Q10</f>
        <v>0</v>
      </c>
      <c r="L88" s="8">
        <f>IF(K88="","",IF(Menu!$D$10="",0,Menu!$E$10))</f>
        <v>0</v>
      </c>
      <c r="M88" s="8">
        <f>IF(K88="","",IF(Menu!$H$8="",0,Menu!$H$8))</f>
        <v>0</v>
      </c>
      <c r="N88" s="4" t="s">
        <v>274</v>
      </c>
      <c r="Y88" s="4" t="str">
        <f>MID(I88,1,5)</f>
        <v>N0501</v>
      </c>
      <c r="Z88" s="4">
        <v>36</v>
      </c>
      <c r="AA88" s="4">
        <f>(ROUNDDOWN(K88/Z88,0))*Z88</f>
        <v>0</v>
      </c>
      <c r="AB88" s="4">
        <f>K88-(AA88)</f>
        <v>0</v>
      </c>
      <c r="AC88" s="4">
        <f>AA88/Z88</f>
        <v>0</v>
      </c>
    </row>
    <row r="89" spans="1:29">
      <c r="A89" s="4" t="s">
        <v>271</v>
      </c>
      <c r="B89" s="4" t="s">
        <v>272</v>
      </c>
      <c r="C89" s="4">
        <f>IF(D89="","",Menu!$D$8)</f>
        <v>0</v>
      </c>
      <c r="D89" s="4" t="s">
        <v>63</v>
      </c>
      <c r="E89" s="4">
        <f>IF(D89="","",Menu!$J$10)</f>
        <v>0</v>
      </c>
      <c r="F89" s="4">
        <f>IF(D89="","",Menu!$R$8)</f>
        <v>0</v>
      </c>
      <c r="G89" s="4">
        <f>IF(I89="","",Menu!$N$12)</f>
        <v>0</v>
      </c>
      <c r="H89" s="4">
        <f>IF(J89="","",Menu!$N$10)</f>
        <v>0</v>
      </c>
      <c r="I89" s="4" t="s">
        <v>1972</v>
      </c>
      <c r="J89" s="4">
        <f>IF(I89="","",Menu!$M$8)</f>
        <v>0</v>
      </c>
      <c r="K89" s="4">
        <f>'Payeras tipo Polo'!O10</f>
        <v>0</v>
      </c>
      <c r="L89" s="8">
        <f>IF(K89="","",IF(Menu!$D$10="",0,Menu!$E$10))</f>
        <v>0</v>
      </c>
      <c r="M89" s="8">
        <f>IF(K89="","",IF(Menu!$H$8="",0,Menu!$H$8))</f>
        <v>0</v>
      </c>
      <c r="N89" s="4" t="s">
        <v>274</v>
      </c>
      <c r="Y89" s="4" t="str">
        <f>MID(I89,1,5)</f>
        <v>N0501</v>
      </c>
      <c r="Z89" s="4">
        <v>36</v>
      </c>
      <c r="AA89" s="4">
        <f>(ROUNDDOWN(K89/Z89,0))*Z89</f>
        <v>0</v>
      </c>
      <c r="AB89" s="4">
        <f>K89-(AA89)</f>
        <v>0</v>
      </c>
      <c r="AC89" s="4">
        <f>AA89/Z89</f>
        <v>0</v>
      </c>
    </row>
    <row r="90" spans="1:29" ht="13.2">
      <c r="A90" s="4" t="s">
        <v>271</v>
      </c>
      <c r="B90" s="4" t="s">
        <v>272</v>
      </c>
      <c r="C90" s="4">
        <f>IF(D90="","",Menu!$D$8)</f>
        <v>0</v>
      </c>
      <c r="D90" s="4" t="s">
        <v>63</v>
      </c>
      <c r="E90" s="4">
        <f>IF(D90="","",Menu!$J$10)</f>
        <v>0</v>
      </c>
      <c r="F90" s="4">
        <f>IF(D90="","",Menu!$R$8)</f>
        <v>0</v>
      </c>
      <c r="G90" s="4">
        <f>IF(I90="","",Menu!$N$12)</f>
        <v>0</v>
      </c>
      <c r="H90" s="4">
        <f>IF(J90="","",Menu!$N$10)</f>
        <v>0</v>
      </c>
      <c r="I90" s="1" t="s">
        <v>1923</v>
      </c>
      <c r="J90" s="4">
        <f>IF(I90="","",Menu!$M$8)</f>
        <v>0</v>
      </c>
      <c r="K90" s="4">
        <f>Playeras!R95</f>
        <v>0</v>
      </c>
      <c r="L90" s="8">
        <f>IF(K90="","",IF(Menu!$D$10="",0,Menu!$E$10))</f>
        <v>0</v>
      </c>
      <c r="M90" s="8">
        <f>IF(K90="","",IF(Menu!$H$8="",0,Menu!$H$8))</f>
        <v>0</v>
      </c>
      <c r="N90" s="4" t="s">
        <v>274</v>
      </c>
      <c r="Y90" s="4" t="str">
        <f>MID(I90,1,5)</f>
        <v>N0304</v>
      </c>
      <c r="Z90" s="4">
        <v>24</v>
      </c>
      <c r="AA90" s="4">
        <f>(ROUNDDOWN(K90/Z90,0))*Z90</f>
        <v>0</v>
      </c>
      <c r="AB90" s="4">
        <f>K90-(AA90)</f>
        <v>0</v>
      </c>
      <c r="AC90" s="4">
        <f>AA90/Z90</f>
        <v>0</v>
      </c>
    </row>
    <row r="91" spans="1:29" ht="13.2">
      <c r="A91" s="4" t="s">
        <v>271</v>
      </c>
      <c r="B91" s="4" t="s">
        <v>272</v>
      </c>
      <c r="C91" s="4">
        <f>IF(D91="","",Menu!$D$8)</f>
        <v>0</v>
      </c>
      <c r="D91" s="4" t="s">
        <v>63</v>
      </c>
      <c r="E91" s="4">
        <f>IF(D91="","",Menu!$J$10)</f>
        <v>0</v>
      </c>
      <c r="F91" s="4">
        <f>IF(D91="","",Menu!$R$8)</f>
        <v>0</v>
      </c>
      <c r="G91" s="4">
        <f>IF(I91="","",Menu!$N$12)</f>
        <v>0</v>
      </c>
      <c r="H91" s="4">
        <f>IF(J91="","",Menu!$N$10)</f>
        <v>0</v>
      </c>
      <c r="I91" s="1" t="s">
        <v>1921</v>
      </c>
      <c r="J91" s="4">
        <f>IF(I91="","",Menu!$M$8)</f>
        <v>0</v>
      </c>
      <c r="K91" s="4">
        <f>Playeras!P95</f>
        <v>0</v>
      </c>
      <c r="L91" s="8">
        <f>IF(K91="","",IF(Menu!$D$10="",0,Menu!$E$10))</f>
        <v>0</v>
      </c>
      <c r="M91" s="8">
        <f>IF(K91="","",IF(Menu!$H$8="",0,Menu!$H$8))</f>
        <v>0</v>
      </c>
      <c r="N91" s="4" t="s">
        <v>274</v>
      </c>
      <c r="Y91" s="4" t="str">
        <f>MID(I91,1,5)</f>
        <v>N0304</v>
      </c>
      <c r="Z91" s="4">
        <v>24</v>
      </c>
      <c r="AA91" s="4">
        <f>(ROUNDDOWN(K91/Z91,0))*Z91</f>
        <v>0</v>
      </c>
      <c r="AB91" s="4">
        <f>K91-(AA91)</f>
        <v>0</v>
      </c>
      <c r="AC91" s="4">
        <f>AA91/Z91</f>
        <v>0</v>
      </c>
    </row>
    <row r="92" spans="1:29" ht="13.2">
      <c r="A92" s="4" t="s">
        <v>271</v>
      </c>
      <c r="B92" s="4" t="s">
        <v>272</v>
      </c>
      <c r="C92" s="4">
        <f>IF(D92="","",Menu!$D$8)</f>
        <v>0</v>
      </c>
      <c r="D92" s="4" t="s">
        <v>63</v>
      </c>
      <c r="E92" s="4">
        <f>IF(D92="","",Menu!$J$10)</f>
        <v>0</v>
      </c>
      <c r="F92" s="4">
        <f>IF(D92="","",Menu!$R$8)</f>
        <v>0</v>
      </c>
      <c r="G92" s="4">
        <f>IF(I92="","",Menu!$N$12)</f>
        <v>0</v>
      </c>
      <c r="H92" s="4">
        <f>IF(J92="","",Menu!$N$10)</f>
        <v>0</v>
      </c>
      <c r="I92" s="1" t="s">
        <v>1922</v>
      </c>
      <c r="J92" s="4">
        <f>IF(I92="","",Menu!$M$8)</f>
        <v>0</v>
      </c>
      <c r="K92" s="4">
        <f>Playeras!Q95</f>
        <v>0</v>
      </c>
      <c r="L92" s="8">
        <f>IF(K92="","",IF(Menu!$D$10="",0,Menu!$E$10))</f>
        <v>0</v>
      </c>
      <c r="M92" s="8">
        <f>IF(K92="","",IF(Menu!$H$8="",0,Menu!$H$8))</f>
        <v>0</v>
      </c>
      <c r="N92" s="4" t="s">
        <v>274</v>
      </c>
      <c r="Y92" s="4" t="str">
        <f>MID(I92,1,5)</f>
        <v>N0304</v>
      </c>
      <c r="Z92" s="4">
        <v>24</v>
      </c>
      <c r="AA92" s="4">
        <f>(ROUNDDOWN(K92/Z92,0))*Z92</f>
        <v>0</v>
      </c>
      <c r="AB92" s="4">
        <f>K92-(AA92)</f>
        <v>0</v>
      </c>
      <c r="AC92" s="4">
        <f>AA92/Z92</f>
        <v>0</v>
      </c>
    </row>
    <row r="93" spans="1:29" ht="13.2">
      <c r="A93" s="4" t="s">
        <v>271</v>
      </c>
      <c r="B93" s="4" t="s">
        <v>272</v>
      </c>
      <c r="C93" s="4">
        <f>IF(D93="","",Menu!$D$8)</f>
        <v>0</v>
      </c>
      <c r="D93" s="4" t="s">
        <v>63</v>
      </c>
      <c r="E93" s="4">
        <f>IF(D93="","",Menu!$J$10)</f>
        <v>0</v>
      </c>
      <c r="F93" s="4">
        <f>IF(D93="","",Menu!$R$8)</f>
        <v>0</v>
      </c>
      <c r="G93" s="4">
        <f>IF(I93="","",Menu!$N$12)</f>
        <v>0</v>
      </c>
      <c r="H93" s="4">
        <f>IF(J93="","",Menu!$N$10)</f>
        <v>0</v>
      </c>
      <c r="I93" s="1" t="s">
        <v>1920</v>
      </c>
      <c r="J93" s="4">
        <f>IF(I93="","",Menu!$M$8)</f>
        <v>0</v>
      </c>
      <c r="K93" s="4">
        <f>Playeras!O95</f>
        <v>0</v>
      </c>
      <c r="L93" s="8">
        <f>IF(K93="","",IF(Menu!$D$10="",0,Menu!$E$10))</f>
        <v>0</v>
      </c>
      <c r="M93" s="8">
        <f>IF(K93="","",IF(Menu!$H$8="",0,Menu!$H$8))</f>
        <v>0</v>
      </c>
      <c r="N93" s="4" t="s">
        <v>274</v>
      </c>
      <c r="Y93" s="4" t="str">
        <f>MID(I93,1,5)</f>
        <v>N0304</v>
      </c>
      <c r="Z93" s="4">
        <v>24</v>
      </c>
      <c r="AA93" s="4">
        <f>(ROUNDDOWN(K93/Z93,0))*Z93</f>
        <v>0</v>
      </c>
      <c r="AB93" s="4">
        <f>K93-(AA93)</f>
        <v>0</v>
      </c>
      <c r="AC93" s="4">
        <f>AA93/Z93</f>
        <v>0</v>
      </c>
    </row>
    <row r="94" spans="1:29" ht="13.2">
      <c r="A94" s="4" t="s">
        <v>271</v>
      </c>
      <c r="B94" s="4" t="s">
        <v>272</v>
      </c>
      <c r="C94" s="4">
        <f>IF(D94="","",Menu!$D$8)</f>
        <v>0</v>
      </c>
      <c r="D94" s="4" t="s">
        <v>63</v>
      </c>
      <c r="E94" s="4">
        <f>IF(D94="","",Menu!$J$10)</f>
        <v>0</v>
      </c>
      <c r="F94" s="4">
        <f>IF(D94="","",Menu!$R$8)</f>
        <v>0</v>
      </c>
      <c r="G94" s="4">
        <f>IF(I94="","",Menu!$N$12)</f>
        <v>0</v>
      </c>
      <c r="H94" s="4">
        <f>IF(J94="","",Menu!$N$10)</f>
        <v>0</v>
      </c>
      <c r="I94" s="1" t="s">
        <v>1919</v>
      </c>
      <c r="J94" s="4">
        <f>IF(I94="","",Menu!$M$8)</f>
        <v>0</v>
      </c>
      <c r="K94" s="4">
        <f>Playeras!R94</f>
        <v>0</v>
      </c>
      <c r="L94" s="8">
        <f>IF(K94="","",IF(Menu!$D$10="",0,Menu!$E$10))</f>
        <v>0</v>
      </c>
      <c r="M94" s="8">
        <f>IF(K94="","",IF(Menu!$H$8="",0,Menu!$H$8))</f>
        <v>0</v>
      </c>
      <c r="N94" s="4" t="s">
        <v>274</v>
      </c>
      <c r="Y94" s="4" t="str">
        <f>MID(I94,1,5)</f>
        <v>N0304</v>
      </c>
      <c r="Z94" s="4">
        <v>24</v>
      </c>
      <c r="AA94" s="4">
        <f>(ROUNDDOWN(K94/Z94,0))*Z94</f>
        <v>0</v>
      </c>
      <c r="AB94" s="4">
        <f>K94-(AA94)</f>
        <v>0</v>
      </c>
      <c r="AC94" s="4">
        <f>AA94/Z94</f>
        <v>0</v>
      </c>
    </row>
    <row r="95" spans="1:29" ht="13.2">
      <c r="A95" s="4" t="s">
        <v>271</v>
      </c>
      <c r="B95" s="4" t="s">
        <v>272</v>
      </c>
      <c r="C95" s="4">
        <f>IF(D95="","",Menu!$D$8)</f>
        <v>0</v>
      </c>
      <c r="D95" s="4" t="s">
        <v>63</v>
      </c>
      <c r="E95" s="4">
        <f>IF(D95="","",Menu!$J$10)</f>
        <v>0</v>
      </c>
      <c r="F95" s="4">
        <f>IF(D95="","",Menu!$R$8)</f>
        <v>0</v>
      </c>
      <c r="G95" s="4">
        <f>IF(I95="","",Menu!$N$12)</f>
        <v>0</v>
      </c>
      <c r="H95" s="4">
        <f>IF(J95="","",Menu!$N$10)</f>
        <v>0</v>
      </c>
      <c r="I95" s="1" t="s">
        <v>1917</v>
      </c>
      <c r="J95" s="4">
        <f>IF(I95="","",Menu!$M$8)</f>
        <v>0</v>
      </c>
      <c r="K95" s="4">
        <f>Playeras!P94</f>
        <v>0</v>
      </c>
      <c r="L95" s="8">
        <f>IF(K95="","",IF(Menu!$D$10="",0,Menu!$E$10))</f>
        <v>0</v>
      </c>
      <c r="M95" s="8">
        <f>IF(K95="","",IF(Menu!$H$8="",0,Menu!$H$8))</f>
        <v>0</v>
      </c>
      <c r="N95" s="4" t="s">
        <v>274</v>
      </c>
      <c r="Y95" s="4" t="str">
        <f>MID(I95,1,5)</f>
        <v>N0304</v>
      </c>
      <c r="Z95" s="4">
        <v>24</v>
      </c>
      <c r="AA95" s="4">
        <f>(ROUNDDOWN(K95/Z95,0))*Z95</f>
        <v>0</v>
      </c>
      <c r="AB95" s="4">
        <f>K95-(AA95)</f>
        <v>0</v>
      </c>
      <c r="AC95" s="4">
        <f>AA95/Z95</f>
        <v>0</v>
      </c>
    </row>
    <row r="96" spans="1:29" ht="13.2">
      <c r="A96" s="4" t="s">
        <v>271</v>
      </c>
      <c r="B96" s="4" t="s">
        <v>272</v>
      </c>
      <c r="C96" s="4">
        <f>IF(D96="","",Menu!$D$8)</f>
        <v>0</v>
      </c>
      <c r="D96" s="4" t="s">
        <v>63</v>
      </c>
      <c r="E96" s="4">
        <f>IF(D96="","",Menu!$J$10)</f>
        <v>0</v>
      </c>
      <c r="F96" s="4">
        <f>IF(D96="","",Menu!$R$8)</f>
        <v>0</v>
      </c>
      <c r="G96" s="4">
        <f>IF(I96="","",Menu!$N$12)</f>
        <v>0</v>
      </c>
      <c r="H96" s="4">
        <f>IF(J96="","",Menu!$N$10)</f>
        <v>0</v>
      </c>
      <c r="I96" s="1" t="s">
        <v>1918</v>
      </c>
      <c r="J96" s="4">
        <f>IF(I96="","",Menu!$M$8)</f>
        <v>0</v>
      </c>
      <c r="K96" s="4">
        <f>Playeras!Q94</f>
        <v>0</v>
      </c>
      <c r="L96" s="8">
        <f>IF(K96="","",IF(Menu!$D$10="",0,Menu!$E$10))</f>
        <v>0</v>
      </c>
      <c r="M96" s="8">
        <f>IF(K96="","",IF(Menu!$H$8="",0,Menu!$H$8))</f>
        <v>0</v>
      </c>
      <c r="N96" s="4" t="s">
        <v>274</v>
      </c>
      <c r="Y96" s="4" t="str">
        <f>MID(I96,1,5)</f>
        <v>N0304</v>
      </c>
      <c r="Z96" s="4">
        <v>24</v>
      </c>
      <c r="AA96" s="4">
        <f>(ROUNDDOWN(K96/Z96,0))*Z96</f>
        <v>0</v>
      </c>
      <c r="AB96" s="4">
        <f>K96-(AA96)</f>
        <v>0</v>
      </c>
      <c r="AC96" s="4">
        <f>AA96/Z96</f>
        <v>0</v>
      </c>
    </row>
    <row r="97" spans="1:29" ht="13.2">
      <c r="A97" s="4" t="s">
        <v>271</v>
      </c>
      <c r="B97" s="4" t="s">
        <v>272</v>
      </c>
      <c r="C97" s="4">
        <f>IF(D97="","",Menu!$D$8)</f>
        <v>0</v>
      </c>
      <c r="D97" s="4" t="s">
        <v>63</v>
      </c>
      <c r="E97" s="4">
        <f>IF(D97="","",Menu!$J$10)</f>
        <v>0</v>
      </c>
      <c r="F97" s="4">
        <f>IF(D97="","",Menu!$R$8)</f>
        <v>0</v>
      </c>
      <c r="G97" s="4">
        <f>IF(I97="","",Menu!$N$12)</f>
        <v>0</v>
      </c>
      <c r="H97" s="4">
        <f>IF(J97="","",Menu!$N$10)</f>
        <v>0</v>
      </c>
      <c r="I97" s="1" t="s">
        <v>1916</v>
      </c>
      <c r="J97" s="4">
        <f>IF(I97="","",Menu!$M$8)</f>
        <v>0</v>
      </c>
      <c r="K97" s="4">
        <f>Playeras!O94</f>
        <v>0</v>
      </c>
      <c r="L97" s="8">
        <f>IF(K97="","",IF(Menu!$D$10="",0,Menu!$E$10))</f>
        <v>0</v>
      </c>
      <c r="M97" s="8">
        <f>IF(K97="","",IF(Menu!$H$8="",0,Menu!$H$8))</f>
        <v>0</v>
      </c>
      <c r="N97" s="4" t="s">
        <v>274</v>
      </c>
      <c r="Y97" s="4" t="str">
        <f>MID(I97,1,5)</f>
        <v>N0304</v>
      </c>
      <c r="Z97" s="4">
        <v>24</v>
      </c>
      <c r="AA97" s="4">
        <f>(ROUNDDOWN(K97/Z97,0))*Z97</f>
        <v>0</v>
      </c>
      <c r="AB97" s="4">
        <f>K97-(AA97)</f>
        <v>0</v>
      </c>
      <c r="AC97" s="4">
        <f>AA97/Z97</f>
        <v>0</v>
      </c>
    </row>
    <row r="98" spans="1:29" ht="13.2">
      <c r="A98" s="4" t="s">
        <v>271</v>
      </c>
      <c r="B98" s="4" t="s">
        <v>272</v>
      </c>
      <c r="C98" s="4">
        <f>IF(D98="","",Menu!$D$8)</f>
        <v>0</v>
      </c>
      <c r="D98" s="4" t="s">
        <v>63</v>
      </c>
      <c r="E98" s="4">
        <f>IF(D98="","",Menu!$J$10)</f>
        <v>0</v>
      </c>
      <c r="F98" s="4">
        <f>IF(D98="","",Menu!$R$8)</f>
        <v>0</v>
      </c>
      <c r="G98" s="4">
        <f>IF(I98="","",Menu!$N$12)</f>
        <v>0</v>
      </c>
      <c r="H98" s="4">
        <f>IF(J98="","",Menu!$N$10)</f>
        <v>0</v>
      </c>
      <c r="I98" s="1" t="s">
        <v>1915</v>
      </c>
      <c r="J98" s="4">
        <f>IF(I98="","",Menu!$M$8)</f>
        <v>0</v>
      </c>
      <c r="K98" s="4">
        <f>Playeras!R93</f>
        <v>0</v>
      </c>
      <c r="L98" s="8">
        <f>IF(K98="","",IF(Menu!$D$10="",0,Menu!$E$10))</f>
        <v>0</v>
      </c>
      <c r="M98" s="8">
        <f>IF(K98="","",IF(Menu!$H$8="",0,Menu!$H$8))</f>
        <v>0</v>
      </c>
      <c r="N98" s="4" t="s">
        <v>274</v>
      </c>
      <c r="Y98" s="4" t="str">
        <f>MID(I98,1,5)</f>
        <v>N0304</v>
      </c>
      <c r="Z98" s="4">
        <v>24</v>
      </c>
      <c r="AA98" s="4">
        <f>(ROUNDDOWN(K98/Z98,0))*Z98</f>
        <v>0</v>
      </c>
      <c r="AB98" s="4">
        <f>K98-(AA98)</f>
        <v>0</v>
      </c>
      <c r="AC98" s="4">
        <f>AA98/Z98</f>
        <v>0</v>
      </c>
    </row>
    <row r="99" spans="1:29" ht="13.2">
      <c r="A99" s="4" t="s">
        <v>271</v>
      </c>
      <c r="B99" s="4" t="s">
        <v>272</v>
      </c>
      <c r="C99" s="4">
        <f>IF(D99="","",Menu!$D$8)</f>
        <v>0</v>
      </c>
      <c r="D99" s="4" t="s">
        <v>63</v>
      </c>
      <c r="E99" s="4">
        <f>IF(D99="","",Menu!$J$10)</f>
        <v>0</v>
      </c>
      <c r="F99" s="4">
        <f>IF(D99="","",Menu!$R$8)</f>
        <v>0</v>
      </c>
      <c r="G99" s="4">
        <f>IF(I99="","",Menu!$N$12)</f>
        <v>0</v>
      </c>
      <c r="H99" s="4">
        <f>IF(J99="","",Menu!$N$10)</f>
        <v>0</v>
      </c>
      <c r="I99" s="1" t="s">
        <v>1913</v>
      </c>
      <c r="J99" s="4">
        <f>IF(I99="","",Menu!$M$8)</f>
        <v>0</v>
      </c>
      <c r="K99" s="4">
        <f>Playeras!P93</f>
        <v>0</v>
      </c>
      <c r="L99" s="8">
        <f>IF(K99="","",IF(Menu!$D$10="",0,Menu!$E$10))</f>
        <v>0</v>
      </c>
      <c r="M99" s="8">
        <f>IF(K99="","",IF(Menu!$H$8="",0,Menu!$H$8))</f>
        <v>0</v>
      </c>
      <c r="N99" s="4" t="s">
        <v>274</v>
      </c>
      <c r="Y99" s="4" t="str">
        <f>MID(I99,1,5)</f>
        <v>N0304</v>
      </c>
      <c r="Z99" s="4">
        <v>24</v>
      </c>
      <c r="AA99" s="4">
        <f>(ROUNDDOWN(K99/Z99,0))*Z99</f>
        <v>0</v>
      </c>
      <c r="AB99" s="4">
        <f>K99-(AA99)</f>
        <v>0</v>
      </c>
      <c r="AC99" s="4">
        <f>AA99/Z99</f>
        <v>0</v>
      </c>
    </row>
    <row r="100" spans="1:29" ht="13.2">
      <c r="A100" s="4" t="s">
        <v>271</v>
      </c>
      <c r="B100" s="4" t="s">
        <v>272</v>
      </c>
      <c r="C100" s="4">
        <f>IF(D100="","",Menu!$D$8)</f>
        <v>0</v>
      </c>
      <c r="D100" s="4" t="s">
        <v>63</v>
      </c>
      <c r="E100" s="4">
        <f>IF(D100="","",Menu!$J$10)</f>
        <v>0</v>
      </c>
      <c r="F100" s="4">
        <f>IF(D100="","",Menu!$R$8)</f>
        <v>0</v>
      </c>
      <c r="G100" s="4">
        <f>IF(I100="","",Menu!$N$12)</f>
        <v>0</v>
      </c>
      <c r="H100" s="4">
        <f>IF(J100="","",Menu!$N$10)</f>
        <v>0</v>
      </c>
      <c r="I100" s="1" t="s">
        <v>1914</v>
      </c>
      <c r="J100" s="4">
        <f>IF(I100="","",Menu!$M$8)</f>
        <v>0</v>
      </c>
      <c r="K100" s="4">
        <f>Playeras!Q93</f>
        <v>0</v>
      </c>
      <c r="L100" s="8">
        <f>IF(K100="","",IF(Menu!$D$10="",0,Menu!$E$10))</f>
        <v>0</v>
      </c>
      <c r="M100" s="8">
        <f>IF(K100="","",IF(Menu!$H$8="",0,Menu!$H$8))</f>
        <v>0</v>
      </c>
      <c r="N100" s="4" t="s">
        <v>274</v>
      </c>
      <c r="Y100" s="4" t="str">
        <f>MID(I100,1,5)</f>
        <v>N0304</v>
      </c>
      <c r="Z100" s="4">
        <v>24</v>
      </c>
      <c r="AA100" s="4">
        <f>(ROUNDDOWN(K100/Z100,0))*Z100</f>
        <v>0</v>
      </c>
      <c r="AB100" s="4">
        <f>K100-(AA100)</f>
        <v>0</v>
      </c>
      <c r="AC100" s="4">
        <f>AA100/Z100</f>
        <v>0</v>
      </c>
    </row>
    <row r="101" spans="1:29" ht="13.2">
      <c r="A101" s="4" t="s">
        <v>271</v>
      </c>
      <c r="B101" s="4" t="s">
        <v>272</v>
      </c>
      <c r="C101" s="4">
        <f>IF(D101="","",Menu!$D$8)</f>
        <v>0</v>
      </c>
      <c r="D101" s="4" t="s">
        <v>63</v>
      </c>
      <c r="E101" s="4">
        <f>IF(D101="","",Menu!$J$10)</f>
        <v>0</v>
      </c>
      <c r="F101" s="4">
        <f>IF(D101="","",Menu!$R$8)</f>
        <v>0</v>
      </c>
      <c r="G101" s="4">
        <f>IF(I101="","",Menu!$N$12)</f>
        <v>0</v>
      </c>
      <c r="H101" s="4">
        <f>IF(J101="","",Menu!$N$10)</f>
        <v>0</v>
      </c>
      <c r="I101" s="1" t="s">
        <v>1912</v>
      </c>
      <c r="J101" s="4">
        <f>IF(I101="","",Menu!$M$8)</f>
        <v>0</v>
      </c>
      <c r="K101" s="4">
        <f>Playeras!O93</f>
        <v>0</v>
      </c>
      <c r="L101" s="8">
        <f>IF(K101="","",IF(Menu!$D$10="",0,Menu!$E$10))</f>
        <v>0</v>
      </c>
      <c r="M101" s="8">
        <f>IF(K101="","",IF(Menu!$H$8="",0,Menu!$H$8))</f>
        <v>0</v>
      </c>
      <c r="N101" s="4" t="s">
        <v>274</v>
      </c>
      <c r="Y101" s="4" t="str">
        <f>MID(I101,1,5)</f>
        <v>N0304</v>
      </c>
      <c r="Z101" s="4">
        <v>24</v>
      </c>
      <c r="AA101" s="4">
        <f>(ROUNDDOWN(K101/Z101,0))*Z101</f>
        <v>0</v>
      </c>
      <c r="AB101" s="4">
        <f>K101-(AA101)</f>
        <v>0</v>
      </c>
      <c r="AC101" s="4">
        <f>AA101/Z101</f>
        <v>0</v>
      </c>
    </row>
    <row r="102" spans="1:29" ht="13.2">
      <c r="A102" s="4" t="s">
        <v>271</v>
      </c>
      <c r="B102" s="4" t="s">
        <v>272</v>
      </c>
      <c r="C102" s="4">
        <f>IF(D102="","",Menu!$D$8)</f>
        <v>0</v>
      </c>
      <c r="D102" s="4" t="s">
        <v>63</v>
      </c>
      <c r="E102" s="4">
        <f>IF(D102="","",Menu!$J$10)</f>
        <v>0</v>
      </c>
      <c r="F102" s="4">
        <f>IF(D102="","",Menu!$R$8)</f>
        <v>0</v>
      </c>
      <c r="G102" s="4">
        <f>IF(I102="","",Menu!$N$12)</f>
        <v>0</v>
      </c>
      <c r="H102" s="4">
        <f>IF(J102="","",Menu!$N$10)</f>
        <v>0</v>
      </c>
      <c r="I102" s="1" t="s">
        <v>1911</v>
      </c>
      <c r="J102" s="4">
        <f>IF(I102="","",Menu!$M$8)</f>
        <v>0</v>
      </c>
      <c r="K102" s="4">
        <f>Playeras!R92</f>
        <v>0</v>
      </c>
      <c r="L102" s="8">
        <f>IF(K102="","",IF(Menu!$D$10="",0,Menu!$E$10))</f>
        <v>0</v>
      </c>
      <c r="M102" s="8">
        <f>IF(K102="","",IF(Menu!$H$8="",0,Menu!$H$8))</f>
        <v>0</v>
      </c>
      <c r="N102" s="4" t="s">
        <v>274</v>
      </c>
      <c r="Y102" s="4" t="str">
        <f>MID(I102,1,5)</f>
        <v>N0304</v>
      </c>
      <c r="Z102" s="4">
        <v>24</v>
      </c>
      <c r="AA102" s="4">
        <f>(ROUNDDOWN(K102/Z102,0))*Z102</f>
        <v>0</v>
      </c>
      <c r="AB102" s="4">
        <f>K102-(AA102)</f>
        <v>0</v>
      </c>
      <c r="AC102" s="4">
        <f>AA102/Z102</f>
        <v>0</v>
      </c>
    </row>
    <row r="103" spans="1:29" ht="13.2">
      <c r="A103" s="4" t="s">
        <v>271</v>
      </c>
      <c r="B103" s="4" t="s">
        <v>272</v>
      </c>
      <c r="C103" s="4">
        <f>IF(D103="","",Menu!$D$8)</f>
        <v>0</v>
      </c>
      <c r="D103" s="4" t="s">
        <v>63</v>
      </c>
      <c r="E103" s="4">
        <f>IF(D103="","",Menu!$J$10)</f>
        <v>0</v>
      </c>
      <c r="F103" s="4">
        <f>IF(D103="","",Menu!$R$8)</f>
        <v>0</v>
      </c>
      <c r="G103" s="4">
        <f>IF(I103="","",Menu!$N$12)</f>
        <v>0</v>
      </c>
      <c r="H103" s="4">
        <f>IF(J103="","",Menu!$N$10)</f>
        <v>0</v>
      </c>
      <c r="I103" s="1" t="s">
        <v>1909</v>
      </c>
      <c r="J103" s="4">
        <f>IF(I103="","",Menu!$M$8)</f>
        <v>0</v>
      </c>
      <c r="K103" s="4">
        <f>Playeras!P92</f>
        <v>0</v>
      </c>
      <c r="L103" s="8">
        <f>IF(K103="","",IF(Menu!$D$10="",0,Menu!$E$10))</f>
        <v>0</v>
      </c>
      <c r="M103" s="8">
        <f>IF(K103="","",IF(Menu!$H$8="",0,Menu!$H$8))</f>
        <v>0</v>
      </c>
      <c r="N103" s="4" t="s">
        <v>274</v>
      </c>
      <c r="Y103" s="4" t="str">
        <f>MID(I103,1,5)</f>
        <v>N0304</v>
      </c>
      <c r="Z103" s="4">
        <v>24</v>
      </c>
      <c r="AA103" s="4">
        <f>(ROUNDDOWN(K103/Z103,0))*Z103</f>
        <v>0</v>
      </c>
      <c r="AB103" s="4">
        <f>K103-(AA103)</f>
        <v>0</v>
      </c>
      <c r="AC103" s="4">
        <f>AA103/Z103</f>
        <v>0</v>
      </c>
    </row>
    <row r="104" spans="1:29" ht="13.2">
      <c r="A104" s="4" t="s">
        <v>271</v>
      </c>
      <c r="B104" s="4" t="s">
        <v>272</v>
      </c>
      <c r="C104" s="4">
        <f>IF(D104="","",Menu!$D$8)</f>
        <v>0</v>
      </c>
      <c r="D104" s="4" t="s">
        <v>63</v>
      </c>
      <c r="E104" s="4">
        <f>IF(D104="","",Menu!$J$10)</f>
        <v>0</v>
      </c>
      <c r="F104" s="4">
        <f>IF(D104="","",Menu!$R$8)</f>
        <v>0</v>
      </c>
      <c r="G104" s="4">
        <f>IF(I104="","",Menu!$N$12)</f>
        <v>0</v>
      </c>
      <c r="H104" s="4">
        <f>IF(J104="","",Menu!$N$10)</f>
        <v>0</v>
      </c>
      <c r="I104" s="1" t="s">
        <v>1910</v>
      </c>
      <c r="J104" s="4">
        <f>IF(I104="","",Menu!$M$8)</f>
        <v>0</v>
      </c>
      <c r="K104" s="4">
        <f>Playeras!Q92</f>
        <v>0</v>
      </c>
      <c r="L104" s="8">
        <f>IF(K104="","",IF(Menu!$D$10="",0,Menu!$E$10))</f>
        <v>0</v>
      </c>
      <c r="M104" s="8">
        <f>IF(K104="","",IF(Menu!$H$8="",0,Menu!$H$8))</f>
        <v>0</v>
      </c>
      <c r="N104" s="4" t="s">
        <v>274</v>
      </c>
      <c r="Y104" s="4" t="str">
        <f>MID(I104,1,5)</f>
        <v>N0304</v>
      </c>
      <c r="Z104" s="4">
        <v>24</v>
      </c>
      <c r="AA104" s="4">
        <f>(ROUNDDOWN(K104/Z104,0))*Z104</f>
        <v>0</v>
      </c>
      <c r="AB104" s="4">
        <f>K104-(AA104)</f>
        <v>0</v>
      </c>
      <c r="AC104" s="4">
        <f>AA104/Z104</f>
        <v>0</v>
      </c>
    </row>
    <row r="105" spans="1:29" ht="13.2">
      <c r="A105" s="4" t="s">
        <v>271</v>
      </c>
      <c r="B105" s="4" t="s">
        <v>272</v>
      </c>
      <c r="C105" s="4">
        <f>IF(D105="","",Menu!$D$8)</f>
        <v>0</v>
      </c>
      <c r="D105" s="4" t="s">
        <v>63</v>
      </c>
      <c r="E105" s="4">
        <f>IF(D105="","",Menu!$J$10)</f>
        <v>0</v>
      </c>
      <c r="F105" s="4">
        <f>IF(D105="","",Menu!$R$8)</f>
        <v>0</v>
      </c>
      <c r="G105" s="4">
        <f>IF(I105="","",Menu!$N$12)</f>
        <v>0</v>
      </c>
      <c r="H105" s="4">
        <f>IF(J105="","",Menu!$N$10)</f>
        <v>0</v>
      </c>
      <c r="I105" s="1" t="s">
        <v>1908</v>
      </c>
      <c r="J105" s="4">
        <f>IF(I105="","",Menu!$M$8)</f>
        <v>0</v>
      </c>
      <c r="K105" s="4">
        <f>Playeras!O92</f>
        <v>0</v>
      </c>
      <c r="L105" s="8">
        <f>IF(K105="","",IF(Menu!$D$10="",0,Menu!$E$10))</f>
        <v>0</v>
      </c>
      <c r="M105" s="8">
        <f>IF(K105="","",IF(Menu!$H$8="",0,Menu!$H$8))</f>
        <v>0</v>
      </c>
      <c r="N105" s="4" t="s">
        <v>274</v>
      </c>
      <c r="Y105" s="4" t="str">
        <f>MID(I105,1,5)</f>
        <v>N0304</v>
      </c>
      <c r="Z105" s="4">
        <v>24</v>
      </c>
      <c r="AA105" s="4">
        <f>(ROUNDDOWN(K105/Z105,0))*Z105</f>
        <v>0</v>
      </c>
      <c r="AB105" s="4">
        <f>K105-(AA105)</f>
        <v>0</v>
      </c>
      <c r="AC105" s="4">
        <f>AA105/Z105</f>
        <v>0</v>
      </c>
    </row>
    <row r="106" spans="1:29" ht="13.2">
      <c r="A106" s="4" t="s">
        <v>271</v>
      </c>
      <c r="B106" s="4" t="s">
        <v>272</v>
      </c>
      <c r="C106" s="4">
        <f>IF(D106="","",Menu!$D$8)</f>
        <v>0</v>
      </c>
      <c r="D106" s="4" t="s">
        <v>63</v>
      </c>
      <c r="E106" s="4">
        <f>IF(D106="","",Menu!$J$10)</f>
        <v>0</v>
      </c>
      <c r="F106" s="4">
        <f>IF(D106="","",Menu!$R$8)</f>
        <v>0</v>
      </c>
      <c r="G106" s="4">
        <f>IF(I106="","",Menu!$N$12)</f>
        <v>0</v>
      </c>
      <c r="H106" s="4">
        <f>IF(J106="","",Menu!$N$10)</f>
        <v>0</v>
      </c>
      <c r="I106" s="1" t="s">
        <v>1907</v>
      </c>
      <c r="J106" s="4">
        <f>IF(I106="","",Menu!$M$8)</f>
        <v>0</v>
      </c>
      <c r="K106" s="4">
        <f>Playeras!R91</f>
        <v>0</v>
      </c>
      <c r="L106" s="8">
        <f>IF(K106="","",IF(Menu!$D$10="",0,Menu!$E$10))</f>
        <v>0</v>
      </c>
      <c r="M106" s="8">
        <f>IF(K106="","",IF(Menu!$H$8="",0,Menu!$H$8))</f>
        <v>0</v>
      </c>
      <c r="N106" s="4" t="s">
        <v>274</v>
      </c>
      <c r="Y106" s="4" t="str">
        <f>MID(I106,1,5)</f>
        <v>N0304</v>
      </c>
      <c r="Z106" s="4">
        <v>24</v>
      </c>
      <c r="AA106" s="4">
        <f>(ROUNDDOWN(K106/Z106,0))*Z106</f>
        <v>0</v>
      </c>
      <c r="AB106" s="4">
        <f>K106-(AA106)</f>
        <v>0</v>
      </c>
      <c r="AC106" s="4">
        <f>AA106/Z106</f>
        <v>0</v>
      </c>
    </row>
    <row r="107" spans="1:29" ht="13.2">
      <c r="A107" s="4" t="s">
        <v>271</v>
      </c>
      <c r="B107" s="4" t="s">
        <v>272</v>
      </c>
      <c r="C107" s="4">
        <f>IF(D107="","",Menu!$D$8)</f>
        <v>0</v>
      </c>
      <c r="D107" s="4" t="s">
        <v>63</v>
      </c>
      <c r="E107" s="4">
        <f>IF(D107="","",Menu!$J$10)</f>
        <v>0</v>
      </c>
      <c r="F107" s="4">
        <f>IF(D107="","",Menu!$R$8)</f>
        <v>0</v>
      </c>
      <c r="G107" s="4">
        <f>IF(I107="","",Menu!$N$12)</f>
        <v>0</v>
      </c>
      <c r="H107" s="4">
        <f>IF(J107="","",Menu!$N$10)</f>
        <v>0</v>
      </c>
      <c r="I107" s="1" t="s">
        <v>1905</v>
      </c>
      <c r="J107" s="4">
        <f>IF(I107="","",Menu!$M$8)</f>
        <v>0</v>
      </c>
      <c r="K107" s="4">
        <f>Playeras!P91</f>
        <v>0</v>
      </c>
      <c r="L107" s="8">
        <f>IF(K107="","",IF(Menu!$D$10="",0,Menu!$E$10))</f>
        <v>0</v>
      </c>
      <c r="M107" s="8">
        <f>IF(K107="","",IF(Menu!$H$8="",0,Menu!$H$8))</f>
        <v>0</v>
      </c>
      <c r="N107" s="4" t="s">
        <v>274</v>
      </c>
      <c r="Y107" s="4" t="str">
        <f>MID(I107,1,5)</f>
        <v>N0304</v>
      </c>
      <c r="Z107" s="4">
        <v>24</v>
      </c>
      <c r="AA107" s="4">
        <f>(ROUNDDOWN(K107/Z107,0))*Z107</f>
        <v>0</v>
      </c>
      <c r="AB107" s="4">
        <f>K107-(AA107)</f>
        <v>0</v>
      </c>
      <c r="AC107" s="4">
        <f>AA107/Z107</f>
        <v>0</v>
      </c>
    </row>
    <row r="108" spans="1:29" ht="13.2">
      <c r="A108" s="4" t="s">
        <v>271</v>
      </c>
      <c r="B108" s="4" t="s">
        <v>272</v>
      </c>
      <c r="C108" s="4">
        <f>IF(D108="","",Menu!$D$8)</f>
        <v>0</v>
      </c>
      <c r="D108" s="4" t="s">
        <v>63</v>
      </c>
      <c r="E108" s="4">
        <f>IF(D108="","",Menu!$J$10)</f>
        <v>0</v>
      </c>
      <c r="F108" s="4">
        <f>IF(D108="","",Menu!$R$8)</f>
        <v>0</v>
      </c>
      <c r="G108" s="4">
        <f>IF(I108="","",Menu!$N$12)</f>
        <v>0</v>
      </c>
      <c r="H108" s="4">
        <f>IF(J108="","",Menu!$N$10)</f>
        <v>0</v>
      </c>
      <c r="I108" s="1" t="s">
        <v>1906</v>
      </c>
      <c r="J108" s="4">
        <f>IF(I108="","",Menu!$M$8)</f>
        <v>0</v>
      </c>
      <c r="K108" s="4">
        <f>Playeras!Q91</f>
        <v>0</v>
      </c>
      <c r="L108" s="8">
        <f>IF(K108="","",IF(Menu!$D$10="",0,Menu!$E$10))</f>
        <v>0</v>
      </c>
      <c r="M108" s="8">
        <f>IF(K108="","",IF(Menu!$H$8="",0,Menu!$H$8))</f>
        <v>0</v>
      </c>
      <c r="N108" s="4" t="s">
        <v>274</v>
      </c>
      <c r="Y108" s="4" t="str">
        <f>MID(I108,1,5)</f>
        <v>N0304</v>
      </c>
      <c r="Z108" s="4">
        <v>24</v>
      </c>
      <c r="AA108" s="4">
        <f>(ROUNDDOWN(K108/Z108,0))*Z108</f>
        <v>0</v>
      </c>
      <c r="AB108" s="4">
        <f>K108-(AA108)</f>
        <v>0</v>
      </c>
      <c r="AC108" s="4">
        <f>AA108/Z108</f>
        <v>0</v>
      </c>
    </row>
    <row r="109" spans="1:29" ht="13.2">
      <c r="A109" s="4" t="s">
        <v>271</v>
      </c>
      <c r="B109" s="4" t="s">
        <v>272</v>
      </c>
      <c r="C109" s="4">
        <f>IF(D109="","",Menu!$D$8)</f>
        <v>0</v>
      </c>
      <c r="D109" s="4" t="s">
        <v>63</v>
      </c>
      <c r="E109" s="4">
        <f>IF(D109="","",Menu!$J$10)</f>
        <v>0</v>
      </c>
      <c r="F109" s="4">
        <f>IF(D109="","",Menu!$R$8)</f>
        <v>0</v>
      </c>
      <c r="G109" s="4">
        <f>IF(I109="","",Menu!$N$12)</f>
        <v>0</v>
      </c>
      <c r="H109" s="4">
        <f>IF(J109="","",Menu!$N$10)</f>
        <v>0</v>
      </c>
      <c r="I109" s="1" t="s">
        <v>1904</v>
      </c>
      <c r="J109" s="4">
        <f>IF(I109="","",Menu!$M$8)</f>
        <v>0</v>
      </c>
      <c r="K109" s="4">
        <f>Playeras!O91</f>
        <v>0</v>
      </c>
      <c r="L109" s="8">
        <f>IF(K109="","",IF(Menu!$D$10="",0,Menu!$E$10))</f>
        <v>0</v>
      </c>
      <c r="M109" s="8">
        <f>IF(K109="","",IF(Menu!$H$8="",0,Menu!$H$8))</f>
        <v>0</v>
      </c>
      <c r="N109" s="4" t="s">
        <v>274</v>
      </c>
      <c r="Y109" s="4" t="str">
        <f>MID(I109,1,5)</f>
        <v>N0304</v>
      </c>
      <c r="Z109" s="4">
        <v>24</v>
      </c>
      <c r="AA109" s="4">
        <f>(ROUNDDOWN(K109/Z109,0))*Z109</f>
        <v>0</v>
      </c>
      <c r="AB109" s="4">
        <f>K109-(AA109)</f>
        <v>0</v>
      </c>
      <c r="AC109" s="4">
        <f>AA109/Z109</f>
        <v>0</v>
      </c>
    </row>
    <row r="110" spans="1:29" ht="13.2">
      <c r="A110" s="4" t="s">
        <v>271</v>
      </c>
      <c r="B110" s="4" t="s">
        <v>272</v>
      </c>
      <c r="C110" s="4">
        <f>IF(D110="","",Menu!$D$8)</f>
        <v>0</v>
      </c>
      <c r="D110" s="4" t="s">
        <v>63</v>
      </c>
      <c r="E110" s="4">
        <f>IF(D110="","",Menu!$J$10)</f>
        <v>0</v>
      </c>
      <c r="F110" s="4">
        <f>IF(D110="","",Menu!$R$8)</f>
        <v>0</v>
      </c>
      <c r="G110" s="4">
        <f>IF(I110="","",Menu!$N$12)</f>
        <v>0</v>
      </c>
      <c r="H110" s="4">
        <f>IF(J110="","",Menu!$N$10)</f>
        <v>0</v>
      </c>
      <c r="I110" s="1" t="s">
        <v>1903</v>
      </c>
      <c r="J110" s="4">
        <f>IF(I110="","",Menu!$M$8)</f>
        <v>0</v>
      </c>
      <c r="K110" s="4">
        <f>Playeras!R90</f>
        <v>0</v>
      </c>
      <c r="L110" s="8">
        <f>IF(K110="","",IF(Menu!$D$10="",0,Menu!$E$10))</f>
        <v>0</v>
      </c>
      <c r="M110" s="8">
        <f>IF(K110="","",IF(Menu!$H$8="",0,Menu!$H$8))</f>
        <v>0</v>
      </c>
      <c r="N110" s="4" t="s">
        <v>274</v>
      </c>
      <c r="Y110" s="4" t="str">
        <f>MID(I110,1,5)</f>
        <v>N0304</v>
      </c>
      <c r="Z110" s="4">
        <v>24</v>
      </c>
      <c r="AA110" s="4">
        <f>(ROUNDDOWN(K110/Z110,0))*Z110</f>
        <v>0</v>
      </c>
      <c r="AB110" s="4">
        <f>K110-(AA110)</f>
        <v>0</v>
      </c>
      <c r="AC110" s="4">
        <f>AA110/Z110</f>
        <v>0</v>
      </c>
    </row>
    <row r="111" spans="1:29" ht="13.2">
      <c r="A111" s="4" t="s">
        <v>271</v>
      </c>
      <c r="B111" s="4" t="s">
        <v>272</v>
      </c>
      <c r="C111" s="4">
        <f>IF(D111="","",Menu!$D$8)</f>
        <v>0</v>
      </c>
      <c r="D111" s="4" t="s">
        <v>63</v>
      </c>
      <c r="E111" s="4">
        <f>IF(D111="","",Menu!$J$10)</f>
        <v>0</v>
      </c>
      <c r="F111" s="4">
        <f>IF(D111="","",Menu!$R$8)</f>
        <v>0</v>
      </c>
      <c r="G111" s="4">
        <f>IF(I111="","",Menu!$N$12)</f>
        <v>0</v>
      </c>
      <c r="H111" s="4">
        <f>IF(J111="","",Menu!$N$10)</f>
        <v>0</v>
      </c>
      <c r="I111" s="1" t="s">
        <v>1901</v>
      </c>
      <c r="J111" s="4">
        <f>IF(I111="","",Menu!$M$8)</f>
        <v>0</v>
      </c>
      <c r="K111" s="4">
        <f>Playeras!P90</f>
        <v>0</v>
      </c>
      <c r="L111" s="8">
        <f>IF(K111="","",IF(Menu!$D$10="",0,Menu!$E$10))</f>
        <v>0</v>
      </c>
      <c r="M111" s="8">
        <f>IF(K111="","",IF(Menu!$H$8="",0,Menu!$H$8))</f>
        <v>0</v>
      </c>
      <c r="N111" s="4" t="s">
        <v>274</v>
      </c>
      <c r="Y111" s="4" t="str">
        <f>MID(I111,1,5)</f>
        <v>N0304</v>
      </c>
      <c r="Z111" s="4">
        <v>24</v>
      </c>
      <c r="AA111" s="4">
        <f>(ROUNDDOWN(K111/Z111,0))*Z111</f>
        <v>0</v>
      </c>
      <c r="AB111" s="4">
        <f>K111-(AA111)</f>
        <v>0</v>
      </c>
      <c r="AC111" s="4">
        <f>AA111/Z111</f>
        <v>0</v>
      </c>
    </row>
    <row r="112" spans="1:29" ht="13.2">
      <c r="A112" s="4" t="s">
        <v>271</v>
      </c>
      <c r="B112" s="4" t="s">
        <v>272</v>
      </c>
      <c r="C112" s="4">
        <f>IF(D112="","",Menu!$D$8)</f>
        <v>0</v>
      </c>
      <c r="D112" s="4" t="s">
        <v>63</v>
      </c>
      <c r="E112" s="4">
        <f>IF(D112="","",Menu!$J$10)</f>
        <v>0</v>
      </c>
      <c r="F112" s="4">
        <f>IF(D112="","",Menu!$R$8)</f>
        <v>0</v>
      </c>
      <c r="G112" s="4">
        <f>IF(I112="","",Menu!$N$12)</f>
        <v>0</v>
      </c>
      <c r="H112" s="4">
        <f>IF(J112="","",Menu!$N$10)</f>
        <v>0</v>
      </c>
      <c r="I112" s="1" t="s">
        <v>1902</v>
      </c>
      <c r="J112" s="4">
        <f>IF(I112="","",Menu!$M$8)</f>
        <v>0</v>
      </c>
      <c r="K112" s="4">
        <f>Playeras!Q90</f>
        <v>0</v>
      </c>
      <c r="L112" s="8">
        <f>IF(K112="","",IF(Menu!$D$10="",0,Menu!$E$10))</f>
        <v>0</v>
      </c>
      <c r="M112" s="8">
        <f>IF(K112="","",IF(Menu!$H$8="",0,Menu!$H$8))</f>
        <v>0</v>
      </c>
      <c r="N112" s="4" t="s">
        <v>274</v>
      </c>
      <c r="Y112" s="4" t="str">
        <f>MID(I112,1,5)</f>
        <v>N0304</v>
      </c>
      <c r="Z112" s="4">
        <v>24</v>
      </c>
      <c r="AA112" s="4">
        <f>(ROUNDDOWN(K112/Z112,0))*Z112</f>
        <v>0</v>
      </c>
      <c r="AB112" s="4">
        <f>K112-(AA112)</f>
        <v>0</v>
      </c>
      <c r="AC112" s="4">
        <f>AA112/Z112</f>
        <v>0</v>
      </c>
    </row>
    <row r="113" spans="1:29" ht="13.2">
      <c r="A113" s="4" t="s">
        <v>271</v>
      </c>
      <c r="B113" s="4" t="s">
        <v>272</v>
      </c>
      <c r="C113" s="4">
        <f>IF(D113="","",Menu!$D$8)</f>
        <v>0</v>
      </c>
      <c r="D113" s="4" t="s">
        <v>63</v>
      </c>
      <c r="E113" s="4">
        <f>IF(D113="","",Menu!$J$10)</f>
        <v>0</v>
      </c>
      <c r="F113" s="4">
        <f>IF(D113="","",Menu!$R$8)</f>
        <v>0</v>
      </c>
      <c r="G113" s="4">
        <f>IF(I113="","",Menu!$N$12)</f>
        <v>0</v>
      </c>
      <c r="H113" s="4">
        <f>IF(J113="","",Menu!$N$10)</f>
        <v>0</v>
      </c>
      <c r="I113" s="1" t="s">
        <v>1900</v>
      </c>
      <c r="J113" s="4">
        <f>IF(I113="","",Menu!$M$8)</f>
        <v>0</v>
      </c>
      <c r="K113" s="4">
        <f>Playeras!O90</f>
        <v>0</v>
      </c>
      <c r="L113" s="8">
        <f>IF(K113="","",IF(Menu!$D$10="",0,Menu!$E$10))</f>
        <v>0</v>
      </c>
      <c r="M113" s="8">
        <f>IF(K113="","",IF(Menu!$H$8="",0,Menu!$H$8))</f>
        <v>0</v>
      </c>
      <c r="N113" s="4" t="s">
        <v>274</v>
      </c>
      <c r="Y113" s="4" t="str">
        <f>MID(I113,1,5)</f>
        <v>N0304</v>
      </c>
      <c r="Z113" s="4">
        <v>24</v>
      </c>
      <c r="AA113" s="4">
        <f>(ROUNDDOWN(K113/Z113,0))*Z113</f>
        <v>0</v>
      </c>
      <c r="AB113" s="4">
        <f>K113-(AA113)</f>
        <v>0</v>
      </c>
      <c r="AC113" s="4">
        <f>AA113/Z113</f>
        <v>0</v>
      </c>
    </row>
    <row r="114" spans="1:29" ht="13.2">
      <c r="A114" s="4" t="s">
        <v>271</v>
      </c>
      <c r="B114" s="4" t="s">
        <v>272</v>
      </c>
      <c r="C114" s="4">
        <f>IF(D114="","",Menu!$D$8)</f>
        <v>0</v>
      </c>
      <c r="D114" s="5" t="s">
        <v>63</v>
      </c>
      <c r="E114" s="4">
        <f>IF(D114="","",Menu!$J$10)</f>
        <v>0</v>
      </c>
      <c r="F114" s="4">
        <f>IF(D114="","",Menu!$R$8)</f>
        <v>0</v>
      </c>
      <c r="G114" s="4">
        <f>IF(I114="","",Menu!$N$12)</f>
        <v>0</v>
      </c>
      <c r="H114" s="4">
        <f>IF(J114="","",Menu!$N$10)</f>
        <v>0</v>
      </c>
      <c r="I114" s="1" t="s">
        <v>805</v>
      </c>
      <c r="J114" s="4">
        <f>IF(I114="","",Menu!$M$8)</f>
        <v>0</v>
      </c>
      <c r="K114">
        <f>Playeras!R64</f>
        <v>0</v>
      </c>
      <c r="L114" s="4">
        <f>IF(K114="","",IF(Menu!$D$10="",0,Menu!$E$10))</f>
        <v>0</v>
      </c>
      <c r="M114" s="4">
        <f>IF(K114="","",IF(Menu!$H$8="",0,Menu!$H$8))</f>
        <v>0</v>
      </c>
      <c r="N114" s="4" t="s">
        <v>274</v>
      </c>
      <c r="Y114" s="4" t="str">
        <f>MID(I114,1,5)</f>
        <v>N0300</v>
      </c>
      <c r="Z114" s="4">
        <v>72</v>
      </c>
      <c r="AA114" s="4">
        <f>(ROUNDDOWN(K114/Z114,0))*Z114</f>
        <v>0</v>
      </c>
      <c r="AB114" s="4">
        <f>K114-(AA114)</f>
        <v>0</v>
      </c>
      <c r="AC114" s="4">
        <f>AA114/Z114</f>
        <v>0</v>
      </c>
    </row>
    <row r="115" spans="1:29" ht="13.2">
      <c r="A115" s="4" t="s">
        <v>271</v>
      </c>
      <c r="B115" s="4" t="s">
        <v>272</v>
      </c>
      <c r="C115" s="4">
        <f>IF(D115="","",Menu!$D$8)</f>
        <v>0</v>
      </c>
      <c r="D115" s="5" t="s">
        <v>63</v>
      </c>
      <c r="E115" s="4">
        <f>IF(D115="","",Menu!$J$10)</f>
        <v>0</v>
      </c>
      <c r="F115" s="4">
        <f>IF(D115="","",Menu!$R$8)</f>
        <v>0</v>
      </c>
      <c r="G115" s="4">
        <f>IF(I115="","",Menu!$N$12)</f>
        <v>0</v>
      </c>
      <c r="H115" s="4">
        <f>IF(J115="","",Menu!$N$10)</f>
        <v>0</v>
      </c>
      <c r="I115" s="1" t="s">
        <v>803</v>
      </c>
      <c r="J115" s="4">
        <f>IF(I115="","",Menu!$M$8)</f>
        <v>0</v>
      </c>
      <c r="K115">
        <f>Playeras!P64</f>
        <v>0</v>
      </c>
      <c r="L115" s="4">
        <f>IF(K115="","",IF(Menu!$D$10="",0,Menu!$E$10))</f>
        <v>0</v>
      </c>
      <c r="M115" s="4">
        <f>IF(K115="","",IF(Menu!$H$8="",0,Menu!$H$8))</f>
        <v>0</v>
      </c>
      <c r="N115" s="4" t="s">
        <v>274</v>
      </c>
      <c r="Y115" s="4" t="str">
        <f>MID(I115,1,5)</f>
        <v>N0300</v>
      </c>
      <c r="Z115" s="4">
        <v>72</v>
      </c>
      <c r="AA115" s="4">
        <f>(ROUNDDOWN(K115/Z115,0))*Z115</f>
        <v>0</v>
      </c>
      <c r="AB115" s="4">
        <f>K115-(AA115)</f>
        <v>0</v>
      </c>
      <c r="AC115" s="4">
        <f>AA115/Z115</f>
        <v>0</v>
      </c>
    </row>
    <row r="116" spans="1:29" ht="13.2">
      <c r="A116" s="4" t="s">
        <v>271</v>
      </c>
      <c r="B116" s="4" t="s">
        <v>272</v>
      </c>
      <c r="C116" s="4">
        <f>IF(D116="","",Menu!$D$8)</f>
        <v>0</v>
      </c>
      <c r="D116" s="5" t="s">
        <v>63</v>
      </c>
      <c r="E116" s="4">
        <f>IF(D116="","",Menu!$J$10)</f>
        <v>0</v>
      </c>
      <c r="F116" s="4">
        <f>IF(D116="","",Menu!$R$8)</f>
        <v>0</v>
      </c>
      <c r="G116" s="4">
        <f>IF(I116="","",Menu!$N$12)</f>
        <v>0</v>
      </c>
      <c r="H116" s="4">
        <f>IF(J116="","",Menu!$N$10)</f>
        <v>0</v>
      </c>
      <c r="I116" s="1" t="s">
        <v>804</v>
      </c>
      <c r="J116" s="4">
        <f>IF(I116="","",Menu!$M$8)</f>
        <v>0</v>
      </c>
      <c r="K116">
        <f>Playeras!Q64</f>
        <v>0</v>
      </c>
      <c r="L116" s="4">
        <f>IF(K116="","",IF(Menu!$D$10="",0,Menu!$E$10))</f>
        <v>0</v>
      </c>
      <c r="M116" s="4">
        <f>IF(K116="","",IF(Menu!$H$8="",0,Menu!$H$8))</f>
        <v>0</v>
      </c>
      <c r="N116" s="4" t="s">
        <v>274</v>
      </c>
      <c r="Y116" s="4" t="str">
        <f>MID(I116,1,5)</f>
        <v>N0300</v>
      </c>
      <c r="Z116" s="4">
        <v>72</v>
      </c>
      <c r="AA116" s="4">
        <f>(ROUNDDOWN(K116/Z116,0))*Z116</f>
        <v>0</v>
      </c>
      <c r="AB116" s="4">
        <f>K116-(AA116)</f>
        <v>0</v>
      </c>
      <c r="AC116" s="4">
        <f>AA116/Z116</f>
        <v>0</v>
      </c>
    </row>
    <row r="117" spans="1:29" ht="13.2">
      <c r="A117" s="4" t="s">
        <v>271</v>
      </c>
      <c r="B117" s="4" t="s">
        <v>272</v>
      </c>
      <c r="C117" s="4">
        <f>IF(D117="","",Menu!$D$8)</f>
        <v>0</v>
      </c>
      <c r="D117" s="5" t="s">
        <v>63</v>
      </c>
      <c r="E117" s="4">
        <f>IF(D117="","",Menu!$J$10)</f>
        <v>0</v>
      </c>
      <c r="F117" s="4">
        <f>IF(D117="","",Menu!$R$8)</f>
        <v>0</v>
      </c>
      <c r="G117" s="4">
        <f>IF(I117="","",Menu!$N$12)</f>
        <v>0</v>
      </c>
      <c r="H117" s="4">
        <f>IF(J117="","",Menu!$N$10)</f>
        <v>0</v>
      </c>
      <c r="I117" s="1" t="s">
        <v>802</v>
      </c>
      <c r="J117" s="4">
        <f>IF(I117="","",Menu!$M$8)</f>
        <v>0</v>
      </c>
      <c r="K117">
        <f>Playeras!O64</f>
        <v>0</v>
      </c>
      <c r="L117" s="4">
        <f>IF(K117="","",IF(Menu!$D$10="",0,Menu!$E$10))</f>
        <v>0</v>
      </c>
      <c r="M117" s="4">
        <f>IF(K117="","",IF(Menu!$H$8="",0,Menu!$H$8))</f>
        <v>0</v>
      </c>
      <c r="N117" s="4" t="s">
        <v>274</v>
      </c>
      <c r="Y117" s="4" t="str">
        <f>MID(I117,1,5)</f>
        <v>N0300</v>
      </c>
      <c r="Z117" s="4">
        <v>72</v>
      </c>
      <c r="AA117" s="4">
        <f>(ROUNDDOWN(K117/Z117,0))*Z117</f>
        <v>0</v>
      </c>
      <c r="AB117" s="4">
        <f>K117-(AA117)</f>
        <v>0</v>
      </c>
      <c r="AC117" s="4">
        <f>AA117/Z117</f>
        <v>0</v>
      </c>
    </row>
    <row r="118" spans="1:29" ht="13.2">
      <c r="A118" s="4" t="s">
        <v>271</v>
      </c>
      <c r="B118" s="4" t="s">
        <v>272</v>
      </c>
      <c r="C118" s="4">
        <f>IF(D118="","",Menu!$D$8)</f>
        <v>0</v>
      </c>
      <c r="D118" s="5" t="s">
        <v>63</v>
      </c>
      <c r="E118" s="4">
        <f>IF(D118="","",Menu!$J$10)</f>
        <v>0</v>
      </c>
      <c r="F118" s="4">
        <f>IF(D118="","",Menu!$R$8)</f>
        <v>0</v>
      </c>
      <c r="G118" s="4">
        <f>IF(I118="","",Menu!$N$12)</f>
        <v>0</v>
      </c>
      <c r="H118" s="4">
        <f>IF(J118="","",Menu!$N$10)</f>
        <v>0</v>
      </c>
      <c r="I118" s="1" t="s">
        <v>801</v>
      </c>
      <c r="J118" s="4">
        <f>IF(I118="","",Menu!$M$8)</f>
        <v>0</v>
      </c>
      <c r="K118">
        <f>Playeras!R63</f>
        <v>0</v>
      </c>
      <c r="L118" s="4">
        <f>IF(K118="","",IF(Menu!$D$10="",0,Menu!$E$10))</f>
        <v>0</v>
      </c>
      <c r="M118" s="4">
        <f>IF(K118="","",IF(Menu!$H$8="",0,Menu!$H$8))</f>
        <v>0</v>
      </c>
      <c r="N118" s="4" t="s">
        <v>274</v>
      </c>
      <c r="Y118" s="4" t="str">
        <f>MID(I118,1,5)</f>
        <v>N0300</v>
      </c>
      <c r="Z118" s="4">
        <v>72</v>
      </c>
      <c r="AA118" s="4">
        <f>(ROUNDDOWN(K118/Z118,0))*Z118</f>
        <v>0</v>
      </c>
      <c r="AB118" s="4">
        <f>K118-(AA118)</f>
        <v>0</v>
      </c>
      <c r="AC118" s="4">
        <f>AA118/Z118</f>
        <v>0</v>
      </c>
    </row>
    <row r="119" spans="1:29" ht="13.2">
      <c r="A119" s="4" t="s">
        <v>271</v>
      </c>
      <c r="B119" s="4" t="s">
        <v>272</v>
      </c>
      <c r="C119" s="4">
        <f>IF(D119="","",Menu!$D$8)</f>
        <v>0</v>
      </c>
      <c r="D119" s="5" t="s">
        <v>63</v>
      </c>
      <c r="E119" s="4">
        <f>IF(D119="","",Menu!$J$10)</f>
        <v>0</v>
      </c>
      <c r="F119" s="4">
        <f>IF(D119="","",Menu!$R$8)</f>
        <v>0</v>
      </c>
      <c r="G119" s="4">
        <f>IF(I119="","",Menu!$N$12)</f>
        <v>0</v>
      </c>
      <c r="H119" s="4">
        <f>IF(J119="","",Menu!$N$10)</f>
        <v>0</v>
      </c>
      <c r="I119" s="1" t="s">
        <v>799</v>
      </c>
      <c r="J119" s="4">
        <f>IF(I119="","",Menu!$M$8)</f>
        <v>0</v>
      </c>
      <c r="K119">
        <f>Playeras!P63</f>
        <v>0</v>
      </c>
      <c r="L119" s="4">
        <f>IF(K119="","",IF(Menu!$D$10="",0,Menu!$E$10))</f>
        <v>0</v>
      </c>
      <c r="M119" s="4">
        <f>IF(K119="","",IF(Menu!$H$8="",0,Menu!$H$8))</f>
        <v>0</v>
      </c>
      <c r="N119" s="4" t="s">
        <v>274</v>
      </c>
      <c r="Y119" s="4" t="str">
        <f>MID(I119,1,5)</f>
        <v>N0300</v>
      </c>
      <c r="Z119" s="4">
        <v>72</v>
      </c>
      <c r="AA119" s="4">
        <f>(ROUNDDOWN(K119/Z119,0))*Z119</f>
        <v>0</v>
      </c>
      <c r="AB119" s="4">
        <f>K119-(AA119)</f>
        <v>0</v>
      </c>
      <c r="AC119" s="4">
        <f>AA119/Z119</f>
        <v>0</v>
      </c>
    </row>
    <row r="120" spans="1:29" ht="13.2">
      <c r="A120" s="4" t="s">
        <v>271</v>
      </c>
      <c r="B120" s="4" t="s">
        <v>272</v>
      </c>
      <c r="C120" s="4">
        <f>IF(D120="","",Menu!$D$8)</f>
        <v>0</v>
      </c>
      <c r="D120" s="5" t="s">
        <v>63</v>
      </c>
      <c r="E120" s="4">
        <f>IF(D120="","",Menu!$J$10)</f>
        <v>0</v>
      </c>
      <c r="F120" s="4">
        <f>IF(D120="","",Menu!$R$8)</f>
        <v>0</v>
      </c>
      <c r="G120" s="4">
        <f>IF(I120="","",Menu!$N$12)</f>
        <v>0</v>
      </c>
      <c r="H120" s="4">
        <f>IF(J120="","",Menu!$N$10)</f>
        <v>0</v>
      </c>
      <c r="I120" s="1" t="s">
        <v>800</v>
      </c>
      <c r="J120" s="4">
        <f>IF(I120="","",Menu!$M$8)</f>
        <v>0</v>
      </c>
      <c r="K120">
        <f>Playeras!Q63</f>
        <v>0</v>
      </c>
      <c r="L120" s="4">
        <f>IF(K120="","",IF(Menu!$D$10="",0,Menu!$E$10))</f>
        <v>0</v>
      </c>
      <c r="M120" s="4">
        <f>IF(K120="","",IF(Menu!$H$8="",0,Menu!$H$8))</f>
        <v>0</v>
      </c>
      <c r="N120" s="4" t="s">
        <v>274</v>
      </c>
      <c r="Y120" s="4" t="str">
        <f>MID(I120,1,5)</f>
        <v>N0300</v>
      </c>
      <c r="Z120" s="4">
        <v>72</v>
      </c>
      <c r="AA120" s="4">
        <f>(ROUNDDOWN(K120/Z120,0))*Z120</f>
        <v>0</v>
      </c>
      <c r="AB120" s="4">
        <f>K120-(AA120)</f>
        <v>0</v>
      </c>
      <c r="AC120" s="4">
        <f>AA120/Z120</f>
        <v>0</v>
      </c>
    </row>
    <row r="121" spans="1:29" ht="13.2">
      <c r="A121" s="4" t="s">
        <v>271</v>
      </c>
      <c r="B121" s="4" t="s">
        <v>272</v>
      </c>
      <c r="C121" s="4">
        <f>IF(D121="","",Menu!$D$8)</f>
        <v>0</v>
      </c>
      <c r="D121" s="5" t="s">
        <v>63</v>
      </c>
      <c r="E121" s="4">
        <f>IF(D121="","",Menu!$J$10)</f>
        <v>0</v>
      </c>
      <c r="F121" s="4">
        <f>IF(D121="","",Menu!$R$8)</f>
        <v>0</v>
      </c>
      <c r="G121" s="4">
        <f>IF(I121="","",Menu!$N$12)</f>
        <v>0</v>
      </c>
      <c r="H121" s="4">
        <f>IF(J121="","",Menu!$N$10)</f>
        <v>0</v>
      </c>
      <c r="I121" s="1" t="s">
        <v>798</v>
      </c>
      <c r="J121" s="4">
        <f>IF(I121="","",Menu!$M$8)</f>
        <v>0</v>
      </c>
      <c r="K121">
        <f>Playeras!O63</f>
        <v>0</v>
      </c>
      <c r="L121" s="4">
        <f>IF(K121="","",IF(Menu!$D$10="",0,Menu!$E$10))</f>
        <v>0</v>
      </c>
      <c r="M121" s="4">
        <f>IF(K121="","",IF(Menu!$H$8="",0,Menu!$H$8))</f>
        <v>0</v>
      </c>
      <c r="N121" s="4" t="s">
        <v>274</v>
      </c>
      <c r="Y121" s="4" t="str">
        <f>MID(I121,1,5)</f>
        <v>N0300</v>
      </c>
      <c r="Z121" s="4">
        <v>72</v>
      </c>
      <c r="AA121" s="4">
        <f>(ROUNDDOWN(K121/Z121,0))*Z121</f>
        <v>0</v>
      </c>
      <c r="AB121" s="4">
        <f>K121-(AA121)</f>
        <v>0</v>
      </c>
      <c r="AC121" s="4">
        <f>AA121/Z121</f>
        <v>0</v>
      </c>
    </row>
    <row r="122" spans="1:29" ht="13.2">
      <c r="A122" s="4" t="s">
        <v>271</v>
      </c>
      <c r="B122" s="4" t="s">
        <v>272</v>
      </c>
      <c r="C122" s="4">
        <f>IF(D122="","",Menu!$D$8)</f>
        <v>0</v>
      </c>
      <c r="D122" s="5" t="s">
        <v>63</v>
      </c>
      <c r="E122" s="4">
        <f>IF(D122="","",Menu!$J$10)</f>
        <v>0</v>
      </c>
      <c r="F122" s="4">
        <f>IF(D122="","",Menu!$R$8)</f>
        <v>0</v>
      </c>
      <c r="G122" s="4">
        <f>IF(I122="","",Menu!$N$12)</f>
        <v>0</v>
      </c>
      <c r="H122" s="4">
        <f>IF(J122="","",Menu!$N$10)</f>
        <v>0</v>
      </c>
      <c r="I122" s="1" t="s">
        <v>797</v>
      </c>
      <c r="J122" s="4">
        <f>IF(I122="","",Menu!$M$8)</f>
        <v>0</v>
      </c>
      <c r="K122">
        <f>Playeras!R62</f>
        <v>0</v>
      </c>
      <c r="L122" s="4">
        <f>IF(K122="","",IF(Menu!$D$10="",0,Menu!$E$10))</f>
        <v>0</v>
      </c>
      <c r="M122" s="4">
        <f>IF(K122="","",IF(Menu!$H$8="",0,Menu!$H$8))</f>
        <v>0</v>
      </c>
      <c r="N122" s="4" t="s">
        <v>274</v>
      </c>
      <c r="Y122" s="4" t="str">
        <f>MID(I122,1,5)</f>
        <v>N0300</v>
      </c>
      <c r="Z122" s="4">
        <v>72</v>
      </c>
      <c r="AA122" s="4">
        <f>(ROUNDDOWN(K122/Z122,0))*Z122</f>
        <v>0</v>
      </c>
      <c r="AB122" s="4">
        <f>K122-(AA122)</f>
        <v>0</v>
      </c>
      <c r="AC122" s="4">
        <f>AA122/Z122</f>
        <v>0</v>
      </c>
    </row>
    <row r="123" spans="1:29" ht="13.2">
      <c r="A123" s="4" t="s">
        <v>271</v>
      </c>
      <c r="B123" s="4" t="s">
        <v>272</v>
      </c>
      <c r="C123" s="4">
        <f>IF(D123="","",Menu!$D$8)</f>
        <v>0</v>
      </c>
      <c r="D123" s="5" t="s">
        <v>63</v>
      </c>
      <c r="E123" s="4">
        <f>IF(D123="","",Menu!$J$10)</f>
        <v>0</v>
      </c>
      <c r="F123" s="4">
        <f>IF(D123="","",Menu!$R$8)</f>
        <v>0</v>
      </c>
      <c r="G123" s="4">
        <f>IF(I123="","",Menu!$N$12)</f>
        <v>0</v>
      </c>
      <c r="H123" s="4">
        <f>IF(J123="","",Menu!$N$10)</f>
        <v>0</v>
      </c>
      <c r="I123" s="1" t="s">
        <v>795</v>
      </c>
      <c r="J123" s="4">
        <f>IF(I123="","",Menu!$M$8)</f>
        <v>0</v>
      </c>
      <c r="K123">
        <f>Playeras!P62</f>
        <v>0</v>
      </c>
      <c r="L123" s="4">
        <f>IF(K123="","",IF(Menu!$D$10="",0,Menu!$E$10))</f>
        <v>0</v>
      </c>
      <c r="M123" s="4">
        <f>IF(K123="","",IF(Menu!$H$8="",0,Menu!$H$8))</f>
        <v>0</v>
      </c>
      <c r="N123" s="4" t="s">
        <v>274</v>
      </c>
      <c r="Y123" s="4" t="str">
        <f>MID(I123,1,5)</f>
        <v>N0300</v>
      </c>
      <c r="Z123" s="4">
        <v>72</v>
      </c>
      <c r="AA123" s="4">
        <f>(ROUNDDOWN(K123/Z123,0))*Z123</f>
        <v>0</v>
      </c>
      <c r="AB123" s="4">
        <f>K123-(AA123)</f>
        <v>0</v>
      </c>
      <c r="AC123" s="4">
        <f>AA123/Z123</f>
        <v>0</v>
      </c>
    </row>
    <row r="124" spans="1:29" ht="13.2">
      <c r="A124" s="4" t="s">
        <v>271</v>
      </c>
      <c r="B124" s="4" t="s">
        <v>272</v>
      </c>
      <c r="C124" s="4">
        <f>IF(D124="","",Menu!$D$8)</f>
        <v>0</v>
      </c>
      <c r="D124" s="5" t="s">
        <v>63</v>
      </c>
      <c r="E124" s="4">
        <f>IF(D124="","",Menu!$J$10)</f>
        <v>0</v>
      </c>
      <c r="F124" s="4">
        <f>IF(D124="","",Menu!$R$8)</f>
        <v>0</v>
      </c>
      <c r="G124" s="4">
        <f>IF(I124="","",Menu!$N$12)</f>
        <v>0</v>
      </c>
      <c r="H124" s="4">
        <f>IF(J124="","",Menu!$N$10)</f>
        <v>0</v>
      </c>
      <c r="I124" s="1" t="s">
        <v>796</v>
      </c>
      <c r="J124" s="4">
        <f>IF(I124="","",Menu!$M$8)</f>
        <v>0</v>
      </c>
      <c r="K124">
        <f>Playeras!Q62</f>
        <v>0</v>
      </c>
      <c r="L124" s="4">
        <f>IF(K124="","",IF(Menu!$D$10="",0,Menu!$E$10))</f>
        <v>0</v>
      </c>
      <c r="M124" s="4">
        <f>IF(K124="","",IF(Menu!$H$8="",0,Menu!$H$8))</f>
        <v>0</v>
      </c>
      <c r="N124" s="4" t="s">
        <v>274</v>
      </c>
      <c r="Y124" s="4" t="str">
        <f>MID(I124,1,5)</f>
        <v>N0300</v>
      </c>
      <c r="Z124" s="4">
        <v>72</v>
      </c>
      <c r="AA124" s="4">
        <f>(ROUNDDOWN(K124/Z124,0))*Z124</f>
        <v>0</v>
      </c>
      <c r="AB124" s="4">
        <f>K124-(AA124)</f>
        <v>0</v>
      </c>
      <c r="AC124" s="4">
        <f>AA124/Z124</f>
        <v>0</v>
      </c>
    </row>
    <row r="125" spans="1:29" ht="13.2">
      <c r="A125" s="4" t="s">
        <v>271</v>
      </c>
      <c r="B125" s="4" t="s">
        <v>272</v>
      </c>
      <c r="C125" s="4">
        <f>IF(D125="","",Menu!$D$8)</f>
        <v>0</v>
      </c>
      <c r="D125" s="5" t="s">
        <v>63</v>
      </c>
      <c r="E125" s="4">
        <f>IF(D125="","",Menu!$J$10)</f>
        <v>0</v>
      </c>
      <c r="F125" s="4">
        <f>IF(D125="","",Menu!$R$8)</f>
        <v>0</v>
      </c>
      <c r="G125" s="4">
        <f>IF(I125="","",Menu!$N$12)</f>
        <v>0</v>
      </c>
      <c r="H125" s="4">
        <f>IF(J125="","",Menu!$N$10)</f>
        <v>0</v>
      </c>
      <c r="I125" s="1" t="s">
        <v>794</v>
      </c>
      <c r="J125" s="4">
        <f>IF(I125="","",Menu!$M$8)</f>
        <v>0</v>
      </c>
      <c r="K125">
        <f>Playeras!O62</f>
        <v>0</v>
      </c>
      <c r="L125" s="4">
        <f>IF(K125="","",IF(Menu!$D$10="",0,Menu!$E$10))</f>
        <v>0</v>
      </c>
      <c r="M125" s="4">
        <f>IF(K125="","",IF(Menu!$H$8="",0,Menu!$H$8))</f>
        <v>0</v>
      </c>
      <c r="N125" s="4" t="s">
        <v>274</v>
      </c>
      <c r="Y125" s="4" t="str">
        <f>MID(I125,1,5)</f>
        <v>N0300</v>
      </c>
      <c r="Z125" s="4">
        <v>72</v>
      </c>
      <c r="AA125" s="4">
        <f>(ROUNDDOWN(K125/Z125,0))*Z125</f>
        <v>0</v>
      </c>
      <c r="AB125" s="4">
        <f>K125-(AA125)</f>
        <v>0</v>
      </c>
      <c r="AC125" s="4">
        <f>AA125/Z125</f>
        <v>0</v>
      </c>
    </row>
    <row r="126" spans="1:29" ht="13.2">
      <c r="A126" s="4" t="s">
        <v>271</v>
      </c>
      <c r="B126" s="4" t="s">
        <v>272</v>
      </c>
      <c r="C126" s="4">
        <f>IF(D126="","",Menu!$D$8)</f>
        <v>0</v>
      </c>
      <c r="D126" s="5" t="s">
        <v>63</v>
      </c>
      <c r="E126" s="4">
        <f>IF(D126="","",Menu!$J$10)</f>
        <v>0</v>
      </c>
      <c r="F126" s="4">
        <f>IF(D126="","",Menu!$R$8)</f>
        <v>0</v>
      </c>
      <c r="G126" s="4">
        <f>IF(I126="","",Menu!$N$12)</f>
        <v>0</v>
      </c>
      <c r="H126" s="4">
        <f>IF(J126="","",Menu!$N$10)</f>
        <v>0</v>
      </c>
      <c r="I126" s="1" t="s">
        <v>793</v>
      </c>
      <c r="J126" s="4">
        <f>IF(I126="","",Menu!$M$8)</f>
        <v>0</v>
      </c>
      <c r="K126">
        <f>Playeras!R61</f>
        <v>0</v>
      </c>
      <c r="L126" s="4">
        <f>IF(K126="","",IF(Menu!$D$10="",0,Menu!$E$10))</f>
        <v>0</v>
      </c>
      <c r="M126" s="4">
        <f>IF(K126="","",IF(Menu!$H$8="",0,Menu!$H$8))</f>
        <v>0</v>
      </c>
      <c r="N126" s="4" t="s">
        <v>274</v>
      </c>
      <c r="Y126" s="4" t="str">
        <f>MID(I126,1,5)</f>
        <v>N0300</v>
      </c>
      <c r="Z126" s="4">
        <v>72</v>
      </c>
      <c r="AA126" s="4">
        <f>(ROUNDDOWN(K126/Z126,0))*Z126</f>
        <v>0</v>
      </c>
      <c r="AB126" s="4">
        <f>K126-(AA126)</f>
        <v>0</v>
      </c>
      <c r="AC126" s="4">
        <f>AA126/Z126</f>
        <v>0</v>
      </c>
    </row>
    <row r="127" spans="1:29" ht="13.2">
      <c r="A127" s="4" t="s">
        <v>271</v>
      </c>
      <c r="B127" s="4" t="s">
        <v>272</v>
      </c>
      <c r="C127" s="4">
        <f>IF(D127="","",Menu!$D$8)</f>
        <v>0</v>
      </c>
      <c r="D127" s="5" t="s">
        <v>63</v>
      </c>
      <c r="E127" s="4">
        <f>IF(D127="","",Menu!$J$10)</f>
        <v>0</v>
      </c>
      <c r="F127" s="4">
        <f>IF(D127="","",Menu!$R$8)</f>
        <v>0</v>
      </c>
      <c r="G127" s="4">
        <f>IF(I127="","",Menu!$N$12)</f>
        <v>0</v>
      </c>
      <c r="H127" s="4">
        <f>IF(J127="","",Menu!$N$10)</f>
        <v>0</v>
      </c>
      <c r="I127" s="1" t="s">
        <v>791</v>
      </c>
      <c r="J127" s="4">
        <f>IF(I127="","",Menu!$M$8)</f>
        <v>0</v>
      </c>
      <c r="K127">
        <f>Playeras!P61</f>
        <v>0</v>
      </c>
      <c r="L127" s="4">
        <f>IF(K127="","",IF(Menu!$D$10="",0,Menu!$E$10))</f>
        <v>0</v>
      </c>
      <c r="M127" s="4">
        <f>IF(K127="","",IF(Menu!$H$8="",0,Menu!$H$8))</f>
        <v>0</v>
      </c>
      <c r="N127" s="4" t="s">
        <v>274</v>
      </c>
      <c r="Y127" s="4" t="str">
        <f>MID(I127,1,5)</f>
        <v>N0300</v>
      </c>
      <c r="Z127" s="4">
        <v>72</v>
      </c>
      <c r="AA127" s="4">
        <f>(ROUNDDOWN(K127/Z127,0))*Z127</f>
        <v>0</v>
      </c>
      <c r="AB127" s="4">
        <f>K127-(AA127)</f>
        <v>0</v>
      </c>
      <c r="AC127" s="4">
        <f>AA127/Z127</f>
        <v>0</v>
      </c>
    </row>
    <row r="128" spans="1:29" ht="13.2">
      <c r="A128" s="4" t="s">
        <v>271</v>
      </c>
      <c r="B128" s="4" t="s">
        <v>272</v>
      </c>
      <c r="C128" s="4">
        <f>IF(D128="","",Menu!$D$8)</f>
        <v>0</v>
      </c>
      <c r="D128" s="5" t="s">
        <v>63</v>
      </c>
      <c r="E128" s="4">
        <f>IF(D128="","",Menu!$J$10)</f>
        <v>0</v>
      </c>
      <c r="F128" s="4">
        <f>IF(D128="","",Menu!$R$8)</f>
        <v>0</v>
      </c>
      <c r="G128" s="4">
        <f>IF(I128="","",Menu!$N$12)</f>
        <v>0</v>
      </c>
      <c r="H128" s="4">
        <f>IF(J128="","",Menu!$N$10)</f>
        <v>0</v>
      </c>
      <c r="I128" s="1" t="s">
        <v>792</v>
      </c>
      <c r="J128" s="4">
        <f>IF(I128="","",Menu!$M$8)</f>
        <v>0</v>
      </c>
      <c r="K128">
        <f>Playeras!Q61</f>
        <v>0</v>
      </c>
      <c r="L128" s="4">
        <f>IF(K128="","",IF(Menu!$D$10="",0,Menu!$E$10))</f>
        <v>0</v>
      </c>
      <c r="M128" s="4">
        <f>IF(K128="","",IF(Menu!$H$8="",0,Menu!$H$8))</f>
        <v>0</v>
      </c>
      <c r="N128" s="4" t="s">
        <v>274</v>
      </c>
      <c r="Y128" s="4" t="str">
        <f>MID(I128,1,5)</f>
        <v>N0300</v>
      </c>
      <c r="Z128" s="4">
        <v>72</v>
      </c>
      <c r="AA128" s="4">
        <f>(ROUNDDOWN(K128/Z128,0))*Z128</f>
        <v>0</v>
      </c>
      <c r="AB128" s="4">
        <f>K128-(AA128)</f>
        <v>0</v>
      </c>
      <c r="AC128" s="4">
        <f>AA128/Z128</f>
        <v>0</v>
      </c>
    </row>
    <row r="129" spans="1:29" ht="13.2">
      <c r="A129" s="4" t="s">
        <v>271</v>
      </c>
      <c r="B129" s="4" t="s">
        <v>272</v>
      </c>
      <c r="C129" s="4">
        <f>IF(D129="","",Menu!$D$8)</f>
        <v>0</v>
      </c>
      <c r="D129" s="5" t="s">
        <v>63</v>
      </c>
      <c r="E129" s="4">
        <f>IF(D129="","",Menu!$J$10)</f>
        <v>0</v>
      </c>
      <c r="F129" s="4">
        <f>IF(D129="","",Menu!$R$8)</f>
        <v>0</v>
      </c>
      <c r="G129" s="4">
        <f>IF(I129="","",Menu!$N$12)</f>
        <v>0</v>
      </c>
      <c r="H129" s="4">
        <f>IF(J129="","",Menu!$N$10)</f>
        <v>0</v>
      </c>
      <c r="I129" s="1" t="s">
        <v>790</v>
      </c>
      <c r="J129" s="4">
        <f>IF(I129="","",Menu!$M$8)</f>
        <v>0</v>
      </c>
      <c r="K129">
        <f>Playeras!O61</f>
        <v>0</v>
      </c>
      <c r="L129" s="4">
        <f>IF(K129="","",IF(Menu!$D$10="",0,Menu!$E$10))</f>
        <v>0</v>
      </c>
      <c r="M129" s="4">
        <f>IF(K129="","",IF(Menu!$H$8="",0,Menu!$H$8))</f>
        <v>0</v>
      </c>
      <c r="N129" s="4" t="s">
        <v>274</v>
      </c>
      <c r="Y129" s="4" t="str">
        <f>MID(I129,1,5)</f>
        <v>N0300</v>
      </c>
      <c r="Z129" s="4">
        <v>72</v>
      </c>
      <c r="AA129" s="4">
        <f>(ROUNDDOWN(K129/Z129,0))*Z129</f>
        <v>0</v>
      </c>
      <c r="AB129" s="4">
        <f>K129-(AA129)</f>
        <v>0</v>
      </c>
      <c r="AC129" s="4">
        <f>AA129/Z129</f>
        <v>0</v>
      </c>
    </row>
    <row r="130" spans="1:29" ht="13.2">
      <c r="A130" s="4" t="s">
        <v>271</v>
      </c>
      <c r="B130" s="4" t="s">
        <v>272</v>
      </c>
      <c r="C130" s="4">
        <f>IF(D130="","",Menu!$D$8)</f>
        <v>0</v>
      </c>
      <c r="D130" s="5" t="s">
        <v>63</v>
      </c>
      <c r="E130" s="4">
        <f>IF(D130="","",Menu!$J$10)</f>
        <v>0</v>
      </c>
      <c r="F130" s="4">
        <f>IF(D130="","",Menu!$R$8)</f>
        <v>0</v>
      </c>
      <c r="G130" s="4">
        <f>IF(I130="","",Menu!$N$12)</f>
        <v>0</v>
      </c>
      <c r="H130" s="4">
        <f>IF(J130="","",Menu!$N$10)</f>
        <v>0</v>
      </c>
      <c r="I130" s="1" t="s">
        <v>789</v>
      </c>
      <c r="J130" s="4">
        <f>IF(I130="","",Menu!$M$8)</f>
        <v>0</v>
      </c>
      <c r="K130">
        <f>Playeras!R60</f>
        <v>0</v>
      </c>
      <c r="L130" s="4">
        <f>IF(K130="","",IF(Menu!$D$10="",0,Menu!$E$10))</f>
        <v>0</v>
      </c>
      <c r="M130" s="4">
        <f>IF(K130="","",IF(Menu!$H$8="",0,Menu!$H$8))</f>
        <v>0</v>
      </c>
      <c r="N130" s="4" t="s">
        <v>274</v>
      </c>
      <c r="Y130" s="4" t="str">
        <f>MID(I130,1,5)</f>
        <v>N0300</v>
      </c>
      <c r="Z130" s="4">
        <v>72</v>
      </c>
      <c r="AA130" s="4">
        <f>(ROUNDDOWN(K130/Z130,0))*Z130</f>
        <v>0</v>
      </c>
      <c r="AB130" s="4">
        <f>K130-(AA130)</f>
        <v>0</v>
      </c>
      <c r="AC130" s="4">
        <f>AA130/Z130</f>
        <v>0</v>
      </c>
    </row>
    <row r="131" spans="1:29" ht="13.2">
      <c r="A131" s="4" t="s">
        <v>271</v>
      </c>
      <c r="B131" s="4" t="s">
        <v>272</v>
      </c>
      <c r="C131" s="4">
        <f>IF(D131="","",Menu!$D$8)</f>
        <v>0</v>
      </c>
      <c r="D131" s="5" t="s">
        <v>63</v>
      </c>
      <c r="E131" s="4">
        <f>IF(D131="","",Menu!$J$10)</f>
        <v>0</v>
      </c>
      <c r="F131" s="4">
        <f>IF(D131="","",Menu!$R$8)</f>
        <v>0</v>
      </c>
      <c r="G131" s="4">
        <f>IF(I131="","",Menu!$N$12)</f>
        <v>0</v>
      </c>
      <c r="H131" s="4">
        <f>IF(J131="","",Menu!$N$10)</f>
        <v>0</v>
      </c>
      <c r="I131" s="1" t="s">
        <v>787</v>
      </c>
      <c r="J131" s="4">
        <f>IF(I131="","",Menu!$M$8)</f>
        <v>0</v>
      </c>
      <c r="K131">
        <f>Playeras!P60</f>
        <v>0</v>
      </c>
      <c r="L131" s="4">
        <f>IF(K131="","",IF(Menu!$D$10="",0,Menu!$E$10))</f>
        <v>0</v>
      </c>
      <c r="M131" s="4">
        <f>IF(K131="","",IF(Menu!$H$8="",0,Menu!$H$8))</f>
        <v>0</v>
      </c>
      <c r="N131" s="4" t="s">
        <v>274</v>
      </c>
      <c r="Y131" s="4" t="str">
        <f>MID(I131,1,5)</f>
        <v>N0300</v>
      </c>
      <c r="Z131" s="4">
        <v>72</v>
      </c>
      <c r="AA131" s="4">
        <f>(ROUNDDOWN(K131/Z131,0))*Z131</f>
        <v>0</v>
      </c>
      <c r="AB131" s="4">
        <f>K131-(AA131)</f>
        <v>0</v>
      </c>
      <c r="AC131" s="4">
        <f>AA131/Z131</f>
        <v>0</v>
      </c>
    </row>
    <row r="132" spans="1:29" ht="13.2">
      <c r="A132" s="4" t="s">
        <v>271</v>
      </c>
      <c r="B132" s="4" t="s">
        <v>272</v>
      </c>
      <c r="C132" s="4">
        <f>IF(D132="","",Menu!$D$8)</f>
        <v>0</v>
      </c>
      <c r="D132" s="5" t="s">
        <v>63</v>
      </c>
      <c r="E132" s="4">
        <f>IF(D132="","",Menu!$J$10)</f>
        <v>0</v>
      </c>
      <c r="F132" s="4">
        <f>IF(D132="","",Menu!$R$8)</f>
        <v>0</v>
      </c>
      <c r="G132" s="4">
        <f>IF(I132="","",Menu!$N$12)</f>
        <v>0</v>
      </c>
      <c r="H132" s="4">
        <f>IF(J132="","",Menu!$N$10)</f>
        <v>0</v>
      </c>
      <c r="I132" s="1" t="s">
        <v>788</v>
      </c>
      <c r="J132" s="4">
        <f>IF(I132="","",Menu!$M$8)</f>
        <v>0</v>
      </c>
      <c r="K132">
        <f>Playeras!Q60</f>
        <v>0</v>
      </c>
      <c r="L132" s="4">
        <f>IF(K132="","",IF(Menu!$D$10="",0,Menu!$E$10))</f>
        <v>0</v>
      </c>
      <c r="M132" s="4">
        <f>IF(K132="","",IF(Menu!$H$8="",0,Menu!$H$8))</f>
        <v>0</v>
      </c>
      <c r="N132" s="4" t="s">
        <v>274</v>
      </c>
      <c r="Y132" s="4" t="str">
        <f>MID(I132,1,5)</f>
        <v>N0300</v>
      </c>
      <c r="Z132" s="4">
        <v>72</v>
      </c>
      <c r="AA132" s="4">
        <f>(ROUNDDOWN(K132/Z132,0))*Z132</f>
        <v>0</v>
      </c>
      <c r="AB132" s="4">
        <f>K132-(AA132)</f>
        <v>0</v>
      </c>
      <c r="AC132" s="4">
        <f>AA132/Z132</f>
        <v>0</v>
      </c>
    </row>
    <row r="133" spans="1:29" ht="13.2">
      <c r="A133" s="4" t="s">
        <v>271</v>
      </c>
      <c r="B133" s="4" t="s">
        <v>272</v>
      </c>
      <c r="C133" s="4">
        <f>IF(D133="","",Menu!$D$8)</f>
        <v>0</v>
      </c>
      <c r="D133" s="5" t="s">
        <v>63</v>
      </c>
      <c r="E133" s="4">
        <f>IF(D133="","",Menu!$J$10)</f>
        <v>0</v>
      </c>
      <c r="F133" s="4">
        <f>IF(D133="","",Menu!$R$8)</f>
        <v>0</v>
      </c>
      <c r="G133" s="4">
        <f>IF(I133="","",Menu!$N$12)</f>
        <v>0</v>
      </c>
      <c r="H133" s="4">
        <f>IF(J133="","",Menu!$N$10)</f>
        <v>0</v>
      </c>
      <c r="I133" s="1" t="s">
        <v>786</v>
      </c>
      <c r="J133" s="4">
        <f>IF(I133="","",Menu!$M$8)</f>
        <v>0</v>
      </c>
      <c r="K133">
        <f>Playeras!O60</f>
        <v>0</v>
      </c>
      <c r="L133" s="4">
        <f>IF(K133="","",IF(Menu!$D$10="",0,Menu!$E$10))</f>
        <v>0</v>
      </c>
      <c r="M133" s="4">
        <f>IF(K133="","",IF(Menu!$H$8="",0,Menu!$H$8))</f>
        <v>0</v>
      </c>
      <c r="N133" s="4" t="s">
        <v>274</v>
      </c>
      <c r="Y133" s="4" t="str">
        <f>MID(I133,1,5)</f>
        <v>N0300</v>
      </c>
      <c r="Z133" s="4">
        <v>72</v>
      </c>
      <c r="AA133" s="4">
        <f>(ROUNDDOWN(K133/Z133,0))*Z133</f>
        <v>0</v>
      </c>
      <c r="AB133" s="4">
        <f>K133-(AA133)</f>
        <v>0</v>
      </c>
      <c r="AC133" s="4">
        <f>AA133/Z133</f>
        <v>0</v>
      </c>
    </row>
    <row r="134" spans="1:29" ht="13.2">
      <c r="A134" s="4" t="s">
        <v>271</v>
      </c>
      <c r="B134" s="4" t="s">
        <v>272</v>
      </c>
      <c r="C134" s="4">
        <f>IF(D134="","",Menu!$D$8)</f>
        <v>0</v>
      </c>
      <c r="D134" s="5" t="s">
        <v>63</v>
      </c>
      <c r="E134" s="4">
        <f>IF(D134="","",Menu!$J$10)</f>
        <v>0</v>
      </c>
      <c r="F134" s="4">
        <f>IF(D134="","",Menu!$R$8)</f>
        <v>0</v>
      </c>
      <c r="G134" s="4">
        <f>IF(I134="","",Menu!$N$12)</f>
        <v>0</v>
      </c>
      <c r="H134" s="4">
        <f>IF(J134="","",Menu!$N$10)</f>
        <v>0</v>
      </c>
      <c r="I134" s="1" t="s">
        <v>785</v>
      </c>
      <c r="J134" s="4">
        <f>IF(I134="","",Menu!$M$8)</f>
        <v>0</v>
      </c>
      <c r="K134">
        <f>Playeras!R59</f>
        <v>0</v>
      </c>
      <c r="L134" s="4">
        <f>IF(K134="","",IF(Menu!$D$10="",0,Menu!$E$10))</f>
        <v>0</v>
      </c>
      <c r="M134" s="4">
        <f>IF(K134="","",IF(Menu!$H$8="",0,Menu!$H$8))</f>
        <v>0</v>
      </c>
      <c r="N134" s="4" t="s">
        <v>274</v>
      </c>
      <c r="Y134" s="4" t="str">
        <f>MID(I134,1,5)</f>
        <v>N0300</v>
      </c>
      <c r="Z134" s="4">
        <v>72</v>
      </c>
      <c r="AA134" s="4">
        <f>(ROUNDDOWN(K134/Z134,0))*Z134</f>
        <v>0</v>
      </c>
      <c r="AB134" s="4">
        <f>K134-(AA134)</f>
        <v>0</v>
      </c>
      <c r="AC134" s="4">
        <f>AA134/Z134</f>
        <v>0</v>
      </c>
    </row>
    <row r="135" spans="1:29" ht="13.2">
      <c r="A135" s="4" t="s">
        <v>271</v>
      </c>
      <c r="B135" s="4" t="s">
        <v>272</v>
      </c>
      <c r="C135" s="4">
        <f>IF(D135="","",Menu!$D$8)</f>
        <v>0</v>
      </c>
      <c r="D135" s="5" t="s">
        <v>63</v>
      </c>
      <c r="E135" s="4">
        <f>IF(D135="","",Menu!$J$10)</f>
        <v>0</v>
      </c>
      <c r="F135" s="4">
        <f>IF(D135="","",Menu!$R$8)</f>
        <v>0</v>
      </c>
      <c r="G135" s="4">
        <f>IF(I135="","",Menu!$N$12)</f>
        <v>0</v>
      </c>
      <c r="H135" s="4">
        <f>IF(J135="","",Menu!$N$10)</f>
        <v>0</v>
      </c>
      <c r="I135" s="1" t="s">
        <v>783</v>
      </c>
      <c r="J135" s="4">
        <f>IF(I135="","",Menu!$M$8)</f>
        <v>0</v>
      </c>
      <c r="K135">
        <f>Playeras!P59</f>
        <v>0</v>
      </c>
      <c r="L135" s="4">
        <f>IF(K135="","",IF(Menu!$D$10="",0,Menu!$E$10))</f>
        <v>0</v>
      </c>
      <c r="M135" s="4">
        <f>IF(K135="","",IF(Menu!$H$8="",0,Menu!$H$8))</f>
        <v>0</v>
      </c>
      <c r="N135" s="4" t="s">
        <v>274</v>
      </c>
      <c r="Y135" s="4" t="str">
        <f>MID(I135,1,5)</f>
        <v>N0300</v>
      </c>
      <c r="Z135" s="4">
        <v>72</v>
      </c>
      <c r="AA135" s="4">
        <f>(ROUNDDOWN(K135/Z135,0))*Z135</f>
        <v>0</v>
      </c>
      <c r="AB135" s="4">
        <f>K135-(AA135)</f>
        <v>0</v>
      </c>
      <c r="AC135" s="4">
        <f>AA135/Z135</f>
        <v>0</v>
      </c>
    </row>
    <row r="136" spans="1:29" ht="13.2">
      <c r="A136" s="4" t="s">
        <v>271</v>
      </c>
      <c r="B136" s="4" t="s">
        <v>272</v>
      </c>
      <c r="C136" s="4">
        <f>IF(D136="","",Menu!$D$8)</f>
        <v>0</v>
      </c>
      <c r="D136" s="5" t="s">
        <v>63</v>
      </c>
      <c r="E136" s="4">
        <f>IF(D136="","",Menu!$J$10)</f>
        <v>0</v>
      </c>
      <c r="F136" s="4">
        <f>IF(D136="","",Menu!$R$8)</f>
        <v>0</v>
      </c>
      <c r="G136" s="4">
        <f>IF(I136="","",Menu!$N$12)</f>
        <v>0</v>
      </c>
      <c r="H136" s="4">
        <f>IF(J136="","",Menu!$N$10)</f>
        <v>0</v>
      </c>
      <c r="I136" s="1" t="s">
        <v>784</v>
      </c>
      <c r="J136" s="4">
        <f>IF(I136="","",Menu!$M$8)</f>
        <v>0</v>
      </c>
      <c r="K136">
        <f>Playeras!Q59</f>
        <v>0</v>
      </c>
      <c r="L136" s="4">
        <f>IF(K136="","",IF(Menu!$D$10="",0,Menu!$E$10))</f>
        <v>0</v>
      </c>
      <c r="M136" s="4">
        <f>IF(K136="","",IF(Menu!$H$8="",0,Menu!$H$8))</f>
        <v>0</v>
      </c>
      <c r="N136" s="4" t="s">
        <v>274</v>
      </c>
      <c r="Y136" s="4" t="str">
        <f>MID(I136,1,5)</f>
        <v>N0300</v>
      </c>
      <c r="Z136" s="4">
        <v>72</v>
      </c>
      <c r="AA136" s="4">
        <f>(ROUNDDOWN(K136/Z136,0))*Z136</f>
        <v>0</v>
      </c>
      <c r="AB136" s="4">
        <f>K136-(AA136)</f>
        <v>0</v>
      </c>
      <c r="AC136" s="4">
        <f>AA136/Z136</f>
        <v>0</v>
      </c>
    </row>
    <row r="137" spans="1:29" ht="13.2">
      <c r="A137" s="4" t="s">
        <v>271</v>
      </c>
      <c r="B137" s="4" t="s">
        <v>272</v>
      </c>
      <c r="C137" s="4">
        <f>IF(D137="","",Menu!$D$8)</f>
        <v>0</v>
      </c>
      <c r="D137" s="5" t="s">
        <v>63</v>
      </c>
      <c r="E137" s="4">
        <f>IF(D137="","",Menu!$J$10)</f>
        <v>0</v>
      </c>
      <c r="F137" s="4">
        <f>IF(D137="","",Menu!$R$8)</f>
        <v>0</v>
      </c>
      <c r="G137" s="4">
        <f>IF(I137="","",Menu!$N$12)</f>
        <v>0</v>
      </c>
      <c r="H137" s="4">
        <f>IF(J137="","",Menu!$N$10)</f>
        <v>0</v>
      </c>
      <c r="I137" s="1" t="s">
        <v>782</v>
      </c>
      <c r="J137" s="4">
        <f>IF(I137="","",Menu!$M$8)</f>
        <v>0</v>
      </c>
      <c r="K137">
        <f>Playeras!O59</f>
        <v>0</v>
      </c>
      <c r="L137" s="4">
        <f>IF(K137="","",IF(Menu!$D$10="",0,Menu!$E$10))</f>
        <v>0</v>
      </c>
      <c r="M137" s="4">
        <f>IF(K137="","",IF(Menu!$H$8="",0,Menu!$H$8))</f>
        <v>0</v>
      </c>
      <c r="N137" s="4" t="s">
        <v>274</v>
      </c>
      <c r="Y137" s="4" t="str">
        <f>MID(I137,1,5)</f>
        <v>N0300</v>
      </c>
      <c r="Z137" s="4">
        <v>72</v>
      </c>
      <c r="AA137" s="4">
        <f>(ROUNDDOWN(K137/Z137,0))*Z137</f>
        <v>0</v>
      </c>
      <c r="AB137" s="4">
        <f>K137-(AA137)</f>
        <v>0</v>
      </c>
      <c r="AC137" s="4">
        <f>AA137/Z137</f>
        <v>0</v>
      </c>
    </row>
    <row r="138" spans="1:29" ht="13.2">
      <c r="A138" s="4" t="s">
        <v>271</v>
      </c>
      <c r="B138" s="4" t="s">
        <v>272</v>
      </c>
      <c r="C138" s="4">
        <f>IF(D138="","",Menu!$D$8)</f>
        <v>0</v>
      </c>
      <c r="D138" s="5" t="s">
        <v>63</v>
      </c>
      <c r="E138" s="4">
        <f>IF(D138="","",Menu!$J$10)</f>
        <v>0</v>
      </c>
      <c r="F138" s="4">
        <f>IF(D138="","",Menu!$R$8)</f>
        <v>0</v>
      </c>
      <c r="G138" s="4">
        <f>IF(I138="","",Menu!$N$12)</f>
        <v>0</v>
      </c>
      <c r="H138" s="4">
        <f>IF(J138="","",Menu!$N$10)</f>
        <v>0</v>
      </c>
      <c r="I138" s="1" t="s">
        <v>781</v>
      </c>
      <c r="J138" s="4">
        <f>IF(I138="","",Menu!$M$8)</f>
        <v>0</v>
      </c>
      <c r="K138">
        <f>Playeras!R58</f>
        <v>0</v>
      </c>
      <c r="L138" s="4">
        <f>IF(K138="","",IF(Menu!$D$10="",0,Menu!$E$10))</f>
        <v>0</v>
      </c>
      <c r="M138" s="4">
        <f>IF(K138="","",IF(Menu!$H$8="",0,Menu!$H$8))</f>
        <v>0</v>
      </c>
      <c r="N138" s="4" t="s">
        <v>274</v>
      </c>
      <c r="Y138" s="4" t="str">
        <f>MID(I138,1,5)</f>
        <v>N0300</v>
      </c>
      <c r="Z138" s="4">
        <v>72</v>
      </c>
      <c r="AA138" s="4">
        <f>(ROUNDDOWN(K138/Z138,0))*Z138</f>
        <v>0</v>
      </c>
      <c r="AB138" s="4">
        <f>K138-(AA138)</f>
        <v>0</v>
      </c>
      <c r="AC138" s="4">
        <f>AA138/Z138</f>
        <v>0</v>
      </c>
    </row>
    <row r="139" spans="1:29" ht="13.2">
      <c r="A139" s="4" t="s">
        <v>271</v>
      </c>
      <c r="B139" s="4" t="s">
        <v>272</v>
      </c>
      <c r="C139" s="4">
        <f>IF(D139="","",Menu!$D$8)</f>
        <v>0</v>
      </c>
      <c r="D139" s="5" t="s">
        <v>63</v>
      </c>
      <c r="E139" s="4">
        <f>IF(D139="","",Menu!$J$10)</f>
        <v>0</v>
      </c>
      <c r="F139" s="4">
        <f>IF(D139="","",Menu!$R$8)</f>
        <v>0</v>
      </c>
      <c r="G139" s="4">
        <f>IF(I139="","",Menu!$N$12)</f>
        <v>0</v>
      </c>
      <c r="H139" s="4">
        <f>IF(J139="","",Menu!$N$10)</f>
        <v>0</v>
      </c>
      <c r="I139" s="1" t="s">
        <v>779</v>
      </c>
      <c r="J139" s="4">
        <f>IF(I139="","",Menu!$M$8)</f>
        <v>0</v>
      </c>
      <c r="K139">
        <f>Playeras!P58</f>
        <v>0</v>
      </c>
      <c r="L139" s="4">
        <f>IF(K139="","",IF(Menu!$D$10="",0,Menu!$E$10))</f>
        <v>0</v>
      </c>
      <c r="M139" s="4">
        <f>IF(K139="","",IF(Menu!$H$8="",0,Menu!$H$8))</f>
        <v>0</v>
      </c>
      <c r="N139" s="4" t="s">
        <v>274</v>
      </c>
      <c r="Y139" s="4" t="str">
        <f>MID(I139,1,5)</f>
        <v>N0300</v>
      </c>
      <c r="Z139" s="4">
        <v>72</v>
      </c>
      <c r="AA139" s="4">
        <f>(ROUNDDOWN(K139/Z139,0))*Z139</f>
        <v>0</v>
      </c>
      <c r="AB139" s="4">
        <f>K139-(AA139)</f>
        <v>0</v>
      </c>
      <c r="AC139" s="4">
        <f>AA139/Z139</f>
        <v>0</v>
      </c>
    </row>
    <row r="140" spans="1:29" ht="13.2">
      <c r="A140" s="4" t="s">
        <v>271</v>
      </c>
      <c r="B140" s="4" t="s">
        <v>272</v>
      </c>
      <c r="C140" s="4">
        <f>IF(D140="","",Menu!$D$8)</f>
        <v>0</v>
      </c>
      <c r="D140" s="5" t="s">
        <v>63</v>
      </c>
      <c r="E140" s="4">
        <f>IF(D140="","",Menu!$J$10)</f>
        <v>0</v>
      </c>
      <c r="F140" s="4">
        <f>IF(D140="","",Menu!$R$8)</f>
        <v>0</v>
      </c>
      <c r="G140" s="4">
        <f>IF(I140="","",Menu!$N$12)</f>
        <v>0</v>
      </c>
      <c r="H140" s="4">
        <f>IF(J140="","",Menu!$N$10)</f>
        <v>0</v>
      </c>
      <c r="I140" s="1" t="s">
        <v>780</v>
      </c>
      <c r="J140" s="4">
        <f>IF(I140="","",Menu!$M$8)</f>
        <v>0</v>
      </c>
      <c r="K140">
        <f>Playeras!Q58</f>
        <v>0</v>
      </c>
      <c r="L140" s="4">
        <f>IF(K140="","",IF(Menu!$D$10="",0,Menu!$E$10))</f>
        <v>0</v>
      </c>
      <c r="M140" s="4">
        <f>IF(K140="","",IF(Menu!$H$8="",0,Menu!$H$8))</f>
        <v>0</v>
      </c>
      <c r="N140" s="4" t="s">
        <v>274</v>
      </c>
      <c r="Y140" s="4" t="str">
        <f>MID(I140,1,5)</f>
        <v>N0300</v>
      </c>
      <c r="Z140" s="4">
        <v>72</v>
      </c>
      <c r="AA140" s="4">
        <f>(ROUNDDOWN(K140/Z140,0))*Z140</f>
        <v>0</v>
      </c>
      <c r="AB140" s="4">
        <f>K140-(AA140)</f>
        <v>0</v>
      </c>
      <c r="AC140" s="4">
        <f>AA140/Z140</f>
        <v>0</v>
      </c>
    </row>
    <row r="141" spans="1:29" ht="13.2">
      <c r="A141" s="4" t="s">
        <v>271</v>
      </c>
      <c r="B141" s="4" t="s">
        <v>272</v>
      </c>
      <c r="C141" s="4">
        <f>IF(D141="","",Menu!$D$8)</f>
        <v>0</v>
      </c>
      <c r="D141" s="5" t="s">
        <v>63</v>
      </c>
      <c r="E141" s="4">
        <f>IF(D141="","",Menu!$J$10)</f>
        <v>0</v>
      </c>
      <c r="F141" s="4">
        <f>IF(D141="","",Menu!$R$8)</f>
        <v>0</v>
      </c>
      <c r="G141" s="4">
        <f>IF(I141="","",Menu!$N$12)</f>
        <v>0</v>
      </c>
      <c r="H141" s="4">
        <f>IF(J141="","",Menu!$N$10)</f>
        <v>0</v>
      </c>
      <c r="I141" s="1" t="s">
        <v>778</v>
      </c>
      <c r="J141" s="4">
        <f>IF(I141="","",Menu!$M$8)</f>
        <v>0</v>
      </c>
      <c r="K141">
        <f>Playeras!O58</f>
        <v>0</v>
      </c>
      <c r="L141" s="4">
        <f>IF(K141="","",IF(Menu!$D$10="",0,Menu!$E$10))</f>
        <v>0</v>
      </c>
      <c r="M141" s="4">
        <f>IF(K141="","",IF(Menu!$H$8="",0,Menu!$H$8))</f>
        <v>0</v>
      </c>
      <c r="N141" s="4" t="s">
        <v>274</v>
      </c>
      <c r="Y141" s="4" t="str">
        <f>MID(I141,1,5)</f>
        <v>N0300</v>
      </c>
      <c r="Z141" s="4">
        <v>72</v>
      </c>
      <c r="AA141" s="4">
        <f>(ROUNDDOWN(K141/Z141,0))*Z141</f>
        <v>0</v>
      </c>
      <c r="AB141" s="4">
        <f>K141-(AA141)</f>
        <v>0</v>
      </c>
      <c r="AC141" s="4">
        <f>AA141/Z141</f>
        <v>0</v>
      </c>
    </row>
    <row r="142" spans="1:29" ht="13.2">
      <c r="A142" s="4" t="s">
        <v>271</v>
      </c>
      <c r="B142" s="4" t="s">
        <v>272</v>
      </c>
      <c r="C142" s="4">
        <f>IF(D142="","",Menu!$D$8)</f>
        <v>0</v>
      </c>
      <c r="D142" s="5" t="s">
        <v>63</v>
      </c>
      <c r="E142" s="4">
        <f>IF(D142="","",Menu!$J$10)</f>
        <v>0</v>
      </c>
      <c r="F142" s="4">
        <f>IF(D142="","",Menu!$R$8)</f>
        <v>0</v>
      </c>
      <c r="G142" s="4">
        <f>IF(I142="","",Menu!$N$12)</f>
        <v>0</v>
      </c>
      <c r="H142" s="4">
        <f>IF(J142="","",Menu!$N$10)</f>
        <v>0</v>
      </c>
      <c r="I142" s="1" t="s">
        <v>777</v>
      </c>
      <c r="J142" s="4">
        <f>IF(I142="","",Menu!$M$8)</f>
        <v>0</v>
      </c>
      <c r="K142">
        <f>Playeras!R57</f>
        <v>0</v>
      </c>
      <c r="L142" s="4">
        <f>IF(K142="","",IF(Menu!$D$10="",0,Menu!$E$10))</f>
        <v>0</v>
      </c>
      <c r="M142" s="4">
        <f>IF(K142="","",IF(Menu!$H$8="",0,Menu!$H$8))</f>
        <v>0</v>
      </c>
      <c r="N142" s="4" t="s">
        <v>274</v>
      </c>
      <c r="Y142" s="4" t="str">
        <f>MID(I142,1,5)</f>
        <v>N0300</v>
      </c>
      <c r="Z142" s="4">
        <v>72</v>
      </c>
      <c r="AA142" s="4">
        <f>(ROUNDDOWN(K142/Z142,0))*Z142</f>
        <v>0</v>
      </c>
      <c r="AB142" s="4">
        <f>K142-(AA142)</f>
        <v>0</v>
      </c>
      <c r="AC142" s="4">
        <f>AA142/Z142</f>
        <v>0</v>
      </c>
    </row>
    <row r="143" spans="1:29" ht="13.2">
      <c r="A143" s="4" t="s">
        <v>271</v>
      </c>
      <c r="B143" s="4" t="s">
        <v>272</v>
      </c>
      <c r="C143" s="4">
        <f>IF(D143="","",Menu!$D$8)</f>
        <v>0</v>
      </c>
      <c r="D143" s="5" t="s">
        <v>63</v>
      </c>
      <c r="E143" s="4">
        <f>IF(D143="","",Menu!$J$10)</f>
        <v>0</v>
      </c>
      <c r="F143" s="4">
        <f>IF(D143="","",Menu!$R$8)</f>
        <v>0</v>
      </c>
      <c r="G143" s="4">
        <f>IF(I143="","",Menu!$N$12)</f>
        <v>0</v>
      </c>
      <c r="H143" s="4">
        <f>IF(J143="","",Menu!$N$10)</f>
        <v>0</v>
      </c>
      <c r="I143" s="1" t="s">
        <v>775</v>
      </c>
      <c r="J143" s="4">
        <f>IF(I143="","",Menu!$M$8)</f>
        <v>0</v>
      </c>
      <c r="K143">
        <f>Playeras!P57</f>
        <v>0</v>
      </c>
      <c r="L143" s="4">
        <f>IF(K143="","",IF(Menu!$D$10="",0,Menu!$E$10))</f>
        <v>0</v>
      </c>
      <c r="M143" s="4">
        <f>IF(K143="","",IF(Menu!$H$8="",0,Menu!$H$8))</f>
        <v>0</v>
      </c>
      <c r="N143" s="4" t="s">
        <v>274</v>
      </c>
      <c r="Y143" s="4" t="str">
        <f>MID(I143,1,5)</f>
        <v>N0300</v>
      </c>
      <c r="Z143" s="4">
        <v>72</v>
      </c>
      <c r="AA143" s="4">
        <f>(ROUNDDOWN(K143/Z143,0))*Z143</f>
        <v>0</v>
      </c>
      <c r="AB143" s="4">
        <f>K143-(AA143)</f>
        <v>0</v>
      </c>
      <c r="AC143" s="4">
        <f>AA143/Z143</f>
        <v>0</v>
      </c>
    </row>
    <row r="144" spans="1:29" ht="13.2">
      <c r="A144" s="4" t="s">
        <v>271</v>
      </c>
      <c r="B144" s="4" t="s">
        <v>272</v>
      </c>
      <c r="C144" s="4">
        <f>IF(D144="","",Menu!$D$8)</f>
        <v>0</v>
      </c>
      <c r="D144" s="5" t="s">
        <v>63</v>
      </c>
      <c r="E144" s="4">
        <f>IF(D144="","",Menu!$J$10)</f>
        <v>0</v>
      </c>
      <c r="F144" s="4">
        <f>IF(D144="","",Menu!$R$8)</f>
        <v>0</v>
      </c>
      <c r="G144" s="4">
        <f>IF(I144="","",Menu!$N$12)</f>
        <v>0</v>
      </c>
      <c r="H144" s="4">
        <f>IF(J144="","",Menu!$N$10)</f>
        <v>0</v>
      </c>
      <c r="I144" s="1" t="s">
        <v>776</v>
      </c>
      <c r="J144" s="4">
        <f>IF(I144="","",Menu!$M$8)</f>
        <v>0</v>
      </c>
      <c r="K144">
        <f>Playeras!Q57</f>
        <v>0</v>
      </c>
      <c r="L144" s="4">
        <f>IF(K144="","",IF(Menu!$D$10="",0,Menu!$E$10))</f>
        <v>0</v>
      </c>
      <c r="M144" s="4">
        <f>IF(K144="","",IF(Menu!$H$8="",0,Menu!$H$8))</f>
        <v>0</v>
      </c>
      <c r="N144" s="4" t="s">
        <v>274</v>
      </c>
      <c r="Y144" s="4" t="str">
        <f>MID(I144,1,5)</f>
        <v>N0300</v>
      </c>
      <c r="Z144" s="4">
        <v>72</v>
      </c>
      <c r="AA144" s="4">
        <f>(ROUNDDOWN(K144/Z144,0))*Z144</f>
        <v>0</v>
      </c>
      <c r="AB144" s="4">
        <f>K144-(AA144)</f>
        <v>0</v>
      </c>
      <c r="AC144" s="4">
        <f>AA144/Z144</f>
        <v>0</v>
      </c>
    </row>
    <row r="145" spans="1:29" ht="13.2">
      <c r="A145" s="4" t="s">
        <v>271</v>
      </c>
      <c r="B145" s="4" t="s">
        <v>272</v>
      </c>
      <c r="C145" s="4">
        <f>IF(D145="","",Menu!$D$8)</f>
        <v>0</v>
      </c>
      <c r="D145" s="5" t="s">
        <v>63</v>
      </c>
      <c r="E145" s="4">
        <f>IF(D145="","",Menu!$J$10)</f>
        <v>0</v>
      </c>
      <c r="F145" s="4">
        <f>IF(D145="","",Menu!$R$8)</f>
        <v>0</v>
      </c>
      <c r="G145" s="4">
        <f>IF(I145="","",Menu!$N$12)</f>
        <v>0</v>
      </c>
      <c r="H145" s="4">
        <f>IF(J145="","",Menu!$N$10)</f>
        <v>0</v>
      </c>
      <c r="I145" s="1" t="s">
        <v>774</v>
      </c>
      <c r="J145" s="4">
        <f>IF(I145="","",Menu!$M$8)</f>
        <v>0</v>
      </c>
      <c r="K145">
        <f>Playeras!O57</f>
        <v>0</v>
      </c>
      <c r="L145" s="4">
        <f>IF(K145="","",IF(Menu!$D$10="",0,Menu!$E$10))</f>
        <v>0</v>
      </c>
      <c r="M145" s="4">
        <f>IF(K145="","",IF(Menu!$H$8="",0,Menu!$H$8))</f>
        <v>0</v>
      </c>
      <c r="N145" s="4" t="s">
        <v>274</v>
      </c>
      <c r="Y145" s="4" t="str">
        <f>MID(I145,1,5)</f>
        <v>N0300</v>
      </c>
      <c r="Z145" s="4">
        <v>72</v>
      </c>
      <c r="AA145" s="4">
        <f>(ROUNDDOWN(K145/Z145,0))*Z145</f>
        <v>0</v>
      </c>
      <c r="AB145" s="4">
        <f>K145-(AA145)</f>
        <v>0</v>
      </c>
      <c r="AC145" s="4">
        <f>AA145/Z145</f>
        <v>0</v>
      </c>
    </row>
    <row r="146" spans="1:29" ht="13.2">
      <c r="A146" s="4" t="s">
        <v>271</v>
      </c>
      <c r="B146" s="4" t="s">
        <v>272</v>
      </c>
      <c r="C146" s="4">
        <f>IF(D146="","",Menu!$D$8)</f>
        <v>0</v>
      </c>
      <c r="D146" s="5" t="s">
        <v>63</v>
      </c>
      <c r="E146" s="4">
        <f>IF(D146="","",Menu!$J$10)</f>
        <v>0</v>
      </c>
      <c r="F146" s="4">
        <f>IF(D146="","",Menu!$R$8)</f>
        <v>0</v>
      </c>
      <c r="G146" s="4">
        <f>IF(I146="","",Menu!$N$12)</f>
        <v>0</v>
      </c>
      <c r="H146" s="4">
        <f>IF(J146="","",Menu!$N$10)</f>
        <v>0</v>
      </c>
      <c r="I146" s="1" t="s">
        <v>773</v>
      </c>
      <c r="J146" s="4">
        <f>IF(I146="","",Menu!$M$8)</f>
        <v>0</v>
      </c>
      <c r="K146">
        <f>Playeras!R56</f>
        <v>0</v>
      </c>
      <c r="L146" s="4">
        <f>IF(K146="","",IF(Menu!$D$10="",0,Menu!$E$10))</f>
        <v>0</v>
      </c>
      <c r="M146" s="4">
        <f>IF(K146="","",IF(Menu!$H$8="",0,Menu!$H$8))</f>
        <v>0</v>
      </c>
      <c r="N146" s="4" t="s">
        <v>274</v>
      </c>
      <c r="Y146" s="4" t="str">
        <f>MID(I146,1,5)</f>
        <v>N0300</v>
      </c>
      <c r="Z146" s="4">
        <v>72</v>
      </c>
      <c r="AA146" s="4">
        <f>(ROUNDDOWN(K146/Z146,0))*Z146</f>
        <v>0</v>
      </c>
      <c r="AB146" s="4">
        <f>K146-(AA146)</f>
        <v>0</v>
      </c>
      <c r="AC146" s="4">
        <f>AA146/Z146</f>
        <v>0</v>
      </c>
    </row>
    <row r="147" spans="1:29" ht="13.2">
      <c r="A147" s="4" t="s">
        <v>271</v>
      </c>
      <c r="B147" s="4" t="s">
        <v>272</v>
      </c>
      <c r="C147" s="4">
        <f>IF(D147="","",Menu!$D$8)</f>
        <v>0</v>
      </c>
      <c r="D147" s="5" t="s">
        <v>63</v>
      </c>
      <c r="E147" s="4">
        <f>IF(D147="","",Menu!$J$10)</f>
        <v>0</v>
      </c>
      <c r="F147" s="4">
        <f>IF(D147="","",Menu!$R$8)</f>
        <v>0</v>
      </c>
      <c r="G147" s="4">
        <f>IF(I147="","",Menu!$N$12)</f>
        <v>0</v>
      </c>
      <c r="H147" s="4">
        <f>IF(J147="","",Menu!$N$10)</f>
        <v>0</v>
      </c>
      <c r="I147" s="1" t="s">
        <v>771</v>
      </c>
      <c r="J147" s="4">
        <f>IF(I147="","",Menu!$M$8)</f>
        <v>0</v>
      </c>
      <c r="K147">
        <f>Playeras!P56</f>
        <v>0</v>
      </c>
      <c r="L147" s="4">
        <f>IF(K147="","",IF(Menu!$D$10="",0,Menu!$E$10))</f>
        <v>0</v>
      </c>
      <c r="M147" s="4">
        <f>IF(K147="","",IF(Menu!$H$8="",0,Menu!$H$8))</f>
        <v>0</v>
      </c>
      <c r="N147" s="4" t="s">
        <v>274</v>
      </c>
      <c r="Y147" s="4" t="str">
        <f>MID(I147,1,5)</f>
        <v>N0300</v>
      </c>
      <c r="Z147" s="4">
        <v>72</v>
      </c>
      <c r="AA147" s="4">
        <f>(ROUNDDOWN(K147/Z147,0))*Z147</f>
        <v>0</v>
      </c>
      <c r="AB147" s="4">
        <f>K147-(AA147)</f>
        <v>0</v>
      </c>
      <c r="AC147" s="4">
        <f>AA147/Z147</f>
        <v>0</v>
      </c>
    </row>
    <row r="148" spans="1:29" ht="13.2">
      <c r="A148" s="4" t="s">
        <v>271</v>
      </c>
      <c r="B148" s="4" t="s">
        <v>272</v>
      </c>
      <c r="C148" s="4">
        <f>IF(D148="","",Menu!$D$8)</f>
        <v>0</v>
      </c>
      <c r="D148" s="5" t="s">
        <v>63</v>
      </c>
      <c r="E148" s="4">
        <f>IF(D148="","",Menu!$J$10)</f>
        <v>0</v>
      </c>
      <c r="F148" s="4">
        <f>IF(D148="","",Menu!$R$8)</f>
        <v>0</v>
      </c>
      <c r="G148" s="4">
        <f>IF(I148="","",Menu!$N$12)</f>
        <v>0</v>
      </c>
      <c r="H148" s="4">
        <f>IF(J148="","",Menu!$N$10)</f>
        <v>0</v>
      </c>
      <c r="I148" s="1" t="s">
        <v>772</v>
      </c>
      <c r="J148" s="4">
        <f>IF(I148="","",Menu!$M$8)</f>
        <v>0</v>
      </c>
      <c r="K148">
        <f>Playeras!Q56</f>
        <v>0</v>
      </c>
      <c r="L148" s="4">
        <f>IF(K148="","",IF(Menu!$D$10="",0,Menu!$E$10))</f>
        <v>0</v>
      </c>
      <c r="M148" s="4">
        <f>IF(K148="","",IF(Menu!$H$8="",0,Menu!$H$8))</f>
        <v>0</v>
      </c>
      <c r="N148" s="4" t="s">
        <v>274</v>
      </c>
      <c r="Y148" s="4" t="str">
        <f>MID(I148,1,5)</f>
        <v>N0300</v>
      </c>
      <c r="Z148" s="4">
        <v>72</v>
      </c>
      <c r="AA148" s="4">
        <f>(ROUNDDOWN(K148/Z148,0))*Z148</f>
        <v>0</v>
      </c>
      <c r="AB148" s="4">
        <f>K148-(AA148)</f>
        <v>0</v>
      </c>
      <c r="AC148" s="4">
        <f>AA148/Z148</f>
        <v>0</v>
      </c>
    </row>
    <row r="149" spans="1:29" ht="13.2">
      <c r="A149" s="4" t="s">
        <v>271</v>
      </c>
      <c r="B149" s="4" t="s">
        <v>272</v>
      </c>
      <c r="C149" s="4">
        <f>IF(D149="","",Menu!$D$8)</f>
        <v>0</v>
      </c>
      <c r="D149" s="5" t="s">
        <v>63</v>
      </c>
      <c r="E149" s="4">
        <f>IF(D149="","",Menu!$J$10)</f>
        <v>0</v>
      </c>
      <c r="F149" s="4">
        <f>IF(D149="","",Menu!$R$8)</f>
        <v>0</v>
      </c>
      <c r="G149" s="4">
        <f>IF(I149="","",Menu!$N$12)</f>
        <v>0</v>
      </c>
      <c r="H149" s="4">
        <f>IF(J149="","",Menu!$N$10)</f>
        <v>0</v>
      </c>
      <c r="I149" s="1" t="s">
        <v>770</v>
      </c>
      <c r="J149" s="4">
        <f>IF(I149="","",Menu!$M$8)</f>
        <v>0</v>
      </c>
      <c r="K149">
        <f>Playeras!O56</f>
        <v>0</v>
      </c>
      <c r="L149" s="4">
        <f>IF(K149="","",IF(Menu!$D$10="",0,Menu!$E$10))</f>
        <v>0</v>
      </c>
      <c r="M149" s="4">
        <f>IF(K149="","",IF(Menu!$H$8="",0,Menu!$H$8))</f>
        <v>0</v>
      </c>
      <c r="N149" s="4" t="s">
        <v>274</v>
      </c>
      <c r="Y149" s="4" t="str">
        <f>MID(I149,1,5)</f>
        <v>N0300</v>
      </c>
      <c r="Z149" s="4">
        <v>72</v>
      </c>
      <c r="AA149" s="4">
        <f>(ROUNDDOWN(K149/Z149,0))*Z149</f>
        <v>0</v>
      </c>
      <c r="AB149" s="4">
        <f>K149-(AA149)</f>
        <v>0</v>
      </c>
      <c r="AC149" s="4">
        <f>AA149/Z149</f>
        <v>0</v>
      </c>
    </row>
    <row r="150" spans="1:29" ht="13.2">
      <c r="A150" s="4" t="s">
        <v>271</v>
      </c>
      <c r="B150" s="4" t="s">
        <v>272</v>
      </c>
      <c r="C150" s="4">
        <f>IF(D150="","",Menu!$D$8)</f>
        <v>0</v>
      </c>
      <c r="D150" s="5" t="s">
        <v>63</v>
      </c>
      <c r="E150" s="4">
        <f>IF(D150="","",Menu!$J$10)</f>
        <v>0</v>
      </c>
      <c r="F150" s="4">
        <f>IF(D150="","",Menu!$R$8)</f>
        <v>0</v>
      </c>
      <c r="G150" s="4">
        <f>IF(I150="","",Menu!$N$12)</f>
        <v>0</v>
      </c>
      <c r="H150" s="4">
        <f>IF(J150="","",Menu!$N$10)</f>
        <v>0</v>
      </c>
      <c r="I150" s="1" t="s">
        <v>769</v>
      </c>
      <c r="J150" s="4">
        <f>IF(I150="","",Menu!$M$8)</f>
        <v>0</v>
      </c>
      <c r="K150">
        <f>Playeras!R55</f>
        <v>0</v>
      </c>
      <c r="L150" s="4">
        <f>IF(K150="","",IF(Menu!$D$10="",0,Menu!$E$10))</f>
        <v>0</v>
      </c>
      <c r="M150" s="4">
        <f>IF(K150="","",IF(Menu!$H$8="",0,Menu!$H$8))</f>
        <v>0</v>
      </c>
      <c r="N150" s="4" t="s">
        <v>274</v>
      </c>
      <c r="Y150" s="4" t="str">
        <f>MID(I150,1,5)</f>
        <v>N0300</v>
      </c>
      <c r="Z150" s="4">
        <v>72</v>
      </c>
      <c r="AA150" s="4">
        <f>(ROUNDDOWN(K150/Z150,0))*Z150</f>
        <v>0</v>
      </c>
      <c r="AB150" s="4">
        <f>K150-(AA150)</f>
        <v>0</v>
      </c>
      <c r="AC150" s="4">
        <f>AA150/Z150</f>
        <v>0</v>
      </c>
    </row>
    <row r="151" spans="1:29" ht="13.2">
      <c r="A151" s="4" t="s">
        <v>271</v>
      </c>
      <c r="B151" s="4" t="s">
        <v>272</v>
      </c>
      <c r="C151" s="4">
        <f>IF(D151="","",Menu!$D$8)</f>
        <v>0</v>
      </c>
      <c r="D151" s="5" t="s">
        <v>63</v>
      </c>
      <c r="E151" s="4">
        <f>IF(D151="","",Menu!$J$10)</f>
        <v>0</v>
      </c>
      <c r="F151" s="4">
        <f>IF(D151="","",Menu!$R$8)</f>
        <v>0</v>
      </c>
      <c r="G151" s="4">
        <f>IF(I151="","",Menu!$N$12)</f>
        <v>0</v>
      </c>
      <c r="H151" s="4">
        <f>IF(J151="","",Menu!$N$10)</f>
        <v>0</v>
      </c>
      <c r="I151" s="1" t="s">
        <v>767</v>
      </c>
      <c r="J151" s="4">
        <f>IF(I151="","",Menu!$M$8)</f>
        <v>0</v>
      </c>
      <c r="K151">
        <f>Playeras!P55</f>
        <v>0</v>
      </c>
      <c r="L151" s="4">
        <f>IF(K151="","",IF(Menu!$D$10="",0,Menu!$E$10))</f>
        <v>0</v>
      </c>
      <c r="M151" s="4">
        <f>IF(K151="","",IF(Menu!$H$8="",0,Menu!$H$8))</f>
        <v>0</v>
      </c>
      <c r="N151" s="4" t="s">
        <v>274</v>
      </c>
      <c r="Y151" s="4" t="str">
        <f>MID(I151,1,5)</f>
        <v>N0300</v>
      </c>
      <c r="Z151" s="4">
        <v>72</v>
      </c>
      <c r="AA151" s="4">
        <f>(ROUNDDOWN(K151/Z151,0))*Z151</f>
        <v>0</v>
      </c>
      <c r="AB151" s="4">
        <f>K151-(AA151)</f>
        <v>0</v>
      </c>
      <c r="AC151" s="4">
        <f>AA151/Z151</f>
        <v>0</v>
      </c>
    </row>
    <row r="152" spans="1:29" ht="13.2">
      <c r="A152" s="4" t="s">
        <v>271</v>
      </c>
      <c r="B152" s="4" t="s">
        <v>272</v>
      </c>
      <c r="C152" s="4">
        <f>IF(D152="","",Menu!$D$8)</f>
        <v>0</v>
      </c>
      <c r="D152" s="5" t="s">
        <v>63</v>
      </c>
      <c r="E152" s="4">
        <f>IF(D152="","",Menu!$J$10)</f>
        <v>0</v>
      </c>
      <c r="F152" s="4">
        <f>IF(D152="","",Menu!$R$8)</f>
        <v>0</v>
      </c>
      <c r="G152" s="4">
        <f>IF(I152="","",Menu!$N$12)</f>
        <v>0</v>
      </c>
      <c r="H152" s="4">
        <f>IF(J152="","",Menu!$N$10)</f>
        <v>0</v>
      </c>
      <c r="I152" s="1" t="s">
        <v>768</v>
      </c>
      <c r="J152" s="4">
        <f>IF(I152="","",Menu!$M$8)</f>
        <v>0</v>
      </c>
      <c r="K152">
        <f>Playeras!Q55</f>
        <v>0</v>
      </c>
      <c r="L152" s="4">
        <f>IF(K152="","",IF(Menu!$D$10="",0,Menu!$E$10))</f>
        <v>0</v>
      </c>
      <c r="M152" s="4">
        <f>IF(K152="","",IF(Menu!$H$8="",0,Menu!$H$8))</f>
        <v>0</v>
      </c>
      <c r="N152" s="4" t="s">
        <v>274</v>
      </c>
      <c r="Y152" s="4" t="str">
        <f>MID(I152,1,5)</f>
        <v>N0300</v>
      </c>
      <c r="Z152" s="4">
        <v>72</v>
      </c>
      <c r="AA152" s="4">
        <f>(ROUNDDOWN(K152/Z152,0))*Z152</f>
        <v>0</v>
      </c>
      <c r="AB152" s="4">
        <f>K152-(AA152)</f>
        <v>0</v>
      </c>
      <c r="AC152" s="4">
        <f>AA152/Z152</f>
        <v>0</v>
      </c>
    </row>
    <row r="153" spans="1:29" ht="13.2">
      <c r="A153" s="4" t="s">
        <v>271</v>
      </c>
      <c r="B153" s="4" t="s">
        <v>272</v>
      </c>
      <c r="C153" s="4">
        <f>IF(D153="","",Menu!$D$8)</f>
        <v>0</v>
      </c>
      <c r="D153" s="5" t="s">
        <v>63</v>
      </c>
      <c r="E153" s="4">
        <f>IF(D153="","",Menu!$J$10)</f>
        <v>0</v>
      </c>
      <c r="F153" s="4">
        <f>IF(D153="","",Menu!$R$8)</f>
        <v>0</v>
      </c>
      <c r="G153" s="4">
        <f>IF(I153="","",Menu!$N$12)</f>
        <v>0</v>
      </c>
      <c r="H153" s="4">
        <f>IF(J153="","",Menu!$N$10)</f>
        <v>0</v>
      </c>
      <c r="I153" s="1" t="s">
        <v>766</v>
      </c>
      <c r="J153" s="4">
        <f>IF(I153="","",Menu!$M$8)</f>
        <v>0</v>
      </c>
      <c r="K153">
        <f>Playeras!O55</f>
        <v>0</v>
      </c>
      <c r="L153" s="4">
        <f>IF(K153="","",IF(Menu!$D$10="",0,Menu!$E$10))</f>
        <v>0</v>
      </c>
      <c r="M153" s="4">
        <f>IF(K153="","",IF(Menu!$H$8="",0,Menu!$H$8))</f>
        <v>0</v>
      </c>
      <c r="N153" s="4" t="s">
        <v>274</v>
      </c>
      <c r="Y153" s="4" t="str">
        <f>MID(I153,1,5)</f>
        <v>N0300</v>
      </c>
      <c r="Z153" s="4">
        <v>72</v>
      </c>
      <c r="AA153" s="4">
        <f>(ROUNDDOWN(K153/Z153,0))*Z153</f>
        <v>0</v>
      </c>
      <c r="AB153" s="4">
        <f>K153-(AA153)</f>
        <v>0</v>
      </c>
      <c r="AC153" s="4">
        <f>AA153/Z153</f>
        <v>0</v>
      </c>
    </row>
    <row r="154" spans="1:29" ht="13.2">
      <c r="A154" s="4" t="s">
        <v>271</v>
      </c>
      <c r="B154" s="4" t="s">
        <v>272</v>
      </c>
      <c r="C154" s="4">
        <f>IF(D154="","",Menu!$D$8)</f>
        <v>0</v>
      </c>
      <c r="D154" s="5" t="s">
        <v>63</v>
      </c>
      <c r="E154" s="4">
        <f>IF(D154="","",Menu!$J$10)</f>
        <v>0</v>
      </c>
      <c r="F154" s="4">
        <f>IF(D154="","",Menu!$R$8)</f>
        <v>0</v>
      </c>
      <c r="G154" s="4">
        <f>IF(I154="","",Menu!$N$12)</f>
        <v>0</v>
      </c>
      <c r="H154" s="4">
        <f>IF(J154="","",Menu!$N$10)</f>
        <v>0</v>
      </c>
      <c r="I154" s="1" t="s">
        <v>765</v>
      </c>
      <c r="J154" s="4">
        <f>IF(I154="","",Menu!$M$8)</f>
        <v>0</v>
      </c>
      <c r="K154">
        <f>Playeras!R54</f>
        <v>0</v>
      </c>
      <c r="L154" s="4">
        <f>IF(K154="","",IF(Menu!$D$10="",0,Menu!$E$10))</f>
        <v>0</v>
      </c>
      <c r="M154" s="4">
        <f>IF(K154="","",IF(Menu!$H$8="",0,Menu!$H$8))</f>
        <v>0</v>
      </c>
      <c r="N154" s="4" t="s">
        <v>274</v>
      </c>
      <c r="Y154" s="4" t="str">
        <f>MID(I154,1,5)</f>
        <v>N0300</v>
      </c>
      <c r="Z154" s="4">
        <v>72</v>
      </c>
      <c r="AA154" s="4">
        <f>(ROUNDDOWN(K154/Z154,0))*Z154</f>
        <v>0</v>
      </c>
      <c r="AB154" s="4">
        <f>K154-(AA154)</f>
        <v>0</v>
      </c>
      <c r="AC154" s="4">
        <f>AA154/Z154</f>
        <v>0</v>
      </c>
    </row>
    <row r="155" spans="1:29" ht="13.2">
      <c r="A155" s="4" t="s">
        <v>271</v>
      </c>
      <c r="B155" s="4" t="s">
        <v>272</v>
      </c>
      <c r="C155" s="4">
        <f>IF(D155="","",Menu!$D$8)</f>
        <v>0</v>
      </c>
      <c r="D155" s="5" t="s">
        <v>63</v>
      </c>
      <c r="E155" s="4">
        <f>IF(D155="","",Menu!$J$10)</f>
        <v>0</v>
      </c>
      <c r="F155" s="4">
        <f>IF(D155="","",Menu!$R$8)</f>
        <v>0</v>
      </c>
      <c r="G155" s="4">
        <f>IF(I155="","",Menu!$N$12)</f>
        <v>0</v>
      </c>
      <c r="H155" s="4">
        <f>IF(J155="","",Menu!$N$10)</f>
        <v>0</v>
      </c>
      <c r="I155" s="1" t="s">
        <v>763</v>
      </c>
      <c r="J155" s="4">
        <f>IF(I155="","",Menu!$M$8)</f>
        <v>0</v>
      </c>
      <c r="K155">
        <f>Playeras!P54</f>
        <v>0</v>
      </c>
      <c r="L155" s="4">
        <f>IF(K155="","",IF(Menu!$D$10="",0,Menu!$E$10))</f>
        <v>0</v>
      </c>
      <c r="M155" s="4">
        <f>IF(K155="","",IF(Menu!$H$8="",0,Menu!$H$8))</f>
        <v>0</v>
      </c>
      <c r="N155" s="4" t="s">
        <v>274</v>
      </c>
      <c r="Y155" s="4" t="str">
        <f>MID(I155,1,5)</f>
        <v>N0300</v>
      </c>
      <c r="Z155" s="4">
        <v>72</v>
      </c>
      <c r="AA155" s="4">
        <f>(ROUNDDOWN(K155/Z155,0))*Z155</f>
        <v>0</v>
      </c>
      <c r="AB155" s="4">
        <f>K155-(AA155)</f>
        <v>0</v>
      </c>
      <c r="AC155" s="4">
        <f>AA155/Z155</f>
        <v>0</v>
      </c>
    </row>
    <row r="156" spans="1:29" ht="13.2">
      <c r="A156" s="4" t="s">
        <v>271</v>
      </c>
      <c r="B156" s="4" t="s">
        <v>272</v>
      </c>
      <c r="C156" s="4">
        <f>IF(D156="","",Menu!$D$8)</f>
        <v>0</v>
      </c>
      <c r="D156" s="5" t="s">
        <v>63</v>
      </c>
      <c r="E156" s="4">
        <f>IF(D156="","",Menu!$J$10)</f>
        <v>0</v>
      </c>
      <c r="F156" s="4">
        <f>IF(D156="","",Menu!$R$8)</f>
        <v>0</v>
      </c>
      <c r="G156" s="4">
        <f>IF(I156="","",Menu!$N$12)</f>
        <v>0</v>
      </c>
      <c r="H156" s="4">
        <f>IF(J156="","",Menu!$N$10)</f>
        <v>0</v>
      </c>
      <c r="I156" s="1" t="s">
        <v>764</v>
      </c>
      <c r="J156" s="4">
        <f>IF(I156="","",Menu!$M$8)</f>
        <v>0</v>
      </c>
      <c r="K156">
        <f>Playeras!Q54</f>
        <v>0</v>
      </c>
      <c r="L156" s="4">
        <f>IF(K156="","",IF(Menu!$D$10="",0,Menu!$E$10))</f>
        <v>0</v>
      </c>
      <c r="M156" s="4">
        <f>IF(K156="","",IF(Menu!$H$8="",0,Menu!$H$8))</f>
        <v>0</v>
      </c>
      <c r="N156" s="4" t="s">
        <v>274</v>
      </c>
      <c r="Y156" s="4" t="str">
        <f>MID(I156,1,5)</f>
        <v>N0300</v>
      </c>
      <c r="Z156" s="4">
        <v>72</v>
      </c>
      <c r="AA156" s="4">
        <f>(ROUNDDOWN(K156/Z156,0))*Z156</f>
        <v>0</v>
      </c>
      <c r="AB156" s="4">
        <f>K156-(AA156)</f>
        <v>0</v>
      </c>
      <c r="AC156" s="4">
        <f>AA156/Z156</f>
        <v>0</v>
      </c>
    </row>
    <row r="157" spans="1:29" ht="13.2">
      <c r="A157" s="4" t="s">
        <v>271</v>
      </c>
      <c r="B157" s="4" t="s">
        <v>272</v>
      </c>
      <c r="C157" s="4">
        <f>IF(D157="","",Menu!$D$8)</f>
        <v>0</v>
      </c>
      <c r="D157" s="5" t="s">
        <v>63</v>
      </c>
      <c r="E157" s="4">
        <f>IF(D157="","",Menu!$J$10)</f>
        <v>0</v>
      </c>
      <c r="F157" s="4">
        <f>IF(D157="","",Menu!$R$8)</f>
        <v>0</v>
      </c>
      <c r="G157" s="4">
        <f>IF(I157="","",Menu!$N$12)</f>
        <v>0</v>
      </c>
      <c r="H157" s="4">
        <f>IF(J157="","",Menu!$N$10)</f>
        <v>0</v>
      </c>
      <c r="I157" s="1" t="s">
        <v>762</v>
      </c>
      <c r="J157" s="4">
        <f>IF(I157="","",Menu!$M$8)</f>
        <v>0</v>
      </c>
      <c r="K157">
        <f>Playeras!O54</f>
        <v>0</v>
      </c>
      <c r="L157" s="4">
        <f>IF(K157="","",IF(Menu!$D$10="",0,Menu!$E$10))</f>
        <v>0</v>
      </c>
      <c r="M157" s="4">
        <f>IF(K157="","",IF(Menu!$H$8="",0,Menu!$H$8))</f>
        <v>0</v>
      </c>
      <c r="N157" s="4" t="s">
        <v>274</v>
      </c>
      <c r="Y157" s="4" t="str">
        <f>MID(I157,1,5)</f>
        <v>N0300</v>
      </c>
      <c r="Z157" s="4">
        <v>72</v>
      </c>
      <c r="AA157" s="4">
        <f>(ROUNDDOWN(K157/Z157,0))*Z157</f>
        <v>0</v>
      </c>
      <c r="AB157" s="4">
        <f>K157-(AA157)</f>
        <v>0</v>
      </c>
      <c r="AC157" s="4">
        <f>AA157/Z157</f>
        <v>0</v>
      </c>
    </row>
    <row r="158" spans="1:29" ht="13.2">
      <c r="A158" s="4" t="s">
        <v>271</v>
      </c>
      <c r="B158" s="4" t="s">
        <v>272</v>
      </c>
      <c r="C158" s="4">
        <f>IF(D158="","",Menu!$D$8)</f>
        <v>0</v>
      </c>
      <c r="D158" s="5" t="s">
        <v>63</v>
      </c>
      <c r="E158" s="4">
        <f>IF(D158="","",Menu!$J$10)</f>
        <v>0</v>
      </c>
      <c r="F158" s="4">
        <f>IF(D158="","",Menu!$R$8)</f>
        <v>0</v>
      </c>
      <c r="G158" s="4">
        <f>IF(I158="","",Menu!$N$12)</f>
        <v>0</v>
      </c>
      <c r="H158" s="4">
        <f>IF(J158="","",Menu!$N$10)</f>
        <v>0</v>
      </c>
      <c r="I158" s="1" t="s">
        <v>761</v>
      </c>
      <c r="J158" s="4">
        <f>IF(I158="","",Menu!$M$8)</f>
        <v>0</v>
      </c>
      <c r="K158">
        <f>Playeras!R53</f>
        <v>0</v>
      </c>
      <c r="L158" s="4">
        <f>IF(K158="","",IF(Menu!$D$10="",0,Menu!$E$10))</f>
        <v>0</v>
      </c>
      <c r="M158" s="4">
        <f>IF(K158="","",IF(Menu!$H$8="",0,Menu!$H$8))</f>
        <v>0</v>
      </c>
      <c r="N158" s="4" t="s">
        <v>274</v>
      </c>
      <c r="Y158" s="4" t="str">
        <f>MID(I158,1,5)</f>
        <v>N0300</v>
      </c>
      <c r="Z158" s="4">
        <v>72</v>
      </c>
      <c r="AA158" s="4">
        <f>(ROUNDDOWN(K158/Z158,0))*Z158</f>
        <v>0</v>
      </c>
      <c r="AB158" s="4">
        <f>K158-(AA158)</f>
        <v>0</v>
      </c>
      <c r="AC158" s="4">
        <f>AA158/Z158</f>
        <v>0</v>
      </c>
    </row>
    <row r="159" spans="1:29" ht="13.2">
      <c r="A159" s="4" t="s">
        <v>271</v>
      </c>
      <c r="B159" s="4" t="s">
        <v>272</v>
      </c>
      <c r="C159" s="4">
        <f>IF(D159="","",Menu!$D$8)</f>
        <v>0</v>
      </c>
      <c r="D159" s="5" t="s">
        <v>63</v>
      </c>
      <c r="E159" s="4">
        <f>IF(D159="","",Menu!$J$10)</f>
        <v>0</v>
      </c>
      <c r="F159" s="4">
        <f>IF(D159="","",Menu!$R$8)</f>
        <v>0</v>
      </c>
      <c r="G159" s="4">
        <f>IF(I159="","",Menu!$N$12)</f>
        <v>0</v>
      </c>
      <c r="H159" s="4">
        <f>IF(J159="","",Menu!$N$10)</f>
        <v>0</v>
      </c>
      <c r="I159" s="1" t="s">
        <v>759</v>
      </c>
      <c r="J159" s="4">
        <f>IF(I159="","",Menu!$M$8)</f>
        <v>0</v>
      </c>
      <c r="K159">
        <f>Playeras!P53</f>
        <v>0</v>
      </c>
      <c r="L159" s="4">
        <f>IF(K159="","",IF(Menu!$D$10="",0,Menu!$E$10))</f>
        <v>0</v>
      </c>
      <c r="M159" s="4">
        <f>IF(K159="","",IF(Menu!$H$8="",0,Menu!$H$8))</f>
        <v>0</v>
      </c>
      <c r="N159" s="4" t="s">
        <v>274</v>
      </c>
      <c r="Y159" s="4" t="str">
        <f>MID(I159,1,5)</f>
        <v>N0300</v>
      </c>
      <c r="Z159" s="4">
        <v>72</v>
      </c>
      <c r="AA159" s="4">
        <f>(ROUNDDOWN(K159/Z159,0))*Z159</f>
        <v>0</v>
      </c>
      <c r="AB159" s="4">
        <f>K159-(AA159)</f>
        <v>0</v>
      </c>
      <c r="AC159" s="4">
        <f>AA159/Z159</f>
        <v>0</v>
      </c>
    </row>
    <row r="160" spans="1:29" ht="13.2">
      <c r="A160" s="4" t="s">
        <v>271</v>
      </c>
      <c r="B160" s="4" t="s">
        <v>272</v>
      </c>
      <c r="C160" s="4">
        <f>IF(D160="","",Menu!$D$8)</f>
        <v>0</v>
      </c>
      <c r="D160" s="5" t="s">
        <v>63</v>
      </c>
      <c r="E160" s="4">
        <f>IF(D160="","",Menu!$J$10)</f>
        <v>0</v>
      </c>
      <c r="F160" s="4">
        <f>IF(D160="","",Menu!$R$8)</f>
        <v>0</v>
      </c>
      <c r="G160" s="4">
        <f>IF(I160="","",Menu!$N$12)</f>
        <v>0</v>
      </c>
      <c r="H160" s="4">
        <f>IF(J160="","",Menu!$N$10)</f>
        <v>0</v>
      </c>
      <c r="I160" s="1" t="s">
        <v>760</v>
      </c>
      <c r="J160" s="4">
        <f>IF(I160="","",Menu!$M$8)</f>
        <v>0</v>
      </c>
      <c r="K160">
        <f>Playeras!Q53</f>
        <v>0</v>
      </c>
      <c r="L160" s="4">
        <f>IF(K160="","",IF(Menu!$D$10="",0,Menu!$E$10))</f>
        <v>0</v>
      </c>
      <c r="M160" s="4">
        <f>IF(K160="","",IF(Menu!$H$8="",0,Menu!$H$8))</f>
        <v>0</v>
      </c>
      <c r="N160" s="4" t="s">
        <v>274</v>
      </c>
      <c r="Y160" s="4" t="str">
        <f>MID(I160,1,5)</f>
        <v>N0300</v>
      </c>
      <c r="Z160" s="4">
        <v>72</v>
      </c>
      <c r="AA160" s="4">
        <f>(ROUNDDOWN(K160/Z160,0))*Z160</f>
        <v>0</v>
      </c>
      <c r="AB160" s="4">
        <f>K160-(AA160)</f>
        <v>0</v>
      </c>
      <c r="AC160" s="4">
        <f>AA160/Z160</f>
        <v>0</v>
      </c>
    </row>
    <row r="161" spans="1:29" ht="13.2">
      <c r="A161" s="4" t="s">
        <v>271</v>
      </c>
      <c r="B161" s="4" t="s">
        <v>272</v>
      </c>
      <c r="C161" s="4">
        <f>IF(D161="","",Menu!$D$8)</f>
        <v>0</v>
      </c>
      <c r="D161" s="5" t="s">
        <v>63</v>
      </c>
      <c r="E161" s="4">
        <f>IF(D161="","",Menu!$J$10)</f>
        <v>0</v>
      </c>
      <c r="F161" s="4">
        <f>IF(D161="","",Menu!$R$8)</f>
        <v>0</v>
      </c>
      <c r="G161" s="4">
        <f>IF(I161="","",Menu!$N$12)</f>
        <v>0</v>
      </c>
      <c r="H161" s="4">
        <f>IF(J161="","",Menu!$N$10)</f>
        <v>0</v>
      </c>
      <c r="I161" s="1" t="s">
        <v>758</v>
      </c>
      <c r="J161" s="4">
        <f>IF(I161="","",Menu!$M$8)</f>
        <v>0</v>
      </c>
      <c r="K161">
        <f>Playeras!O53</f>
        <v>0</v>
      </c>
      <c r="L161" s="4">
        <f>IF(K161="","",IF(Menu!$D$10="",0,Menu!$E$10))</f>
        <v>0</v>
      </c>
      <c r="M161" s="4">
        <f>IF(K161="","",IF(Menu!$H$8="",0,Menu!$H$8))</f>
        <v>0</v>
      </c>
      <c r="N161" s="4" t="s">
        <v>274</v>
      </c>
      <c r="Y161" s="4" t="str">
        <f>MID(I161,1,5)</f>
        <v>N0300</v>
      </c>
      <c r="Z161" s="4">
        <v>72</v>
      </c>
      <c r="AA161" s="4">
        <f>(ROUNDDOWN(K161/Z161,0))*Z161</f>
        <v>0</v>
      </c>
      <c r="AB161" s="4">
        <f>K161-(AA161)</f>
        <v>0</v>
      </c>
      <c r="AC161" s="4">
        <f>AA161/Z161</f>
        <v>0</v>
      </c>
    </row>
    <row r="162" spans="1:29" ht="13.2">
      <c r="A162" s="4" t="s">
        <v>271</v>
      </c>
      <c r="B162" s="4" t="s">
        <v>272</v>
      </c>
      <c r="C162" s="4">
        <f>IF(D162="","",Menu!$D$8)</f>
        <v>0</v>
      </c>
      <c r="D162" s="5" t="s">
        <v>63</v>
      </c>
      <c r="E162" s="4">
        <f>IF(D162="","",Menu!$J$10)</f>
        <v>0</v>
      </c>
      <c r="F162" s="4">
        <f>IF(D162="","",Menu!$R$8)</f>
        <v>0</v>
      </c>
      <c r="G162" s="4">
        <f>IF(I162="","",Menu!$N$12)</f>
        <v>0</v>
      </c>
      <c r="H162" s="4">
        <f>IF(J162="","",Menu!$N$10)</f>
        <v>0</v>
      </c>
      <c r="I162" s="1" t="s">
        <v>757</v>
      </c>
      <c r="J162" s="4">
        <f>IF(I162="","",Menu!$M$8)</f>
        <v>0</v>
      </c>
      <c r="K162">
        <f>Playeras!R52</f>
        <v>0</v>
      </c>
      <c r="L162" s="4">
        <f>IF(K162="","",IF(Menu!$D$10="",0,Menu!$E$10))</f>
        <v>0</v>
      </c>
      <c r="M162" s="4">
        <f>IF(K162="","",IF(Menu!$H$8="",0,Menu!$H$8))</f>
        <v>0</v>
      </c>
      <c r="N162" s="4" t="s">
        <v>274</v>
      </c>
      <c r="Y162" s="4" t="str">
        <f>MID(I162,1,5)</f>
        <v>N0300</v>
      </c>
      <c r="Z162" s="4">
        <v>72</v>
      </c>
      <c r="AA162" s="4">
        <f>(ROUNDDOWN(K162/Z162,0))*Z162</f>
        <v>0</v>
      </c>
      <c r="AB162" s="4">
        <f>K162-(AA162)</f>
        <v>0</v>
      </c>
      <c r="AC162" s="4">
        <f>AA162/Z162</f>
        <v>0</v>
      </c>
    </row>
    <row r="163" spans="1:29" ht="13.2">
      <c r="A163" s="4" t="s">
        <v>271</v>
      </c>
      <c r="B163" s="4" t="s">
        <v>272</v>
      </c>
      <c r="C163" s="4">
        <f>IF(D163="","",Menu!$D$8)</f>
        <v>0</v>
      </c>
      <c r="D163" s="5" t="s">
        <v>63</v>
      </c>
      <c r="E163" s="4">
        <f>IF(D163="","",Menu!$J$10)</f>
        <v>0</v>
      </c>
      <c r="F163" s="4">
        <f>IF(D163="","",Menu!$R$8)</f>
        <v>0</v>
      </c>
      <c r="G163" s="4">
        <f>IF(I163="","",Menu!$N$12)</f>
        <v>0</v>
      </c>
      <c r="H163" s="4">
        <f>IF(J163="","",Menu!$N$10)</f>
        <v>0</v>
      </c>
      <c r="I163" s="1" t="s">
        <v>755</v>
      </c>
      <c r="J163" s="4">
        <f>IF(I163="","",Menu!$M$8)</f>
        <v>0</v>
      </c>
      <c r="K163">
        <f>Playeras!P52</f>
        <v>0</v>
      </c>
      <c r="L163" s="4">
        <f>IF(K163="","",IF(Menu!$D$10="",0,Menu!$E$10))</f>
        <v>0</v>
      </c>
      <c r="M163" s="4">
        <f>IF(K163="","",IF(Menu!$H$8="",0,Menu!$H$8))</f>
        <v>0</v>
      </c>
      <c r="N163" s="4" t="s">
        <v>274</v>
      </c>
      <c r="Y163" s="4" t="str">
        <f>MID(I163,1,5)</f>
        <v>N0300</v>
      </c>
      <c r="Z163" s="4">
        <v>72</v>
      </c>
      <c r="AA163" s="4">
        <f>(ROUNDDOWN(K163/Z163,0))*Z163</f>
        <v>0</v>
      </c>
      <c r="AB163" s="4">
        <f>K163-(AA163)</f>
        <v>0</v>
      </c>
      <c r="AC163" s="4">
        <f>AA163/Z163</f>
        <v>0</v>
      </c>
    </row>
    <row r="164" spans="1:29" ht="13.2">
      <c r="A164" s="4" t="s">
        <v>271</v>
      </c>
      <c r="B164" s="4" t="s">
        <v>272</v>
      </c>
      <c r="C164" s="4">
        <f>IF(D164="","",Menu!$D$8)</f>
        <v>0</v>
      </c>
      <c r="D164" s="5" t="s">
        <v>63</v>
      </c>
      <c r="E164" s="4">
        <f>IF(D164="","",Menu!$J$10)</f>
        <v>0</v>
      </c>
      <c r="F164" s="4">
        <f>IF(D164="","",Menu!$R$8)</f>
        <v>0</v>
      </c>
      <c r="G164" s="4">
        <f>IF(I164="","",Menu!$N$12)</f>
        <v>0</v>
      </c>
      <c r="H164" s="4">
        <f>IF(J164="","",Menu!$N$10)</f>
        <v>0</v>
      </c>
      <c r="I164" s="1" t="s">
        <v>756</v>
      </c>
      <c r="J164" s="4">
        <f>IF(I164="","",Menu!$M$8)</f>
        <v>0</v>
      </c>
      <c r="K164">
        <f>Playeras!Q52</f>
        <v>0</v>
      </c>
      <c r="L164" s="4">
        <f>IF(K164="","",IF(Menu!$D$10="",0,Menu!$E$10))</f>
        <v>0</v>
      </c>
      <c r="M164" s="4">
        <f>IF(K164="","",IF(Menu!$H$8="",0,Menu!$H$8))</f>
        <v>0</v>
      </c>
      <c r="N164" s="4" t="s">
        <v>274</v>
      </c>
      <c r="Y164" s="4" t="str">
        <f>MID(I164,1,5)</f>
        <v>N0300</v>
      </c>
      <c r="Z164" s="4">
        <v>72</v>
      </c>
      <c r="AA164" s="4">
        <f>(ROUNDDOWN(K164/Z164,0))*Z164</f>
        <v>0</v>
      </c>
      <c r="AB164" s="4">
        <f>K164-(AA164)</f>
        <v>0</v>
      </c>
      <c r="AC164" s="4">
        <f>AA164/Z164</f>
        <v>0</v>
      </c>
    </row>
    <row r="165" spans="1:29" ht="13.2">
      <c r="A165" s="4" t="s">
        <v>271</v>
      </c>
      <c r="B165" s="4" t="s">
        <v>272</v>
      </c>
      <c r="C165" s="4">
        <f>IF(D165="","",Menu!$D$8)</f>
        <v>0</v>
      </c>
      <c r="D165" s="5" t="s">
        <v>63</v>
      </c>
      <c r="E165" s="4">
        <f>IF(D165="","",Menu!$J$10)</f>
        <v>0</v>
      </c>
      <c r="F165" s="4">
        <f>IF(D165="","",Menu!$R$8)</f>
        <v>0</v>
      </c>
      <c r="G165" s="4">
        <f>IF(I165="","",Menu!$N$12)</f>
        <v>0</v>
      </c>
      <c r="H165" s="4">
        <f>IF(J165="","",Menu!$N$10)</f>
        <v>0</v>
      </c>
      <c r="I165" s="1" t="s">
        <v>754</v>
      </c>
      <c r="J165" s="4">
        <f>IF(I165="","",Menu!$M$8)</f>
        <v>0</v>
      </c>
      <c r="K165">
        <f>Playeras!O52</f>
        <v>0</v>
      </c>
      <c r="L165" s="4">
        <f>IF(K165="","",IF(Menu!$D$10="",0,Menu!$E$10))</f>
        <v>0</v>
      </c>
      <c r="M165" s="4">
        <f>IF(K165="","",IF(Menu!$H$8="",0,Menu!$H$8))</f>
        <v>0</v>
      </c>
      <c r="N165" s="4" t="s">
        <v>274</v>
      </c>
      <c r="Y165" s="4" t="str">
        <f>MID(I165,1,5)</f>
        <v>N0300</v>
      </c>
      <c r="Z165" s="4">
        <v>72</v>
      </c>
      <c r="AA165" s="4">
        <f>(ROUNDDOWN(K165/Z165,0))*Z165</f>
        <v>0</v>
      </c>
      <c r="AB165" s="4">
        <f>K165-(AA165)</f>
        <v>0</v>
      </c>
      <c r="AC165" s="4">
        <f>AA165/Z165</f>
        <v>0</v>
      </c>
    </row>
    <row r="166" spans="1:29" ht="13.2">
      <c r="A166" s="4" t="s">
        <v>271</v>
      </c>
      <c r="B166" s="4" t="s">
        <v>272</v>
      </c>
      <c r="C166" s="4">
        <f>IF(D166="","",Menu!$D$8)</f>
        <v>0</v>
      </c>
      <c r="D166" s="5" t="s">
        <v>63</v>
      </c>
      <c r="E166" s="4">
        <f>IF(D166="","",Menu!$J$10)</f>
        <v>0</v>
      </c>
      <c r="F166" s="4">
        <f>IF(D166="","",Menu!$R$8)</f>
        <v>0</v>
      </c>
      <c r="G166" s="4">
        <f>IF(I166="","",Menu!$N$12)</f>
        <v>0</v>
      </c>
      <c r="H166" s="4">
        <f>IF(J166="","",Menu!$N$10)</f>
        <v>0</v>
      </c>
      <c r="I166" s="1" t="s">
        <v>753</v>
      </c>
      <c r="J166" s="4">
        <f>IF(I166="","",Menu!$M$8)</f>
        <v>0</v>
      </c>
      <c r="K166">
        <f>Playeras!R51</f>
        <v>0</v>
      </c>
      <c r="L166" s="4">
        <f>IF(K166="","",IF(Menu!$D$10="",0,Menu!$E$10))</f>
        <v>0</v>
      </c>
      <c r="M166" s="4">
        <f>IF(K166="","",IF(Menu!$H$8="",0,Menu!$H$8))</f>
        <v>0</v>
      </c>
      <c r="N166" s="4" t="s">
        <v>274</v>
      </c>
      <c r="Y166" s="4" t="str">
        <f>MID(I166,1,5)</f>
        <v>N0300</v>
      </c>
      <c r="Z166" s="4">
        <v>72</v>
      </c>
      <c r="AA166" s="4">
        <f>(ROUNDDOWN(K166/Z166,0))*Z166</f>
        <v>0</v>
      </c>
      <c r="AB166" s="4">
        <f>K166-(AA166)</f>
        <v>0</v>
      </c>
      <c r="AC166" s="4">
        <f>AA166/Z166</f>
        <v>0</v>
      </c>
    </row>
    <row r="167" spans="1:29" ht="13.2">
      <c r="A167" s="4" t="s">
        <v>271</v>
      </c>
      <c r="B167" s="4" t="s">
        <v>272</v>
      </c>
      <c r="C167" s="4">
        <f>IF(D167="","",Menu!$D$8)</f>
        <v>0</v>
      </c>
      <c r="D167" s="5" t="s">
        <v>63</v>
      </c>
      <c r="E167" s="4">
        <f>IF(D167="","",Menu!$J$10)</f>
        <v>0</v>
      </c>
      <c r="F167" s="4">
        <f>IF(D167="","",Menu!$R$8)</f>
        <v>0</v>
      </c>
      <c r="G167" s="4">
        <f>IF(I167="","",Menu!$N$12)</f>
        <v>0</v>
      </c>
      <c r="H167" s="4">
        <f>IF(J167="","",Menu!$N$10)</f>
        <v>0</v>
      </c>
      <c r="I167" s="1" t="s">
        <v>751</v>
      </c>
      <c r="J167" s="4">
        <f>IF(I167="","",Menu!$M$8)</f>
        <v>0</v>
      </c>
      <c r="K167">
        <f>Playeras!P51</f>
        <v>0</v>
      </c>
      <c r="L167" s="4">
        <f>IF(K167="","",IF(Menu!$D$10="",0,Menu!$E$10))</f>
        <v>0</v>
      </c>
      <c r="M167" s="4">
        <f>IF(K167="","",IF(Menu!$H$8="",0,Menu!$H$8))</f>
        <v>0</v>
      </c>
      <c r="N167" s="4" t="s">
        <v>274</v>
      </c>
      <c r="Y167" s="4" t="str">
        <f>MID(I167,1,5)</f>
        <v>N0300</v>
      </c>
      <c r="Z167" s="4">
        <v>72</v>
      </c>
      <c r="AA167" s="4">
        <f>(ROUNDDOWN(K167/Z167,0))*Z167</f>
        <v>0</v>
      </c>
      <c r="AB167" s="4">
        <f>K167-(AA167)</f>
        <v>0</v>
      </c>
      <c r="AC167" s="4">
        <f>AA167/Z167</f>
        <v>0</v>
      </c>
    </row>
    <row r="168" spans="1:29" ht="13.2">
      <c r="A168" s="4" t="s">
        <v>271</v>
      </c>
      <c r="B168" s="4" t="s">
        <v>272</v>
      </c>
      <c r="C168" s="4">
        <f>IF(D168="","",Menu!$D$8)</f>
        <v>0</v>
      </c>
      <c r="D168" s="5" t="s">
        <v>63</v>
      </c>
      <c r="E168" s="4">
        <f>IF(D168="","",Menu!$J$10)</f>
        <v>0</v>
      </c>
      <c r="F168" s="4">
        <f>IF(D168="","",Menu!$R$8)</f>
        <v>0</v>
      </c>
      <c r="G168" s="4">
        <f>IF(I168="","",Menu!$N$12)</f>
        <v>0</v>
      </c>
      <c r="H168" s="4">
        <f>IF(J168="","",Menu!$N$10)</f>
        <v>0</v>
      </c>
      <c r="I168" s="1" t="s">
        <v>752</v>
      </c>
      <c r="J168" s="4">
        <f>IF(I168="","",Menu!$M$8)</f>
        <v>0</v>
      </c>
      <c r="K168">
        <f>Playeras!Q51</f>
        <v>0</v>
      </c>
      <c r="L168" s="4">
        <f>IF(K168="","",IF(Menu!$D$10="",0,Menu!$E$10))</f>
        <v>0</v>
      </c>
      <c r="M168" s="4">
        <f>IF(K168="","",IF(Menu!$H$8="",0,Menu!$H$8))</f>
        <v>0</v>
      </c>
      <c r="N168" s="4" t="s">
        <v>274</v>
      </c>
      <c r="Y168" s="4" t="str">
        <f>MID(I168,1,5)</f>
        <v>N0300</v>
      </c>
      <c r="Z168" s="4">
        <v>72</v>
      </c>
      <c r="AA168" s="4">
        <f>(ROUNDDOWN(K168/Z168,0))*Z168</f>
        <v>0</v>
      </c>
      <c r="AB168" s="4">
        <f>K168-(AA168)</f>
        <v>0</v>
      </c>
      <c r="AC168" s="4">
        <f>AA168/Z168</f>
        <v>0</v>
      </c>
    </row>
    <row r="169" spans="1:29" ht="13.2">
      <c r="A169" s="4" t="s">
        <v>271</v>
      </c>
      <c r="B169" s="4" t="s">
        <v>272</v>
      </c>
      <c r="C169" s="4">
        <f>IF(D169="","",Menu!$D$8)</f>
        <v>0</v>
      </c>
      <c r="D169" s="5" t="s">
        <v>63</v>
      </c>
      <c r="E169" s="4">
        <f>IF(D169="","",Menu!$J$10)</f>
        <v>0</v>
      </c>
      <c r="F169" s="4">
        <f>IF(D169="","",Menu!$R$8)</f>
        <v>0</v>
      </c>
      <c r="G169" s="4">
        <f>IF(I169="","",Menu!$N$12)</f>
        <v>0</v>
      </c>
      <c r="H169" s="4">
        <f>IF(J169="","",Menu!$N$10)</f>
        <v>0</v>
      </c>
      <c r="I169" s="1" t="s">
        <v>750</v>
      </c>
      <c r="J169" s="4">
        <f>IF(I169="","",Menu!$M$8)</f>
        <v>0</v>
      </c>
      <c r="K169">
        <f>Playeras!O51</f>
        <v>0</v>
      </c>
      <c r="L169" s="4">
        <f>IF(K169="","",IF(Menu!$D$10="",0,Menu!$E$10))</f>
        <v>0</v>
      </c>
      <c r="M169" s="4">
        <f>IF(K169="","",IF(Menu!$H$8="",0,Menu!$H$8))</f>
        <v>0</v>
      </c>
      <c r="N169" s="4" t="s">
        <v>274</v>
      </c>
      <c r="Y169" s="4" t="str">
        <f>MID(I169,1,5)</f>
        <v>N0300</v>
      </c>
      <c r="Z169" s="4">
        <v>72</v>
      </c>
      <c r="AA169" s="4">
        <f>(ROUNDDOWN(K169/Z169,0))*Z169</f>
        <v>0</v>
      </c>
      <c r="AB169" s="4">
        <f>K169-(AA169)</f>
        <v>0</v>
      </c>
      <c r="AC169" s="4">
        <f>AA169/Z169</f>
        <v>0</v>
      </c>
    </row>
    <row r="170" spans="1:29" ht="13.2">
      <c r="A170" s="4" t="s">
        <v>271</v>
      </c>
      <c r="B170" s="4" t="s">
        <v>272</v>
      </c>
      <c r="C170" s="4">
        <f>IF(D170="","",Menu!$D$8)</f>
        <v>0</v>
      </c>
      <c r="D170" s="5" t="s">
        <v>63</v>
      </c>
      <c r="E170" s="4">
        <f>IF(D170="","",Menu!$J$10)</f>
        <v>0</v>
      </c>
      <c r="F170" s="4">
        <f>IF(D170="","",Menu!$R$8)</f>
        <v>0</v>
      </c>
      <c r="G170" s="4">
        <f>IF(I170="","",Menu!$N$12)</f>
        <v>0</v>
      </c>
      <c r="H170" s="4">
        <f>IF(J170="","",Menu!$N$10)</f>
        <v>0</v>
      </c>
      <c r="I170" s="1" t="s">
        <v>749</v>
      </c>
      <c r="J170" s="4">
        <f>IF(I170="","",Menu!$M$8)</f>
        <v>0</v>
      </c>
      <c r="K170">
        <f>Playeras!R50</f>
        <v>0</v>
      </c>
      <c r="L170" s="4">
        <f>IF(K170="","",IF(Menu!$D$10="",0,Menu!$E$10))</f>
        <v>0</v>
      </c>
      <c r="M170" s="4">
        <f>IF(K170="","",IF(Menu!$H$8="",0,Menu!$H$8))</f>
        <v>0</v>
      </c>
      <c r="N170" s="4" t="s">
        <v>274</v>
      </c>
      <c r="Y170" s="4" t="str">
        <f>MID(I170,1,5)</f>
        <v>N0300</v>
      </c>
      <c r="Z170" s="4">
        <v>72</v>
      </c>
      <c r="AA170" s="4">
        <f>(ROUNDDOWN(K170/Z170,0))*Z170</f>
        <v>0</v>
      </c>
      <c r="AB170" s="4">
        <f>K170-(AA170)</f>
        <v>0</v>
      </c>
      <c r="AC170" s="4">
        <f>AA170/Z170</f>
        <v>0</v>
      </c>
    </row>
    <row r="171" spans="1:29" ht="13.2">
      <c r="A171" s="4" t="s">
        <v>271</v>
      </c>
      <c r="B171" s="4" t="s">
        <v>272</v>
      </c>
      <c r="C171" s="4">
        <f>IF(D171="","",Menu!$D$8)</f>
        <v>0</v>
      </c>
      <c r="D171" s="5" t="s">
        <v>63</v>
      </c>
      <c r="E171" s="4">
        <f>IF(D171="","",Menu!$J$10)</f>
        <v>0</v>
      </c>
      <c r="F171" s="4">
        <f>IF(D171="","",Menu!$R$8)</f>
        <v>0</v>
      </c>
      <c r="G171" s="4">
        <f>IF(I171="","",Menu!$N$12)</f>
        <v>0</v>
      </c>
      <c r="H171" s="4">
        <f>IF(J171="","",Menu!$N$10)</f>
        <v>0</v>
      </c>
      <c r="I171" s="1" t="s">
        <v>747</v>
      </c>
      <c r="J171" s="4">
        <f>IF(I171="","",Menu!$M$8)</f>
        <v>0</v>
      </c>
      <c r="K171">
        <f>Playeras!P50</f>
        <v>0</v>
      </c>
      <c r="L171" s="4">
        <f>IF(K171="","",IF(Menu!$D$10="",0,Menu!$E$10))</f>
        <v>0</v>
      </c>
      <c r="M171" s="4">
        <f>IF(K171="","",IF(Menu!$H$8="",0,Menu!$H$8))</f>
        <v>0</v>
      </c>
      <c r="N171" s="4" t="s">
        <v>274</v>
      </c>
      <c r="Y171" s="4" t="str">
        <f>MID(I171,1,5)</f>
        <v>N0300</v>
      </c>
      <c r="Z171" s="4">
        <v>72</v>
      </c>
      <c r="AA171" s="4">
        <f>(ROUNDDOWN(K171/Z171,0))*Z171</f>
        <v>0</v>
      </c>
      <c r="AB171" s="4">
        <f>K171-(AA171)</f>
        <v>0</v>
      </c>
      <c r="AC171" s="4">
        <f>AA171/Z171</f>
        <v>0</v>
      </c>
    </row>
    <row r="172" spans="1:29" ht="13.2">
      <c r="A172" s="4" t="s">
        <v>271</v>
      </c>
      <c r="B172" s="4" t="s">
        <v>272</v>
      </c>
      <c r="C172" s="4">
        <f>IF(D172="","",Menu!$D$8)</f>
        <v>0</v>
      </c>
      <c r="D172" s="5" t="s">
        <v>63</v>
      </c>
      <c r="E172" s="4">
        <f>IF(D172="","",Menu!$J$10)</f>
        <v>0</v>
      </c>
      <c r="F172" s="4">
        <f>IF(D172="","",Menu!$R$8)</f>
        <v>0</v>
      </c>
      <c r="G172" s="4">
        <f>IF(I172="","",Menu!$N$12)</f>
        <v>0</v>
      </c>
      <c r="H172" s="4">
        <f>IF(J172="","",Menu!$N$10)</f>
        <v>0</v>
      </c>
      <c r="I172" s="1" t="s">
        <v>748</v>
      </c>
      <c r="J172" s="4">
        <f>IF(I172="","",Menu!$M$8)</f>
        <v>0</v>
      </c>
      <c r="K172">
        <f>Playeras!Q50</f>
        <v>0</v>
      </c>
      <c r="L172" s="4">
        <f>IF(K172="","",IF(Menu!$D$10="",0,Menu!$E$10))</f>
        <v>0</v>
      </c>
      <c r="M172" s="4">
        <f>IF(K172="","",IF(Menu!$H$8="",0,Menu!$H$8))</f>
        <v>0</v>
      </c>
      <c r="N172" s="4" t="s">
        <v>274</v>
      </c>
      <c r="Y172" s="4" t="str">
        <f>MID(I172,1,5)</f>
        <v>N0300</v>
      </c>
      <c r="Z172" s="4">
        <v>72</v>
      </c>
      <c r="AA172" s="4">
        <f>(ROUNDDOWN(K172/Z172,0))*Z172</f>
        <v>0</v>
      </c>
      <c r="AB172" s="4">
        <f>K172-(AA172)</f>
        <v>0</v>
      </c>
      <c r="AC172" s="4">
        <f>AA172/Z172</f>
        <v>0</v>
      </c>
    </row>
    <row r="173" spans="1:29" ht="13.2">
      <c r="A173" s="4" t="s">
        <v>271</v>
      </c>
      <c r="B173" s="4" t="s">
        <v>272</v>
      </c>
      <c r="C173" s="4">
        <f>IF(D173="","",Menu!$D$8)</f>
        <v>0</v>
      </c>
      <c r="D173" s="5" t="s">
        <v>63</v>
      </c>
      <c r="E173" s="4">
        <f>IF(D173="","",Menu!$J$10)</f>
        <v>0</v>
      </c>
      <c r="F173" s="4">
        <f>IF(D173="","",Menu!$R$8)</f>
        <v>0</v>
      </c>
      <c r="G173" s="4">
        <f>IF(I173="","",Menu!$N$12)</f>
        <v>0</v>
      </c>
      <c r="H173" s="4">
        <f>IF(J173="","",Menu!$N$10)</f>
        <v>0</v>
      </c>
      <c r="I173" s="1" t="s">
        <v>746</v>
      </c>
      <c r="J173" s="4">
        <f>IF(I173="","",Menu!$M$8)</f>
        <v>0</v>
      </c>
      <c r="K173">
        <f>Playeras!O50</f>
        <v>0</v>
      </c>
      <c r="L173" s="4">
        <f>IF(K173="","",IF(Menu!$D$10="",0,Menu!$E$10))</f>
        <v>0</v>
      </c>
      <c r="M173" s="4">
        <f>IF(K173="","",IF(Menu!$H$8="",0,Menu!$H$8))</f>
        <v>0</v>
      </c>
      <c r="N173" s="4" t="s">
        <v>274</v>
      </c>
      <c r="Y173" s="4" t="str">
        <f>MID(I173,1,5)</f>
        <v>N0300</v>
      </c>
      <c r="Z173" s="4">
        <v>72</v>
      </c>
      <c r="AA173" s="4">
        <f>(ROUNDDOWN(K173/Z173,0))*Z173</f>
        <v>0</v>
      </c>
      <c r="AB173" s="4">
        <f>K173-(AA173)</f>
        <v>0</v>
      </c>
      <c r="AC173" s="4">
        <f>AA173/Z173</f>
        <v>0</v>
      </c>
    </row>
    <row r="174" spans="1:29" ht="13.2">
      <c r="A174" s="4" t="s">
        <v>271</v>
      </c>
      <c r="B174" s="4" t="s">
        <v>272</v>
      </c>
      <c r="C174" s="4">
        <f>IF(D174="","",Menu!$D$8)</f>
        <v>0</v>
      </c>
      <c r="D174" s="5" t="s">
        <v>63</v>
      </c>
      <c r="E174" s="4">
        <f>IF(D174="","",Menu!$J$10)</f>
        <v>0</v>
      </c>
      <c r="F174" s="4">
        <f>IF(D174="","",Menu!$R$8)</f>
        <v>0</v>
      </c>
      <c r="G174" s="4">
        <f>IF(I174="","",Menu!$N$12)</f>
        <v>0</v>
      </c>
      <c r="H174" s="4">
        <f>IF(J174="","",Menu!$N$10)</f>
        <v>0</v>
      </c>
      <c r="I174" s="1" t="s">
        <v>745</v>
      </c>
      <c r="J174" s="4">
        <f>IF(I174="","",Menu!$M$8)</f>
        <v>0</v>
      </c>
      <c r="K174">
        <f>Playeras!R49</f>
        <v>0</v>
      </c>
      <c r="L174" s="4">
        <f>IF(K174="","",IF(Menu!$D$10="",0,Menu!$E$10))</f>
        <v>0</v>
      </c>
      <c r="M174" s="4">
        <f>IF(K174="","",IF(Menu!$H$8="",0,Menu!$H$8))</f>
        <v>0</v>
      </c>
      <c r="N174" s="4" t="s">
        <v>274</v>
      </c>
      <c r="Y174" s="4" t="str">
        <f>MID(I174,1,5)</f>
        <v>N0300</v>
      </c>
      <c r="Z174" s="4">
        <v>72</v>
      </c>
      <c r="AA174" s="4">
        <f>(ROUNDDOWN(K174/Z174,0))*Z174</f>
        <v>0</v>
      </c>
      <c r="AB174" s="4">
        <f>K174-(AA174)</f>
        <v>0</v>
      </c>
      <c r="AC174" s="4">
        <f>AA174/Z174</f>
        <v>0</v>
      </c>
    </row>
    <row r="175" spans="1:29" ht="13.2">
      <c r="A175" s="4" t="s">
        <v>271</v>
      </c>
      <c r="B175" s="4" t="s">
        <v>272</v>
      </c>
      <c r="C175" s="4">
        <f>IF(D175="","",Menu!$D$8)</f>
        <v>0</v>
      </c>
      <c r="D175" s="5" t="s">
        <v>63</v>
      </c>
      <c r="E175" s="4">
        <f>IF(D175="","",Menu!$J$10)</f>
        <v>0</v>
      </c>
      <c r="F175" s="4">
        <f>IF(D175="","",Menu!$R$8)</f>
        <v>0</v>
      </c>
      <c r="G175" s="4">
        <f>IF(I175="","",Menu!$N$12)</f>
        <v>0</v>
      </c>
      <c r="H175" s="4">
        <f>IF(J175="","",Menu!$N$10)</f>
        <v>0</v>
      </c>
      <c r="I175" s="1" t="s">
        <v>743</v>
      </c>
      <c r="J175" s="4">
        <f>IF(I175="","",Menu!$M$8)</f>
        <v>0</v>
      </c>
      <c r="K175">
        <f>Playeras!P49</f>
        <v>0</v>
      </c>
      <c r="L175" s="4">
        <f>IF(K175="","",IF(Menu!$D$10="",0,Menu!$E$10))</f>
        <v>0</v>
      </c>
      <c r="M175" s="4">
        <f>IF(K175="","",IF(Menu!$H$8="",0,Menu!$H$8))</f>
        <v>0</v>
      </c>
      <c r="N175" s="4" t="s">
        <v>274</v>
      </c>
      <c r="Y175" s="4" t="str">
        <f>MID(I175,1,5)</f>
        <v>N0300</v>
      </c>
      <c r="Z175" s="4">
        <v>72</v>
      </c>
      <c r="AA175" s="4">
        <f>(ROUNDDOWN(K175/Z175,0))*Z175</f>
        <v>0</v>
      </c>
      <c r="AB175" s="4">
        <f>K175-(AA175)</f>
        <v>0</v>
      </c>
      <c r="AC175" s="4">
        <f>AA175/Z175</f>
        <v>0</v>
      </c>
    </row>
    <row r="176" spans="1:29" ht="13.2">
      <c r="A176" s="4" t="s">
        <v>271</v>
      </c>
      <c r="B176" s="4" t="s">
        <v>272</v>
      </c>
      <c r="C176" s="4">
        <f>IF(D176="","",Menu!$D$8)</f>
        <v>0</v>
      </c>
      <c r="D176" s="5" t="s">
        <v>63</v>
      </c>
      <c r="E176" s="4">
        <f>IF(D176="","",Menu!$J$10)</f>
        <v>0</v>
      </c>
      <c r="F176" s="4">
        <f>IF(D176="","",Menu!$R$8)</f>
        <v>0</v>
      </c>
      <c r="G176" s="4">
        <f>IF(I176="","",Menu!$N$12)</f>
        <v>0</v>
      </c>
      <c r="H176" s="4">
        <f>IF(J176="","",Menu!$N$10)</f>
        <v>0</v>
      </c>
      <c r="I176" s="1" t="s">
        <v>744</v>
      </c>
      <c r="J176" s="4">
        <f>IF(I176="","",Menu!$M$8)</f>
        <v>0</v>
      </c>
      <c r="K176">
        <f>Playeras!Q49</f>
        <v>0</v>
      </c>
      <c r="L176" s="4">
        <f>IF(K176="","",IF(Menu!$D$10="",0,Menu!$E$10))</f>
        <v>0</v>
      </c>
      <c r="M176" s="4">
        <f>IF(K176="","",IF(Menu!$H$8="",0,Menu!$H$8))</f>
        <v>0</v>
      </c>
      <c r="N176" s="4" t="s">
        <v>274</v>
      </c>
      <c r="Y176" s="4" t="str">
        <f>MID(I176,1,5)</f>
        <v>N0300</v>
      </c>
      <c r="Z176" s="4">
        <v>72</v>
      </c>
      <c r="AA176" s="4">
        <f>(ROUNDDOWN(K176/Z176,0))*Z176</f>
        <v>0</v>
      </c>
      <c r="AB176" s="4">
        <f>K176-(AA176)</f>
        <v>0</v>
      </c>
      <c r="AC176" s="4">
        <f>AA176/Z176</f>
        <v>0</v>
      </c>
    </row>
    <row r="177" spans="1:29" ht="13.2">
      <c r="A177" s="4" t="s">
        <v>271</v>
      </c>
      <c r="B177" s="4" t="s">
        <v>272</v>
      </c>
      <c r="C177" s="4">
        <f>IF(D177="","",Menu!$D$8)</f>
        <v>0</v>
      </c>
      <c r="D177" s="5" t="s">
        <v>63</v>
      </c>
      <c r="E177" s="4">
        <f>IF(D177="","",Menu!$J$10)</f>
        <v>0</v>
      </c>
      <c r="F177" s="4">
        <f>IF(D177="","",Menu!$R$8)</f>
        <v>0</v>
      </c>
      <c r="G177" s="4">
        <f>IF(I177="","",Menu!$N$12)</f>
        <v>0</v>
      </c>
      <c r="H177" s="4">
        <f>IF(J177="","",Menu!$N$10)</f>
        <v>0</v>
      </c>
      <c r="I177" s="1" t="s">
        <v>742</v>
      </c>
      <c r="J177" s="4">
        <f>IF(I177="","",Menu!$M$8)</f>
        <v>0</v>
      </c>
      <c r="K177">
        <f>Playeras!O49</f>
        <v>0</v>
      </c>
      <c r="L177" s="4">
        <f>IF(K177="","",IF(Menu!$D$10="",0,Menu!$E$10))</f>
        <v>0</v>
      </c>
      <c r="M177" s="4">
        <f>IF(K177="","",IF(Menu!$H$8="",0,Menu!$H$8))</f>
        <v>0</v>
      </c>
      <c r="N177" s="4" t="s">
        <v>274</v>
      </c>
      <c r="Y177" s="4" t="str">
        <f>MID(I177,1,5)</f>
        <v>N0300</v>
      </c>
      <c r="Z177" s="4">
        <v>72</v>
      </c>
      <c r="AA177" s="4">
        <f>(ROUNDDOWN(K177/Z177,0))*Z177</f>
        <v>0</v>
      </c>
      <c r="AB177" s="4">
        <f>K177-(AA177)</f>
        <v>0</v>
      </c>
      <c r="AC177" s="4">
        <f>AA177/Z177</f>
        <v>0</v>
      </c>
    </row>
    <row r="178" spans="1:29" ht="13.2">
      <c r="A178" s="4" t="s">
        <v>271</v>
      </c>
      <c r="B178" s="4" t="s">
        <v>272</v>
      </c>
      <c r="C178" s="4">
        <f>IF(D178="","",Menu!$D$8)</f>
        <v>0</v>
      </c>
      <c r="D178" s="5" t="s">
        <v>63</v>
      </c>
      <c r="E178" s="4">
        <f>IF(D178="","",Menu!$J$10)</f>
        <v>0</v>
      </c>
      <c r="F178" s="4">
        <f>IF(D178="","",Menu!$R$8)</f>
        <v>0</v>
      </c>
      <c r="G178" s="4">
        <f>IF(I178="","",Menu!$N$12)</f>
        <v>0</v>
      </c>
      <c r="H178" s="4">
        <f>IF(J178="","",Menu!$N$10)</f>
        <v>0</v>
      </c>
      <c r="I178" s="1" t="s">
        <v>741</v>
      </c>
      <c r="J178" s="4">
        <f>IF(I178="","",Menu!$M$8)</f>
        <v>0</v>
      </c>
      <c r="K178">
        <f>Playeras!R48</f>
        <v>0</v>
      </c>
      <c r="L178" s="4">
        <f>IF(K178="","",IF(Menu!$D$10="",0,Menu!$E$10))</f>
        <v>0</v>
      </c>
      <c r="M178" s="4">
        <f>IF(K178="","",IF(Menu!$H$8="",0,Menu!$H$8))</f>
        <v>0</v>
      </c>
      <c r="N178" s="4" t="s">
        <v>274</v>
      </c>
      <c r="Y178" s="4" t="str">
        <f>MID(I178,1,5)</f>
        <v>N0300</v>
      </c>
      <c r="Z178" s="4">
        <v>72</v>
      </c>
      <c r="AA178" s="4">
        <f>(ROUNDDOWN(K178/Z178,0))*Z178</f>
        <v>0</v>
      </c>
      <c r="AB178" s="4">
        <f>K178-(AA178)</f>
        <v>0</v>
      </c>
      <c r="AC178" s="4">
        <f>AA178/Z178</f>
        <v>0</v>
      </c>
    </row>
    <row r="179" spans="1:29" ht="13.2">
      <c r="A179" s="4" t="s">
        <v>271</v>
      </c>
      <c r="B179" s="4" t="s">
        <v>272</v>
      </c>
      <c r="C179" s="4">
        <f>IF(D179="","",Menu!$D$8)</f>
        <v>0</v>
      </c>
      <c r="D179" s="5" t="s">
        <v>63</v>
      </c>
      <c r="E179" s="4">
        <f>IF(D179="","",Menu!$J$10)</f>
        <v>0</v>
      </c>
      <c r="F179" s="4">
        <f>IF(D179="","",Menu!$R$8)</f>
        <v>0</v>
      </c>
      <c r="G179" s="4">
        <f>IF(I179="","",Menu!$N$12)</f>
        <v>0</v>
      </c>
      <c r="H179" s="4">
        <f>IF(J179="","",Menu!$N$10)</f>
        <v>0</v>
      </c>
      <c r="I179" s="1" t="s">
        <v>739</v>
      </c>
      <c r="J179" s="4">
        <f>IF(I179="","",Menu!$M$8)</f>
        <v>0</v>
      </c>
      <c r="K179">
        <f>Playeras!P48</f>
        <v>0</v>
      </c>
      <c r="L179" s="4">
        <f>IF(K179="","",IF(Menu!$D$10="",0,Menu!$E$10))</f>
        <v>0</v>
      </c>
      <c r="M179" s="4">
        <f>IF(K179="","",IF(Menu!$H$8="",0,Menu!$H$8))</f>
        <v>0</v>
      </c>
      <c r="N179" s="4" t="s">
        <v>274</v>
      </c>
      <c r="Y179" s="4" t="str">
        <f>MID(I179,1,5)</f>
        <v>N0300</v>
      </c>
      <c r="Z179" s="4">
        <v>72</v>
      </c>
      <c r="AA179" s="4">
        <f>(ROUNDDOWN(K179/Z179,0))*Z179</f>
        <v>0</v>
      </c>
      <c r="AB179" s="4">
        <f>K179-(AA179)</f>
        <v>0</v>
      </c>
      <c r="AC179" s="4">
        <f>AA179/Z179</f>
        <v>0</v>
      </c>
    </row>
    <row r="180" spans="1:29" ht="13.2">
      <c r="A180" s="4" t="s">
        <v>271</v>
      </c>
      <c r="B180" s="4" t="s">
        <v>272</v>
      </c>
      <c r="C180" s="4">
        <f>IF(D180="","",Menu!$D$8)</f>
        <v>0</v>
      </c>
      <c r="D180" s="5" t="s">
        <v>63</v>
      </c>
      <c r="E180" s="4">
        <f>IF(D180="","",Menu!$J$10)</f>
        <v>0</v>
      </c>
      <c r="F180" s="4">
        <f>IF(D180="","",Menu!$R$8)</f>
        <v>0</v>
      </c>
      <c r="G180" s="4">
        <f>IF(I180="","",Menu!$N$12)</f>
        <v>0</v>
      </c>
      <c r="H180" s="4">
        <f>IF(J180="","",Menu!$N$10)</f>
        <v>0</v>
      </c>
      <c r="I180" s="1" t="s">
        <v>740</v>
      </c>
      <c r="J180" s="4">
        <f>IF(I180="","",Menu!$M$8)</f>
        <v>0</v>
      </c>
      <c r="K180">
        <f>Playeras!Q48</f>
        <v>0</v>
      </c>
      <c r="L180" s="4">
        <f>IF(K180="","",IF(Menu!$D$10="",0,Menu!$E$10))</f>
        <v>0</v>
      </c>
      <c r="M180" s="4">
        <f>IF(K180="","",IF(Menu!$H$8="",0,Menu!$H$8))</f>
        <v>0</v>
      </c>
      <c r="N180" s="4" t="s">
        <v>274</v>
      </c>
      <c r="Y180" s="4" t="str">
        <f>MID(I180,1,5)</f>
        <v>N0300</v>
      </c>
      <c r="Z180" s="4">
        <v>72</v>
      </c>
      <c r="AA180" s="4">
        <f>(ROUNDDOWN(K180/Z180,0))*Z180</f>
        <v>0</v>
      </c>
      <c r="AB180" s="4">
        <f>K180-(AA180)</f>
        <v>0</v>
      </c>
      <c r="AC180" s="4">
        <f>AA180/Z180</f>
        <v>0</v>
      </c>
    </row>
    <row r="181" spans="1:29" ht="13.2">
      <c r="A181" s="4" t="s">
        <v>271</v>
      </c>
      <c r="B181" s="4" t="s">
        <v>272</v>
      </c>
      <c r="C181" s="4">
        <f>IF(D181="","",Menu!$D$8)</f>
        <v>0</v>
      </c>
      <c r="D181" s="5" t="s">
        <v>63</v>
      </c>
      <c r="E181" s="4">
        <f>IF(D181="","",Menu!$J$10)</f>
        <v>0</v>
      </c>
      <c r="F181" s="4">
        <f>IF(D181="","",Menu!$R$8)</f>
        <v>0</v>
      </c>
      <c r="G181" s="4">
        <f>IF(I181="","",Menu!$N$12)</f>
        <v>0</v>
      </c>
      <c r="H181" s="4">
        <f>IF(J181="","",Menu!$N$10)</f>
        <v>0</v>
      </c>
      <c r="I181" s="1" t="s">
        <v>738</v>
      </c>
      <c r="J181" s="4">
        <f>IF(I181="","",Menu!$M$8)</f>
        <v>0</v>
      </c>
      <c r="K181">
        <f>Playeras!O48</f>
        <v>0</v>
      </c>
      <c r="L181" s="4">
        <f>IF(K181="","",IF(Menu!$D$10="",0,Menu!$E$10))</f>
        <v>0</v>
      </c>
      <c r="M181" s="4">
        <f>IF(K181="","",IF(Menu!$H$8="",0,Menu!$H$8))</f>
        <v>0</v>
      </c>
      <c r="N181" s="4" t="s">
        <v>274</v>
      </c>
      <c r="Y181" s="4" t="str">
        <f>MID(I181,1,5)</f>
        <v>N0300</v>
      </c>
      <c r="Z181" s="4">
        <v>72</v>
      </c>
      <c r="AA181" s="4">
        <f>(ROUNDDOWN(K181/Z181,0))*Z181</f>
        <v>0</v>
      </c>
      <c r="AB181" s="4">
        <f>K181-(AA181)</f>
        <v>0</v>
      </c>
      <c r="AC181" s="4">
        <f>AA181/Z181</f>
        <v>0</v>
      </c>
    </row>
    <row r="182" spans="1:29" ht="13.2">
      <c r="A182" s="4" t="s">
        <v>271</v>
      </c>
      <c r="B182" s="4" t="s">
        <v>272</v>
      </c>
      <c r="C182" s="4">
        <f>IF(D182="","",Menu!$D$8)</f>
        <v>0</v>
      </c>
      <c r="D182" s="5" t="s">
        <v>63</v>
      </c>
      <c r="E182" s="4">
        <f>IF(D182="","",Menu!$J$10)</f>
        <v>0</v>
      </c>
      <c r="F182" s="4">
        <f>IF(D182="","",Menu!$R$8)</f>
        <v>0</v>
      </c>
      <c r="G182" s="4">
        <f>IF(I182="","",Menu!$N$12)</f>
        <v>0</v>
      </c>
      <c r="H182" s="4">
        <f>IF(J182="","",Menu!$N$10)</f>
        <v>0</v>
      </c>
      <c r="I182" s="1" t="s">
        <v>1569</v>
      </c>
      <c r="J182" s="4">
        <f>IF(I182="","",Menu!$M$8)</f>
        <v>0</v>
      </c>
      <c r="K182">
        <f>Sudaderas!S63</f>
        <v>0</v>
      </c>
      <c r="L182" s="4">
        <f>IF(K182="","",IF(Menu!$D$10="",0,Menu!$E$10))</f>
        <v>0</v>
      </c>
      <c r="M182" s="4">
        <f>IF(K182="","",IF(Menu!$H$8="",0,Menu!$H$8))</f>
        <v>0</v>
      </c>
      <c r="N182" s="4" t="s">
        <v>274</v>
      </c>
      <c r="Y182" s="4" t="str">
        <f>MID(I182,1,5)</f>
        <v>J0702</v>
      </c>
      <c r="Z182" s="4">
        <v>24</v>
      </c>
      <c r="AA182" s="4">
        <f>(ROUNDDOWN(K182/Z182,0))*Z182</f>
        <v>0</v>
      </c>
      <c r="AB182" s="4">
        <f>K182-(AA182)</f>
        <v>0</v>
      </c>
      <c r="AC182" s="4">
        <f>AA182/Z182</f>
        <v>0</v>
      </c>
    </row>
    <row r="183" spans="1:29" ht="13.2">
      <c r="A183" s="4" t="s">
        <v>271</v>
      </c>
      <c r="B183" s="4" t="s">
        <v>272</v>
      </c>
      <c r="C183" s="4">
        <f>IF(D183="","",Menu!$D$8)</f>
        <v>0</v>
      </c>
      <c r="D183" s="5" t="s">
        <v>63</v>
      </c>
      <c r="E183" s="4">
        <f>IF(D183="","",Menu!$J$10)</f>
        <v>0</v>
      </c>
      <c r="F183" s="4">
        <f>IF(D183="","",Menu!$R$8)</f>
        <v>0</v>
      </c>
      <c r="G183" s="4">
        <f>IF(I183="","",Menu!$N$12)</f>
        <v>0</v>
      </c>
      <c r="H183" s="4">
        <f>IF(J183="","",Menu!$N$10)</f>
        <v>0</v>
      </c>
      <c r="I183" s="1" t="s">
        <v>1565</v>
      </c>
      <c r="J183" s="4">
        <f>IF(I183="","",Menu!$M$8)</f>
        <v>0</v>
      </c>
      <c r="K183">
        <f>Sudaderas!O63</f>
        <v>0</v>
      </c>
      <c r="L183" s="4">
        <f>IF(K183="","",IF(Menu!$D$10="",0,Menu!$E$10))</f>
        <v>0</v>
      </c>
      <c r="M183" s="4">
        <f>IF(K183="","",IF(Menu!$H$8="",0,Menu!$H$8))</f>
        <v>0</v>
      </c>
      <c r="N183" s="4" t="s">
        <v>274</v>
      </c>
      <c r="Y183" s="4" t="str">
        <f>MID(I183,1,5)</f>
        <v>J0702</v>
      </c>
      <c r="Z183" s="4">
        <v>24</v>
      </c>
      <c r="AA183" s="4">
        <f>(ROUNDDOWN(K183/Z183,0))*Z183</f>
        <v>0</v>
      </c>
      <c r="AB183" s="4">
        <f>K183-(AA183)</f>
        <v>0</v>
      </c>
      <c r="AC183" s="4">
        <f>AA183/Z183</f>
        <v>0</v>
      </c>
    </row>
    <row r="184" spans="1:29" ht="13.2">
      <c r="A184" s="4" t="s">
        <v>271</v>
      </c>
      <c r="B184" s="4" t="s">
        <v>272</v>
      </c>
      <c r="C184" s="4">
        <f>IF(D184="","",Menu!$D$8)</f>
        <v>0</v>
      </c>
      <c r="D184" s="5" t="s">
        <v>63</v>
      </c>
      <c r="E184" s="4">
        <f>IF(D184="","",Menu!$J$10)</f>
        <v>0</v>
      </c>
      <c r="F184" s="4">
        <f>IF(D184="","",Menu!$R$8)</f>
        <v>0</v>
      </c>
      <c r="G184" s="4">
        <f>IF(I184="","",Menu!$N$12)</f>
        <v>0</v>
      </c>
      <c r="H184" s="4">
        <f>IF(J184="","",Menu!$N$10)</f>
        <v>0</v>
      </c>
      <c r="I184" s="1" t="s">
        <v>1567</v>
      </c>
      <c r="J184" s="4">
        <f>IF(I184="","",Menu!$M$8)</f>
        <v>0</v>
      </c>
      <c r="K184">
        <f>Sudaderas!Q63</f>
        <v>0</v>
      </c>
      <c r="L184" s="4">
        <f>IF(K184="","",IF(Menu!$D$10="",0,Menu!$E$10))</f>
        <v>0</v>
      </c>
      <c r="M184" s="4">
        <f>IF(K184="","",IF(Menu!$H$8="",0,Menu!$H$8))</f>
        <v>0</v>
      </c>
      <c r="N184" s="4" t="s">
        <v>274</v>
      </c>
      <c r="Y184" s="4" t="str">
        <f>MID(I184,1,5)</f>
        <v>J0702</v>
      </c>
      <c r="Z184" s="4">
        <v>24</v>
      </c>
      <c r="AA184" s="4">
        <f>(ROUNDDOWN(K184/Z184,0))*Z184</f>
        <v>0</v>
      </c>
      <c r="AB184" s="4">
        <f>K184-(AA184)</f>
        <v>0</v>
      </c>
      <c r="AC184" s="4">
        <f>AA184/Z184</f>
        <v>0</v>
      </c>
    </row>
    <row r="185" spans="1:29" ht="13.2">
      <c r="A185" s="4" t="s">
        <v>271</v>
      </c>
      <c r="B185" s="4" t="s">
        <v>272</v>
      </c>
      <c r="C185" s="4">
        <f>IF(D185="","",Menu!$D$8)</f>
        <v>0</v>
      </c>
      <c r="D185" s="5" t="s">
        <v>63</v>
      </c>
      <c r="E185" s="4">
        <f>IF(D185="","",Menu!$J$10)</f>
        <v>0</v>
      </c>
      <c r="F185" s="4">
        <f>IF(D185="","",Menu!$R$8)</f>
        <v>0</v>
      </c>
      <c r="G185" s="4">
        <f>IF(I185="","",Menu!$N$12)</f>
        <v>0</v>
      </c>
      <c r="H185" s="4">
        <f>IF(J185="","",Menu!$N$10)</f>
        <v>0</v>
      </c>
      <c r="I185" s="1" t="s">
        <v>1568</v>
      </c>
      <c r="J185" s="4">
        <f>IF(I185="","",Menu!$M$8)</f>
        <v>0</v>
      </c>
      <c r="K185">
        <f>Sudaderas!R63</f>
        <v>0</v>
      </c>
      <c r="L185" s="4">
        <f>IF(K185="","",IF(Menu!$D$10="",0,Menu!$E$10))</f>
        <v>0</v>
      </c>
      <c r="M185" s="4">
        <f>IF(K185="","",IF(Menu!$H$8="",0,Menu!$H$8))</f>
        <v>0</v>
      </c>
      <c r="N185" s="4" t="s">
        <v>274</v>
      </c>
      <c r="Y185" s="4" t="str">
        <f>MID(I185,1,5)</f>
        <v>J0702</v>
      </c>
      <c r="Z185" s="4">
        <v>24</v>
      </c>
      <c r="AA185" s="4">
        <f>(ROUNDDOWN(K185/Z185,0))*Z185</f>
        <v>0</v>
      </c>
      <c r="AB185" s="4">
        <f>K185-(AA185)</f>
        <v>0</v>
      </c>
      <c r="AC185" s="4">
        <f>AA185/Z185</f>
        <v>0</v>
      </c>
    </row>
    <row r="186" spans="1:29" ht="13.2">
      <c r="A186" s="4" t="s">
        <v>271</v>
      </c>
      <c r="B186" s="4" t="s">
        <v>272</v>
      </c>
      <c r="C186" s="4">
        <f>IF(D186="","",Menu!$D$8)</f>
        <v>0</v>
      </c>
      <c r="D186" s="5" t="s">
        <v>63</v>
      </c>
      <c r="E186" s="4">
        <f>IF(D186="","",Menu!$J$10)</f>
        <v>0</v>
      </c>
      <c r="F186" s="4">
        <f>IF(D186="","",Menu!$R$8)</f>
        <v>0</v>
      </c>
      <c r="G186" s="4">
        <f>IF(I186="","",Menu!$N$12)</f>
        <v>0</v>
      </c>
      <c r="H186" s="4">
        <f>IF(J186="","",Menu!$N$10)</f>
        <v>0</v>
      </c>
      <c r="I186" s="1" t="s">
        <v>1566</v>
      </c>
      <c r="J186" s="4">
        <f>IF(I186="","",Menu!$M$8)</f>
        <v>0</v>
      </c>
      <c r="K186">
        <f>Sudaderas!P63</f>
        <v>0</v>
      </c>
      <c r="L186" s="4">
        <f>IF(K186="","",IF(Menu!$D$10="",0,Menu!$E$10))</f>
        <v>0</v>
      </c>
      <c r="M186" s="4">
        <f>IF(K186="","",IF(Menu!$H$8="",0,Menu!$H$8))</f>
        <v>0</v>
      </c>
      <c r="N186" s="4" t="s">
        <v>274</v>
      </c>
      <c r="Y186" s="4" t="str">
        <f>MID(I186,1,5)</f>
        <v>J0702</v>
      </c>
      <c r="Z186" s="4">
        <v>24</v>
      </c>
      <c r="AA186" s="4">
        <f>(ROUNDDOWN(K186/Z186,0))*Z186</f>
        <v>0</v>
      </c>
      <c r="AB186" s="4">
        <f>K186-(AA186)</f>
        <v>0</v>
      </c>
      <c r="AC186" s="4">
        <f>AA186/Z186</f>
        <v>0</v>
      </c>
    </row>
    <row r="187" spans="1:29" ht="13.2">
      <c r="A187" s="4" t="s">
        <v>271</v>
      </c>
      <c r="B187" s="4" t="s">
        <v>272</v>
      </c>
      <c r="C187" s="4">
        <f>IF(D187="","",Menu!$D$8)</f>
        <v>0</v>
      </c>
      <c r="D187" s="5" t="s">
        <v>63</v>
      </c>
      <c r="E187" s="4">
        <f>IF(D187="","",Menu!$J$10)</f>
        <v>0</v>
      </c>
      <c r="F187" s="4">
        <f>IF(D187="","",Menu!$R$8)</f>
        <v>0</v>
      </c>
      <c r="G187" s="4">
        <f>IF(I187="","",Menu!$N$12)</f>
        <v>0</v>
      </c>
      <c r="H187" s="4">
        <f>IF(J187="","",Menu!$N$10)</f>
        <v>0</v>
      </c>
      <c r="I187" s="1" t="s">
        <v>1564</v>
      </c>
      <c r="J187" s="4">
        <f>IF(I187="","",Menu!$M$8)</f>
        <v>0</v>
      </c>
      <c r="K187">
        <f>Sudaderas!S62</f>
        <v>0</v>
      </c>
      <c r="L187" s="4">
        <f>IF(K187="","",IF(Menu!$D$10="",0,Menu!$E$10))</f>
        <v>0</v>
      </c>
      <c r="M187" s="4">
        <f>IF(K187="","",IF(Menu!$H$8="",0,Menu!$H$8))</f>
        <v>0</v>
      </c>
      <c r="N187" s="4" t="s">
        <v>274</v>
      </c>
      <c r="Y187" s="4" t="str">
        <f>MID(I187,1,5)</f>
        <v>J0702</v>
      </c>
      <c r="Z187" s="4">
        <v>24</v>
      </c>
      <c r="AA187" s="4">
        <f>(ROUNDDOWN(K187/Z187,0))*Z187</f>
        <v>0</v>
      </c>
      <c r="AB187" s="4">
        <f>K187-(AA187)</f>
        <v>0</v>
      </c>
      <c r="AC187" s="4">
        <f>AA187/Z187</f>
        <v>0</v>
      </c>
    </row>
    <row r="188" spans="1:29" ht="13.2">
      <c r="A188" s="4" t="s">
        <v>271</v>
      </c>
      <c r="B188" s="4" t="s">
        <v>272</v>
      </c>
      <c r="C188" s="4">
        <f>IF(D188="","",Menu!$D$8)</f>
        <v>0</v>
      </c>
      <c r="D188" s="5" t="s">
        <v>63</v>
      </c>
      <c r="E188" s="4">
        <f>IF(D188="","",Menu!$J$10)</f>
        <v>0</v>
      </c>
      <c r="F188" s="4">
        <f>IF(D188="","",Menu!$R$8)</f>
        <v>0</v>
      </c>
      <c r="G188" s="4">
        <f>IF(I188="","",Menu!$N$12)</f>
        <v>0</v>
      </c>
      <c r="H188" s="4">
        <f>IF(J188="","",Menu!$N$10)</f>
        <v>0</v>
      </c>
      <c r="I188" s="1" t="s">
        <v>1560</v>
      </c>
      <c r="J188" s="4">
        <f>IF(I188="","",Menu!$M$8)</f>
        <v>0</v>
      </c>
      <c r="K188">
        <f>Sudaderas!O62</f>
        <v>0</v>
      </c>
      <c r="L188" s="4">
        <f>IF(K188="","",IF(Menu!$D$10="",0,Menu!$E$10))</f>
        <v>0</v>
      </c>
      <c r="M188" s="4">
        <f>IF(K188="","",IF(Menu!$H$8="",0,Menu!$H$8))</f>
        <v>0</v>
      </c>
      <c r="N188" s="4" t="s">
        <v>274</v>
      </c>
      <c r="Y188" s="4" t="str">
        <f>MID(I188,1,5)</f>
        <v>J0702</v>
      </c>
      <c r="Z188" s="4">
        <v>24</v>
      </c>
      <c r="AA188" s="4">
        <f>(ROUNDDOWN(K188/Z188,0))*Z188</f>
        <v>0</v>
      </c>
      <c r="AB188" s="4">
        <f>K188-(AA188)</f>
        <v>0</v>
      </c>
      <c r="AC188" s="4">
        <f>AA188/Z188</f>
        <v>0</v>
      </c>
    </row>
    <row r="189" spans="1:29" ht="13.2">
      <c r="A189" s="4" t="s">
        <v>271</v>
      </c>
      <c r="B189" s="4" t="s">
        <v>272</v>
      </c>
      <c r="C189" s="4">
        <f>IF(D189="","",Menu!$D$8)</f>
        <v>0</v>
      </c>
      <c r="D189" s="5" t="s">
        <v>63</v>
      </c>
      <c r="E189" s="4">
        <f>IF(D189="","",Menu!$J$10)</f>
        <v>0</v>
      </c>
      <c r="F189" s="4">
        <f>IF(D189="","",Menu!$R$8)</f>
        <v>0</v>
      </c>
      <c r="G189" s="4">
        <f>IF(I189="","",Menu!$N$12)</f>
        <v>0</v>
      </c>
      <c r="H189" s="4">
        <f>IF(J189="","",Menu!$N$10)</f>
        <v>0</v>
      </c>
      <c r="I189" s="1" t="s">
        <v>1562</v>
      </c>
      <c r="J189" s="4">
        <f>IF(I189="","",Menu!$M$8)</f>
        <v>0</v>
      </c>
      <c r="K189">
        <f>Sudaderas!Q62</f>
        <v>0</v>
      </c>
      <c r="L189" s="4">
        <f>IF(K189="","",IF(Menu!$D$10="",0,Menu!$E$10))</f>
        <v>0</v>
      </c>
      <c r="M189" s="4">
        <f>IF(K189="","",IF(Menu!$H$8="",0,Menu!$H$8))</f>
        <v>0</v>
      </c>
      <c r="N189" s="4" t="s">
        <v>274</v>
      </c>
      <c r="Y189" s="4" t="str">
        <f>MID(I189,1,5)</f>
        <v>J0702</v>
      </c>
      <c r="Z189" s="4">
        <v>24</v>
      </c>
      <c r="AA189" s="4">
        <f>(ROUNDDOWN(K189/Z189,0))*Z189</f>
        <v>0</v>
      </c>
      <c r="AB189" s="4">
        <f>K189-(AA189)</f>
        <v>0</v>
      </c>
      <c r="AC189" s="4">
        <f>AA189/Z189</f>
        <v>0</v>
      </c>
    </row>
    <row r="190" spans="1:29" ht="13.2">
      <c r="A190" s="4" t="s">
        <v>271</v>
      </c>
      <c r="B190" s="4" t="s">
        <v>272</v>
      </c>
      <c r="C190" s="4">
        <f>IF(D190="","",Menu!$D$8)</f>
        <v>0</v>
      </c>
      <c r="D190" s="5" t="s">
        <v>63</v>
      </c>
      <c r="E190" s="4">
        <f>IF(D190="","",Menu!$J$10)</f>
        <v>0</v>
      </c>
      <c r="F190" s="4">
        <f>IF(D190="","",Menu!$R$8)</f>
        <v>0</v>
      </c>
      <c r="G190" s="4">
        <f>IF(I190="","",Menu!$N$12)</f>
        <v>0</v>
      </c>
      <c r="H190" s="4">
        <f>IF(J190="","",Menu!$N$10)</f>
        <v>0</v>
      </c>
      <c r="I190" s="1" t="s">
        <v>1563</v>
      </c>
      <c r="J190" s="4">
        <f>IF(I190="","",Menu!$M$8)</f>
        <v>0</v>
      </c>
      <c r="K190">
        <f>Sudaderas!R62</f>
        <v>0</v>
      </c>
      <c r="L190" s="4">
        <f>IF(K190="","",IF(Menu!$D$10="",0,Menu!$E$10))</f>
        <v>0</v>
      </c>
      <c r="M190" s="4">
        <f>IF(K190="","",IF(Menu!$H$8="",0,Menu!$H$8))</f>
        <v>0</v>
      </c>
      <c r="N190" s="4" t="s">
        <v>274</v>
      </c>
      <c r="Y190" s="4" t="str">
        <f>MID(I190,1,5)</f>
        <v>J0702</v>
      </c>
      <c r="Z190" s="4">
        <v>24</v>
      </c>
      <c r="AA190" s="4">
        <f>(ROUNDDOWN(K190/Z190,0))*Z190</f>
        <v>0</v>
      </c>
      <c r="AB190" s="4">
        <f>K190-(AA190)</f>
        <v>0</v>
      </c>
      <c r="AC190" s="4">
        <f>AA190/Z190</f>
        <v>0</v>
      </c>
    </row>
    <row r="191" spans="1:29" ht="13.2">
      <c r="A191" s="4" t="s">
        <v>271</v>
      </c>
      <c r="B191" s="4" t="s">
        <v>272</v>
      </c>
      <c r="C191" s="4">
        <f>IF(D191="","",Menu!$D$8)</f>
        <v>0</v>
      </c>
      <c r="D191" s="5" t="s">
        <v>63</v>
      </c>
      <c r="E191" s="4">
        <f>IF(D191="","",Menu!$J$10)</f>
        <v>0</v>
      </c>
      <c r="F191" s="4">
        <f>IF(D191="","",Menu!$R$8)</f>
        <v>0</v>
      </c>
      <c r="G191" s="4">
        <f>IF(I191="","",Menu!$N$12)</f>
        <v>0</v>
      </c>
      <c r="H191" s="4">
        <f>IF(J191="","",Menu!$N$10)</f>
        <v>0</v>
      </c>
      <c r="I191" s="1" t="s">
        <v>1561</v>
      </c>
      <c r="J191" s="4">
        <f>IF(I191="","",Menu!$M$8)</f>
        <v>0</v>
      </c>
      <c r="K191">
        <f>Sudaderas!P62</f>
        <v>0</v>
      </c>
      <c r="L191" s="4">
        <f>IF(K191="","",IF(Menu!$D$10="",0,Menu!$E$10))</f>
        <v>0</v>
      </c>
      <c r="M191" s="4">
        <f>IF(K191="","",IF(Menu!$H$8="",0,Menu!$H$8))</f>
        <v>0</v>
      </c>
      <c r="N191" s="4" t="s">
        <v>274</v>
      </c>
      <c r="Y191" s="4" t="str">
        <f>MID(I191,1,5)</f>
        <v>J0702</v>
      </c>
      <c r="Z191" s="4">
        <v>24</v>
      </c>
      <c r="AA191" s="4">
        <f>(ROUNDDOWN(K191/Z191,0))*Z191</f>
        <v>0</v>
      </c>
      <c r="AB191" s="4">
        <f>K191-(AA191)</f>
        <v>0</v>
      </c>
      <c r="AC191" s="4">
        <f>AA191/Z191</f>
        <v>0</v>
      </c>
    </row>
    <row r="192" spans="1:29" ht="13.2">
      <c r="A192" s="4" t="s">
        <v>271</v>
      </c>
      <c r="B192" s="4" t="s">
        <v>272</v>
      </c>
      <c r="C192" s="4">
        <f>IF(D192="","",Menu!$D$8)</f>
        <v>0</v>
      </c>
      <c r="D192" s="5" t="s">
        <v>63</v>
      </c>
      <c r="E192" s="4">
        <f>IF(D192="","",Menu!$J$10)</f>
        <v>0</v>
      </c>
      <c r="F192" s="4">
        <f>IF(D192="","",Menu!$R$8)</f>
        <v>0</v>
      </c>
      <c r="G192" s="4">
        <f>IF(I192="","",Menu!$N$12)</f>
        <v>0</v>
      </c>
      <c r="H192" s="4">
        <f>IF(J192="","",Menu!$N$10)</f>
        <v>0</v>
      </c>
      <c r="I192" s="1" t="s">
        <v>1559</v>
      </c>
      <c r="J192" s="4">
        <f>IF(I192="","",Menu!$M$8)</f>
        <v>0</v>
      </c>
      <c r="K192">
        <f>Sudaderas!S61</f>
        <v>0</v>
      </c>
      <c r="L192" s="4">
        <f>IF(K192="","",IF(Menu!$D$10="",0,Menu!$E$10))</f>
        <v>0</v>
      </c>
      <c r="M192" s="4">
        <f>IF(K192="","",IF(Menu!$H$8="",0,Menu!$H$8))</f>
        <v>0</v>
      </c>
      <c r="N192" s="4" t="s">
        <v>274</v>
      </c>
      <c r="Y192" s="4" t="str">
        <f>MID(I192,1,5)</f>
        <v>J0702</v>
      </c>
      <c r="Z192" s="4">
        <v>24</v>
      </c>
      <c r="AA192" s="4">
        <f>(ROUNDDOWN(K192/Z192,0))*Z192</f>
        <v>0</v>
      </c>
      <c r="AB192" s="4">
        <f>K192-(AA192)</f>
        <v>0</v>
      </c>
      <c r="AC192" s="4">
        <f>AA192/Z192</f>
        <v>0</v>
      </c>
    </row>
    <row r="193" spans="1:29" ht="13.2">
      <c r="A193" s="4" t="s">
        <v>271</v>
      </c>
      <c r="B193" s="4" t="s">
        <v>272</v>
      </c>
      <c r="C193" s="4">
        <f>IF(D193="","",Menu!$D$8)</f>
        <v>0</v>
      </c>
      <c r="D193" s="5" t="s">
        <v>63</v>
      </c>
      <c r="E193" s="4">
        <f>IF(D193="","",Menu!$J$10)</f>
        <v>0</v>
      </c>
      <c r="F193" s="4">
        <f>IF(D193="","",Menu!$R$8)</f>
        <v>0</v>
      </c>
      <c r="G193" s="4">
        <f>IF(I193="","",Menu!$N$12)</f>
        <v>0</v>
      </c>
      <c r="H193" s="4">
        <f>IF(J193="","",Menu!$N$10)</f>
        <v>0</v>
      </c>
      <c r="I193" s="1" t="s">
        <v>1555</v>
      </c>
      <c r="J193" s="4">
        <f>IF(I193="","",Menu!$M$8)</f>
        <v>0</v>
      </c>
      <c r="K193">
        <f>Sudaderas!O61</f>
        <v>0</v>
      </c>
      <c r="L193" s="4">
        <f>IF(K193="","",IF(Menu!$D$10="",0,Menu!$E$10))</f>
        <v>0</v>
      </c>
      <c r="M193" s="4">
        <f>IF(K193="","",IF(Menu!$H$8="",0,Menu!$H$8))</f>
        <v>0</v>
      </c>
      <c r="N193" s="4" t="s">
        <v>274</v>
      </c>
      <c r="Y193" s="4" t="str">
        <f>MID(I193,1,5)</f>
        <v>J0702</v>
      </c>
      <c r="Z193" s="4">
        <v>24</v>
      </c>
      <c r="AA193" s="4">
        <f>(ROUNDDOWN(K193/Z193,0))*Z193</f>
        <v>0</v>
      </c>
      <c r="AB193" s="4">
        <f>K193-(AA193)</f>
        <v>0</v>
      </c>
      <c r="AC193" s="4">
        <f>AA193/Z193</f>
        <v>0</v>
      </c>
    </row>
    <row r="194" spans="1:29" ht="13.2">
      <c r="A194" s="4" t="s">
        <v>271</v>
      </c>
      <c r="B194" s="4" t="s">
        <v>272</v>
      </c>
      <c r="C194" s="4">
        <f>IF(D194="","",Menu!$D$8)</f>
        <v>0</v>
      </c>
      <c r="D194" s="5" t="s">
        <v>63</v>
      </c>
      <c r="E194" s="4">
        <f>IF(D194="","",Menu!$J$10)</f>
        <v>0</v>
      </c>
      <c r="F194" s="4">
        <f>IF(D194="","",Menu!$R$8)</f>
        <v>0</v>
      </c>
      <c r="G194" s="4">
        <f>IF(I194="","",Menu!$N$12)</f>
        <v>0</v>
      </c>
      <c r="H194" s="4">
        <f>IF(J194="","",Menu!$N$10)</f>
        <v>0</v>
      </c>
      <c r="I194" s="1" t="s">
        <v>1557</v>
      </c>
      <c r="J194" s="4">
        <f>IF(I194="","",Menu!$M$8)</f>
        <v>0</v>
      </c>
      <c r="K194">
        <f>Sudaderas!Q61</f>
        <v>0</v>
      </c>
      <c r="L194" s="4">
        <f>IF(K194="","",IF(Menu!$D$10="",0,Menu!$E$10))</f>
        <v>0</v>
      </c>
      <c r="M194" s="4">
        <f>IF(K194="","",IF(Menu!$H$8="",0,Menu!$H$8))</f>
        <v>0</v>
      </c>
      <c r="N194" s="4" t="s">
        <v>274</v>
      </c>
      <c r="Y194" s="4" t="str">
        <f>MID(I194,1,5)</f>
        <v>J0702</v>
      </c>
      <c r="Z194" s="4">
        <v>24</v>
      </c>
      <c r="AA194" s="4">
        <f>(ROUNDDOWN(K194/Z194,0))*Z194</f>
        <v>0</v>
      </c>
      <c r="AB194" s="4">
        <f>K194-(AA194)</f>
        <v>0</v>
      </c>
      <c r="AC194" s="4">
        <f>AA194/Z194</f>
        <v>0</v>
      </c>
    </row>
    <row r="195" spans="1:29" ht="13.2">
      <c r="A195" s="4" t="s">
        <v>271</v>
      </c>
      <c r="B195" s="4" t="s">
        <v>272</v>
      </c>
      <c r="C195" s="4">
        <f>IF(D195="","",Menu!$D$8)</f>
        <v>0</v>
      </c>
      <c r="D195" s="5" t="s">
        <v>63</v>
      </c>
      <c r="E195" s="4">
        <f>IF(D195="","",Menu!$J$10)</f>
        <v>0</v>
      </c>
      <c r="F195" s="4">
        <f>IF(D195="","",Menu!$R$8)</f>
        <v>0</v>
      </c>
      <c r="G195" s="4">
        <f>IF(I195="","",Menu!$N$12)</f>
        <v>0</v>
      </c>
      <c r="H195" s="4">
        <f>IF(J195="","",Menu!$N$10)</f>
        <v>0</v>
      </c>
      <c r="I195" s="1" t="s">
        <v>1558</v>
      </c>
      <c r="J195" s="4">
        <f>IF(I195="","",Menu!$M$8)</f>
        <v>0</v>
      </c>
      <c r="K195">
        <f>Sudaderas!R61</f>
        <v>0</v>
      </c>
      <c r="L195" s="4">
        <f>IF(K195="","",IF(Menu!$D$10="",0,Menu!$E$10))</f>
        <v>0</v>
      </c>
      <c r="M195" s="4">
        <f>IF(K195="","",IF(Menu!$H$8="",0,Menu!$H$8))</f>
        <v>0</v>
      </c>
      <c r="N195" s="4" t="s">
        <v>274</v>
      </c>
      <c r="Y195" s="4" t="str">
        <f>MID(I195,1,5)</f>
        <v>J0702</v>
      </c>
      <c r="Z195" s="4">
        <v>24</v>
      </c>
      <c r="AA195" s="4">
        <f>(ROUNDDOWN(K195/Z195,0))*Z195</f>
        <v>0</v>
      </c>
      <c r="AB195" s="4">
        <f>K195-(AA195)</f>
        <v>0</v>
      </c>
      <c r="AC195" s="4">
        <f>AA195/Z195</f>
        <v>0</v>
      </c>
    </row>
    <row r="196" spans="1:29" ht="13.2">
      <c r="A196" s="4" t="s">
        <v>271</v>
      </c>
      <c r="B196" s="4" t="s">
        <v>272</v>
      </c>
      <c r="C196" s="4">
        <f>IF(D196="","",Menu!$D$8)</f>
        <v>0</v>
      </c>
      <c r="D196" s="5" t="s">
        <v>63</v>
      </c>
      <c r="E196" s="4">
        <f>IF(D196="","",Menu!$J$10)</f>
        <v>0</v>
      </c>
      <c r="F196" s="4">
        <f>IF(D196="","",Menu!$R$8)</f>
        <v>0</v>
      </c>
      <c r="G196" s="4">
        <f>IF(I196="","",Menu!$N$12)</f>
        <v>0</v>
      </c>
      <c r="H196" s="4">
        <f>IF(J196="","",Menu!$N$10)</f>
        <v>0</v>
      </c>
      <c r="I196" s="1" t="s">
        <v>1556</v>
      </c>
      <c r="J196" s="4">
        <f>IF(I196="","",Menu!$M$8)</f>
        <v>0</v>
      </c>
      <c r="K196">
        <f>Sudaderas!P61</f>
        <v>0</v>
      </c>
      <c r="L196" s="4">
        <f>IF(K196="","",IF(Menu!$D$10="",0,Menu!$E$10))</f>
        <v>0</v>
      </c>
      <c r="M196" s="4">
        <f>IF(K196="","",IF(Menu!$H$8="",0,Menu!$H$8))</f>
        <v>0</v>
      </c>
      <c r="N196" s="4" t="s">
        <v>274</v>
      </c>
      <c r="Y196" s="4" t="str">
        <f>MID(I196,1,5)</f>
        <v>J0702</v>
      </c>
      <c r="Z196" s="4">
        <v>24</v>
      </c>
      <c r="AA196" s="4">
        <f>(ROUNDDOWN(K196/Z196,0))*Z196</f>
        <v>0</v>
      </c>
      <c r="AB196" s="4">
        <f>K196-(AA196)</f>
        <v>0</v>
      </c>
      <c r="AC196" s="4">
        <f>AA196/Z196</f>
        <v>0</v>
      </c>
    </row>
    <row r="197" spans="1:29" ht="13.2">
      <c r="A197" s="4" t="s">
        <v>271</v>
      </c>
      <c r="B197" s="4" t="s">
        <v>272</v>
      </c>
      <c r="C197" s="4">
        <f>IF(D197="","",Menu!$D$8)</f>
        <v>0</v>
      </c>
      <c r="D197" s="5" t="s">
        <v>63</v>
      </c>
      <c r="E197" s="4">
        <f>IF(D197="","",Menu!$J$10)</f>
        <v>0</v>
      </c>
      <c r="F197" s="4">
        <f>IF(D197="","",Menu!$R$8)</f>
        <v>0</v>
      </c>
      <c r="G197" s="4">
        <f>IF(I197="","",Menu!$N$12)</f>
        <v>0</v>
      </c>
      <c r="H197" s="4">
        <f>IF(J197="","",Menu!$N$10)</f>
        <v>0</v>
      </c>
      <c r="I197" s="1" t="s">
        <v>1554</v>
      </c>
      <c r="J197" s="4">
        <f>IF(I197="","",Menu!$M$8)</f>
        <v>0</v>
      </c>
      <c r="K197">
        <f>Sudaderas!S60</f>
        <v>0</v>
      </c>
      <c r="L197" s="4">
        <f>IF(K197="","",IF(Menu!$D$10="",0,Menu!$E$10))</f>
        <v>0</v>
      </c>
      <c r="M197" s="4">
        <f>IF(K197="","",IF(Menu!$H$8="",0,Menu!$H$8))</f>
        <v>0</v>
      </c>
      <c r="N197" s="4" t="s">
        <v>274</v>
      </c>
      <c r="Y197" s="4" t="str">
        <f>MID(I197,1,5)</f>
        <v>J0702</v>
      </c>
      <c r="Z197" s="4">
        <v>24</v>
      </c>
      <c r="AA197" s="4">
        <f>(ROUNDDOWN(K197/Z197,0))*Z197</f>
        <v>0</v>
      </c>
      <c r="AB197" s="4">
        <f>K197-(AA197)</f>
        <v>0</v>
      </c>
      <c r="AC197" s="4">
        <f>AA197/Z197</f>
        <v>0</v>
      </c>
    </row>
    <row r="198" spans="1:29" ht="13.2">
      <c r="A198" s="4" t="s">
        <v>271</v>
      </c>
      <c r="B198" s="4" t="s">
        <v>272</v>
      </c>
      <c r="C198" s="4">
        <f>IF(D198="","",Menu!$D$8)</f>
        <v>0</v>
      </c>
      <c r="D198" s="5" t="s">
        <v>63</v>
      </c>
      <c r="E198" s="4">
        <f>IF(D198="","",Menu!$J$10)</f>
        <v>0</v>
      </c>
      <c r="F198" s="4">
        <f>IF(D198="","",Menu!$R$8)</f>
        <v>0</v>
      </c>
      <c r="G198" s="4">
        <f>IF(I198="","",Menu!$N$12)</f>
        <v>0</v>
      </c>
      <c r="H198" s="4">
        <f>IF(J198="","",Menu!$N$10)</f>
        <v>0</v>
      </c>
      <c r="I198" s="1" t="s">
        <v>1550</v>
      </c>
      <c r="J198" s="4">
        <f>IF(I198="","",Menu!$M$8)</f>
        <v>0</v>
      </c>
      <c r="K198">
        <f>Sudaderas!O60</f>
        <v>0</v>
      </c>
      <c r="L198" s="4">
        <f>IF(K198="","",IF(Menu!$D$10="",0,Menu!$E$10))</f>
        <v>0</v>
      </c>
      <c r="M198" s="4">
        <f>IF(K198="","",IF(Menu!$H$8="",0,Menu!$H$8))</f>
        <v>0</v>
      </c>
      <c r="N198" s="4" t="s">
        <v>274</v>
      </c>
      <c r="Y198" s="4" t="str">
        <f>MID(I198,1,5)</f>
        <v>J0702</v>
      </c>
      <c r="Z198" s="4">
        <v>24</v>
      </c>
      <c r="AA198" s="4">
        <f>(ROUNDDOWN(K198/Z198,0))*Z198</f>
        <v>0</v>
      </c>
      <c r="AB198" s="4">
        <f>K198-(AA198)</f>
        <v>0</v>
      </c>
      <c r="AC198" s="4">
        <f>AA198/Z198</f>
        <v>0</v>
      </c>
    </row>
    <row r="199" spans="1:29" ht="13.2">
      <c r="A199" s="4" t="s">
        <v>271</v>
      </c>
      <c r="B199" s="4" t="s">
        <v>272</v>
      </c>
      <c r="C199" s="4">
        <f>IF(D199="","",Menu!$D$8)</f>
        <v>0</v>
      </c>
      <c r="D199" s="5" t="s">
        <v>63</v>
      </c>
      <c r="E199" s="4">
        <f>IF(D199="","",Menu!$J$10)</f>
        <v>0</v>
      </c>
      <c r="F199" s="4">
        <f>IF(D199="","",Menu!$R$8)</f>
        <v>0</v>
      </c>
      <c r="G199" s="4">
        <f>IF(I199="","",Menu!$N$12)</f>
        <v>0</v>
      </c>
      <c r="H199" s="4">
        <f>IF(J199="","",Menu!$N$10)</f>
        <v>0</v>
      </c>
      <c r="I199" s="1" t="s">
        <v>1552</v>
      </c>
      <c r="J199" s="4">
        <f>IF(I199="","",Menu!$M$8)</f>
        <v>0</v>
      </c>
      <c r="K199">
        <f>Sudaderas!Q60</f>
        <v>0</v>
      </c>
      <c r="L199" s="4">
        <f>IF(K199="","",IF(Menu!$D$10="",0,Menu!$E$10))</f>
        <v>0</v>
      </c>
      <c r="M199" s="4">
        <f>IF(K199="","",IF(Menu!$H$8="",0,Menu!$H$8))</f>
        <v>0</v>
      </c>
      <c r="N199" s="4" t="s">
        <v>274</v>
      </c>
      <c r="Y199" s="4" t="str">
        <f>MID(I199,1,5)</f>
        <v>J0702</v>
      </c>
      <c r="Z199" s="4">
        <v>24</v>
      </c>
      <c r="AA199" s="4">
        <f>(ROUNDDOWN(K199/Z199,0))*Z199</f>
        <v>0</v>
      </c>
      <c r="AB199" s="4">
        <f>K199-(AA199)</f>
        <v>0</v>
      </c>
      <c r="AC199" s="4">
        <f>AA199/Z199</f>
        <v>0</v>
      </c>
    </row>
    <row r="200" spans="1:29" ht="13.2">
      <c r="A200" s="4" t="s">
        <v>271</v>
      </c>
      <c r="B200" s="4" t="s">
        <v>272</v>
      </c>
      <c r="C200" s="4">
        <f>IF(D200="","",Menu!$D$8)</f>
        <v>0</v>
      </c>
      <c r="D200" s="5" t="s">
        <v>63</v>
      </c>
      <c r="E200" s="4">
        <f>IF(D200="","",Menu!$J$10)</f>
        <v>0</v>
      </c>
      <c r="F200" s="4">
        <f>IF(D200="","",Menu!$R$8)</f>
        <v>0</v>
      </c>
      <c r="G200" s="4">
        <f>IF(I200="","",Menu!$N$12)</f>
        <v>0</v>
      </c>
      <c r="H200" s="4">
        <f>IF(J200="","",Menu!$N$10)</f>
        <v>0</v>
      </c>
      <c r="I200" s="1" t="s">
        <v>1553</v>
      </c>
      <c r="J200" s="4">
        <f>IF(I200="","",Menu!$M$8)</f>
        <v>0</v>
      </c>
      <c r="K200">
        <f>Sudaderas!R60</f>
        <v>0</v>
      </c>
      <c r="L200" s="4">
        <f>IF(K200="","",IF(Menu!$D$10="",0,Menu!$E$10))</f>
        <v>0</v>
      </c>
      <c r="M200" s="4">
        <f>IF(K200="","",IF(Menu!$H$8="",0,Menu!$H$8))</f>
        <v>0</v>
      </c>
      <c r="N200" s="4" t="s">
        <v>274</v>
      </c>
      <c r="Y200" s="4" t="str">
        <f>MID(I200,1,5)</f>
        <v>J0702</v>
      </c>
      <c r="Z200" s="4">
        <v>24</v>
      </c>
      <c r="AA200" s="4">
        <f>(ROUNDDOWN(K200/Z200,0))*Z200</f>
        <v>0</v>
      </c>
      <c r="AB200" s="4">
        <f>K200-(AA200)</f>
        <v>0</v>
      </c>
      <c r="AC200" s="4">
        <f>AA200/Z200</f>
        <v>0</v>
      </c>
    </row>
    <row r="201" spans="1:29" ht="13.2">
      <c r="A201" s="4" t="s">
        <v>271</v>
      </c>
      <c r="B201" s="4" t="s">
        <v>272</v>
      </c>
      <c r="C201" s="4">
        <f>IF(D201="","",Menu!$D$8)</f>
        <v>0</v>
      </c>
      <c r="D201" s="5" t="s">
        <v>63</v>
      </c>
      <c r="E201" s="4">
        <f>IF(D201="","",Menu!$J$10)</f>
        <v>0</v>
      </c>
      <c r="F201" s="4">
        <f>IF(D201="","",Menu!$R$8)</f>
        <v>0</v>
      </c>
      <c r="G201" s="4">
        <f>IF(I201="","",Menu!$N$12)</f>
        <v>0</v>
      </c>
      <c r="H201" s="4">
        <f>IF(J201="","",Menu!$N$10)</f>
        <v>0</v>
      </c>
      <c r="I201" s="1" t="s">
        <v>1551</v>
      </c>
      <c r="J201" s="4">
        <f>IF(I201="","",Menu!$M$8)</f>
        <v>0</v>
      </c>
      <c r="K201">
        <f>Sudaderas!P60</f>
        <v>0</v>
      </c>
      <c r="L201" s="4">
        <f>IF(K201="","",IF(Menu!$D$10="",0,Menu!$E$10))</f>
        <v>0</v>
      </c>
      <c r="M201" s="4">
        <f>IF(K201="","",IF(Menu!$H$8="",0,Menu!$H$8))</f>
        <v>0</v>
      </c>
      <c r="N201" s="4" t="s">
        <v>274</v>
      </c>
      <c r="Y201" s="4" t="str">
        <f>MID(I201,1,5)</f>
        <v>J0702</v>
      </c>
      <c r="Z201" s="4">
        <v>24</v>
      </c>
      <c r="AA201" s="4">
        <f>(ROUNDDOWN(K201/Z201,0))*Z201</f>
        <v>0</v>
      </c>
      <c r="AB201" s="4">
        <f>K201-(AA201)</f>
        <v>0</v>
      </c>
      <c r="AC201" s="4">
        <f>AA201/Z201</f>
        <v>0</v>
      </c>
    </row>
    <row r="202" spans="1:29" ht="13.2">
      <c r="A202" s="4" t="s">
        <v>271</v>
      </c>
      <c r="B202" s="4" t="s">
        <v>272</v>
      </c>
      <c r="C202" s="4">
        <f>IF(D202="","",Menu!$D$8)</f>
        <v>0</v>
      </c>
      <c r="D202" s="5" t="s">
        <v>63</v>
      </c>
      <c r="E202" s="4">
        <f>IF(D202="","",Menu!$J$10)</f>
        <v>0</v>
      </c>
      <c r="F202" s="4">
        <f>IF(D202="","",Menu!$R$8)</f>
        <v>0</v>
      </c>
      <c r="G202" s="4">
        <f>IF(I202="","",Menu!$N$12)</f>
        <v>0</v>
      </c>
      <c r="H202" s="4">
        <f>IF(J202="","",Menu!$N$10)</f>
        <v>0</v>
      </c>
      <c r="I202" s="1" t="s">
        <v>1549</v>
      </c>
      <c r="J202" s="4">
        <f>IF(I202="","",Menu!$M$8)</f>
        <v>0</v>
      </c>
      <c r="K202">
        <f>Sudaderas!S59</f>
        <v>0</v>
      </c>
      <c r="L202" s="4">
        <f>IF(K202="","",IF(Menu!$D$10="",0,Menu!$E$10))</f>
        <v>0</v>
      </c>
      <c r="M202" s="4">
        <f>IF(K202="","",IF(Menu!$H$8="",0,Menu!$H$8))</f>
        <v>0</v>
      </c>
      <c r="N202" s="4" t="s">
        <v>274</v>
      </c>
      <c r="Y202" s="4" t="str">
        <f>MID(I202,1,5)</f>
        <v>J0702</v>
      </c>
      <c r="Z202" s="4">
        <v>24</v>
      </c>
      <c r="AA202" s="4">
        <f>(ROUNDDOWN(K202/Z202,0))*Z202</f>
        <v>0</v>
      </c>
      <c r="AB202" s="4">
        <f>K202-(AA202)</f>
        <v>0</v>
      </c>
      <c r="AC202" s="4">
        <f>AA202/Z202</f>
        <v>0</v>
      </c>
    </row>
    <row r="203" spans="1:29" ht="13.2">
      <c r="A203" s="4" t="s">
        <v>271</v>
      </c>
      <c r="B203" s="4" t="s">
        <v>272</v>
      </c>
      <c r="C203" s="4">
        <f>IF(D203="","",Menu!$D$8)</f>
        <v>0</v>
      </c>
      <c r="D203" s="5" t="s">
        <v>63</v>
      </c>
      <c r="E203" s="4">
        <f>IF(D203="","",Menu!$J$10)</f>
        <v>0</v>
      </c>
      <c r="F203" s="4">
        <f>IF(D203="","",Menu!$R$8)</f>
        <v>0</v>
      </c>
      <c r="G203" s="4">
        <f>IF(I203="","",Menu!$N$12)</f>
        <v>0</v>
      </c>
      <c r="H203" s="4">
        <f>IF(J203="","",Menu!$N$10)</f>
        <v>0</v>
      </c>
      <c r="I203" s="1" t="s">
        <v>1545</v>
      </c>
      <c r="J203" s="4">
        <f>IF(I203="","",Menu!$M$8)</f>
        <v>0</v>
      </c>
      <c r="K203">
        <f>Sudaderas!O59</f>
        <v>0</v>
      </c>
      <c r="L203" s="4">
        <f>IF(K203="","",IF(Menu!$D$10="",0,Menu!$E$10))</f>
        <v>0</v>
      </c>
      <c r="M203" s="4">
        <f>IF(K203="","",IF(Menu!$H$8="",0,Menu!$H$8))</f>
        <v>0</v>
      </c>
      <c r="N203" s="4" t="s">
        <v>274</v>
      </c>
      <c r="Y203" s="4" t="str">
        <f>MID(I203,1,5)</f>
        <v>J0702</v>
      </c>
      <c r="Z203" s="4">
        <v>24</v>
      </c>
      <c r="AA203" s="4">
        <f>(ROUNDDOWN(K203/Z203,0))*Z203</f>
        <v>0</v>
      </c>
      <c r="AB203" s="4">
        <f>K203-(AA203)</f>
        <v>0</v>
      </c>
      <c r="AC203" s="4">
        <f>AA203/Z203</f>
        <v>0</v>
      </c>
    </row>
    <row r="204" spans="1:29" ht="13.2">
      <c r="A204" s="4" t="s">
        <v>271</v>
      </c>
      <c r="B204" s="4" t="s">
        <v>272</v>
      </c>
      <c r="C204" s="4">
        <f>IF(D204="","",Menu!$D$8)</f>
        <v>0</v>
      </c>
      <c r="D204" s="5" t="s">
        <v>63</v>
      </c>
      <c r="E204" s="4">
        <f>IF(D204="","",Menu!$J$10)</f>
        <v>0</v>
      </c>
      <c r="F204" s="4">
        <f>IF(D204="","",Menu!$R$8)</f>
        <v>0</v>
      </c>
      <c r="G204" s="4">
        <f>IF(I204="","",Menu!$N$12)</f>
        <v>0</v>
      </c>
      <c r="H204" s="4">
        <f>IF(J204="","",Menu!$N$10)</f>
        <v>0</v>
      </c>
      <c r="I204" s="1" t="s">
        <v>1547</v>
      </c>
      <c r="J204" s="4">
        <f>IF(I204="","",Menu!$M$8)</f>
        <v>0</v>
      </c>
      <c r="K204">
        <f>Sudaderas!Q59</f>
        <v>0</v>
      </c>
      <c r="L204" s="4">
        <f>IF(K204="","",IF(Menu!$D$10="",0,Menu!$E$10))</f>
        <v>0</v>
      </c>
      <c r="M204" s="4">
        <f>IF(K204="","",IF(Menu!$H$8="",0,Menu!$H$8))</f>
        <v>0</v>
      </c>
      <c r="N204" s="4" t="s">
        <v>274</v>
      </c>
      <c r="Y204" s="4" t="str">
        <f>MID(I204,1,5)</f>
        <v>J0702</v>
      </c>
      <c r="Z204" s="4">
        <v>24</v>
      </c>
      <c r="AA204" s="4">
        <f>(ROUNDDOWN(K204/Z204,0))*Z204</f>
        <v>0</v>
      </c>
      <c r="AB204" s="4">
        <f>K204-(AA204)</f>
        <v>0</v>
      </c>
      <c r="AC204" s="4">
        <f>AA204/Z204</f>
        <v>0</v>
      </c>
    </row>
    <row r="205" spans="1:29" ht="13.2">
      <c r="A205" s="4" t="s">
        <v>271</v>
      </c>
      <c r="B205" s="4" t="s">
        <v>272</v>
      </c>
      <c r="C205" s="4">
        <f>IF(D205="","",Menu!$D$8)</f>
        <v>0</v>
      </c>
      <c r="D205" s="5" t="s">
        <v>63</v>
      </c>
      <c r="E205" s="4">
        <f>IF(D205="","",Menu!$J$10)</f>
        <v>0</v>
      </c>
      <c r="F205" s="4">
        <f>IF(D205="","",Menu!$R$8)</f>
        <v>0</v>
      </c>
      <c r="G205" s="4">
        <f>IF(I205="","",Menu!$N$12)</f>
        <v>0</v>
      </c>
      <c r="H205" s="4">
        <f>IF(J205="","",Menu!$N$10)</f>
        <v>0</v>
      </c>
      <c r="I205" s="1" t="s">
        <v>1548</v>
      </c>
      <c r="J205" s="4">
        <f>IF(I205="","",Menu!$M$8)</f>
        <v>0</v>
      </c>
      <c r="K205">
        <f>Sudaderas!R59</f>
        <v>0</v>
      </c>
      <c r="L205" s="4">
        <f>IF(K205="","",IF(Menu!$D$10="",0,Menu!$E$10))</f>
        <v>0</v>
      </c>
      <c r="M205" s="4">
        <f>IF(K205="","",IF(Menu!$H$8="",0,Menu!$H$8))</f>
        <v>0</v>
      </c>
      <c r="N205" s="4" t="s">
        <v>274</v>
      </c>
      <c r="Y205" s="4" t="str">
        <f>MID(I205,1,5)</f>
        <v>J0702</v>
      </c>
      <c r="Z205" s="4">
        <v>24</v>
      </c>
      <c r="AA205" s="4">
        <f>(ROUNDDOWN(K205/Z205,0))*Z205</f>
        <v>0</v>
      </c>
      <c r="AB205" s="4">
        <f>K205-(AA205)</f>
        <v>0</v>
      </c>
      <c r="AC205" s="4">
        <f>AA205/Z205</f>
        <v>0</v>
      </c>
    </row>
    <row r="206" spans="1:29" ht="13.2">
      <c r="A206" s="4" t="s">
        <v>271</v>
      </c>
      <c r="B206" s="4" t="s">
        <v>272</v>
      </c>
      <c r="C206" s="4">
        <f>IF(D206="","",Menu!$D$8)</f>
        <v>0</v>
      </c>
      <c r="D206" s="5" t="s">
        <v>63</v>
      </c>
      <c r="E206" s="4">
        <f>IF(D206="","",Menu!$J$10)</f>
        <v>0</v>
      </c>
      <c r="F206" s="4">
        <f>IF(D206="","",Menu!$R$8)</f>
        <v>0</v>
      </c>
      <c r="G206" s="4">
        <f>IF(I206="","",Menu!$N$12)</f>
        <v>0</v>
      </c>
      <c r="H206" s="4">
        <f>IF(J206="","",Menu!$N$10)</f>
        <v>0</v>
      </c>
      <c r="I206" s="1" t="s">
        <v>1546</v>
      </c>
      <c r="J206" s="4">
        <f>IF(I206="","",Menu!$M$8)</f>
        <v>0</v>
      </c>
      <c r="K206">
        <f>Sudaderas!P59</f>
        <v>0</v>
      </c>
      <c r="L206" s="4">
        <f>IF(K206="","",IF(Menu!$D$10="",0,Menu!$E$10))</f>
        <v>0</v>
      </c>
      <c r="M206" s="4">
        <f>IF(K206="","",IF(Menu!$H$8="",0,Menu!$H$8))</f>
        <v>0</v>
      </c>
      <c r="N206" s="4" t="s">
        <v>274</v>
      </c>
      <c r="Y206" s="4" t="str">
        <f>MID(I206,1,5)</f>
        <v>J0702</v>
      </c>
      <c r="Z206" s="4">
        <v>24</v>
      </c>
      <c r="AA206" s="4">
        <f>(ROUNDDOWN(K206/Z206,0))*Z206</f>
        <v>0</v>
      </c>
      <c r="AB206" s="4">
        <f>K206-(AA206)</f>
        <v>0</v>
      </c>
      <c r="AC206" s="4">
        <f>AA206/Z206</f>
        <v>0</v>
      </c>
    </row>
    <row r="207" spans="1:29" ht="13.2">
      <c r="A207" s="4" t="s">
        <v>271</v>
      </c>
      <c r="B207" s="4" t="s">
        <v>272</v>
      </c>
      <c r="C207" s="4">
        <f>IF(D207="","",Menu!$D$8)</f>
        <v>0</v>
      </c>
      <c r="D207" s="5" t="s">
        <v>63</v>
      </c>
      <c r="E207" s="4">
        <f>IF(D207="","",Menu!$J$10)</f>
        <v>0</v>
      </c>
      <c r="F207" s="4">
        <f>IF(D207="","",Menu!$R$8)</f>
        <v>0</v>
      </c>
      <c r="G207" s="4">
        <f>IF(I207="","",Menu!$N$12)</f>
        <v>0</v>
      </c>
      <c r="H207" s="4">
        <f>IF(J207="","",Menu!$N$10)</f>
        <v>0</v>
      </c>
      <c r="I207" s="1" t="s">
        <v>1544</v>
      </c>
      <c r="J207" s="4">
        <f>IF(I207="","",Menu!$M$8)</f>
        <v>0</v>
      </c>
      <c r="K207">
        <f>Sudaderas!S58</f>
        <v>0</v>
      </c>
      <c r="L207" s="4">
        <f>IF(K207="","",IF(Menu!$D$10="",0,Menu!$E$10))</f>
        <v>0</v>
      </c>
      <c r="M207" s="4">
        <f>IF(K207="","",IF(Menu!$H$8="",0,Menu!$H$8))</f>
        <v>0</v>
      </c>
      <c r="N207" s="4" t="s">
        <v>274</v>
      </c>
      <c r="Y207" s="4" t="str">
        <f>MID(I207,1,5)</f>
        <v>J0702</v>
      </c>
      <c r="Z207" s="4">
        <v>24</v>
      </c>
      <c r="AA207" s="4">
        <f>(ROUNDDOWN(K207/Z207,0))*Z207</f>
        <v>0</v>
      </c>
      <c r="AB207" s="4">
        <f>K207-(AA207)</f>
        <v>0</v>
      </c>
      <c r="AC207" s="4">
        <f>AA207/Z207</f>
        <v>0</v>
      </c>
    </row>
    <row r="208" spans="1:29" ht="13.2">
      <c r="A208" s="4" t="s">
        <v>271</v>
      </c>
      <c r="B208" s="4" t="s">
        <v>272</v>
      </c>
      <c r="C208" s="4">
        <f>IF(D208="","",Menu!$D$8)</f>
        <v>0</v>
      </c>
      <c r="D208" s="5" t="s">
        <v>63</v>
      </c>
      <c r="E208" s="4">
        <f>IF(D208="","",Menu!$J$10)</f>
        <v>0</v>
      </c>
      <c r="F208" s="4">
        <f>IF(D208="","",Menu!$R$8)</f>
        <v>0</v>
      </c>
      <c r="G208" s="4">
        <f>IF(I208="","",Menu!$N$12)</f>
        <v>0</v>
      </c>
      <c r="H208" s="4">
        <f>IF(J208="","",Menu!$N$10)</f>
        <v>0</v>
      </c>
      <c r="I208" s="1" t="s">
        <v>1540</v>
      </c>
      <c r="J208" s="4">
        <f>IF(I208="","",Menu!$M$8)</f>
        <v>0</v>
      </c>
      <c r="K208">
        <f>Sudaderas!O58</f>
        <v>0</v>
      </c>
      <c r="L208" s="4">
        <f>IF(K208="","",IF(Menu!$D$10="",0,Menu!$E$10))</f>
        <v>0</v>
      </c>
      <c r="M208" s="4">
        <f>IF(K208="","",IF(Menu!$H$8="",0,Menu!$H$8))</f>
        <v>0</v>
      </c>
      <c r="N208" s="4" t="s">
        <v>274</v>
      </c>
      <c r="Y208" s="4" t="str">
        <f>MID(I208,1,5)</f>
        <v>J0702</v>
      </c>
      <c r="Z208" s="4">
        <v>24</v>
      </c>
      <c r="AA208" s="4">
        <f>(ROUNDDOWN(K208/Z208,0))*Z208</f>
        <v>0</v>
      </c>
      <c r="AB208" s="4">
        <f>K208-(AA208)</f>
        <v>0</v>
      </c>
      <c r="AC208" s="4">
        <f>AA208/Z208</f>
        <v>0</v>
      </c>
    </row>
    <row r="209" spans="1:29" ht="13.2">
      <c r="A209" s="4" t="s">
        <v>271</v>
      </c>
      <c r="B209" s="4" t="s">
        <v>272</v>
      </c>
      <c r="C209" s="4">
        <f>IF(D209="","",Menu!$D$8)</f>
        <v>0</v>
      </c>
      <c r="D209" s="5" t="s">
        <v>63</v>
      </c>
      <c r="E209" s="4">
        <f>IF(D209="","",Menu!$J$10)</f>
        <v>0</v>
      </c>
      <c r="F209" s="4">
        <f>IF(D209="","",Menu!$R$8)</f>
        <v>0</v>
      </c>
      <c r="G209" s="4">
        <f>IF(I209="","",Menu!$N$12)</f>
        <v>0</v>
      </c>
      <c r="H209" s="4">
        <f>IF(J209="","",Menu!$N$10)</f>
        <v>0</v>
      </c>
      <c r="I209" s="1" t="s">
        <v>1542</v>
      </c>
      <c r="J209" s="4">
        <f>IF(I209="","",Menu!$M$8)</f>
        <v>0</v>
      </c>
      <c r="K209">
        <f>Sudaderas!Q58</f>
        <v>0</v>
      </c>
      <c r="L209" s="4">
        <f>IF(K209="","",IF(Menu!$D$10="",0,Menu!$E$10))</f>
        <v>0</v>
      </c>
      <c r="M209" s="4">
        <f>IF(K209="","",IF(Menu!$H$8="",0,Menu!$H$8))</f>
        <v>0</v>
      </c>
      <c r="N209" s="4" t="s">
        <v>274</v>
      </c>
      <c r="Y209" s="4" t="str">
        <f>MID(I209,1,5)</f>
        <v>J0702</v>
      </c>
      <c r="Z209" s="4">
        <v>24</v>
      </c>
      <c r="AA209" s="4">
        <f>(ROUNDDOWN(K209/Z209,0))*Z209</f>
        <v>0</v>
      </c>
      <c r="AB209" s="4">
        <f>K209-(AA209)</f>
        <v>0</v>
      </c>
      <c r="AC209" s="4">
        <f>AA209/Z209</f>
        <v>0</v>
      </c>
    </row>
    <row r="210" spans="1:29" ht="13.2">
      <c r="A210" s="4" t="s">
        <v>271</v>
      </c>
      <c r="B210" s="4" t="s">
        <v>272</v>
      </c>
      <c r="C210" s="4">
        <f>IF(D210="","",Menu!$D$8)</f>
        <v>0</v>
      </c>
      <c r="D210" s="5" t="s">
        <v>63</v>
      </c>
      <c r="E210" s="4">
        <f>IF(D210="","",Menu!$J$10)</f>
        <v>0</v>
      </c>
      <c r="F210" s="4">
        <f>IF(D210="","",Menu!$R$8)</f>
        <v>0</v>
      </c>
      <c r="G210" s="4">
        <f>IF(I210="","",Menu!$N$12)</f>
        <v>0</v>
      </c>
      <c r="H210" s="4">
        <f>IF(J210="","",Menu!$N$10)</f>
        <v>0</v>
      </c>
      <c r="I210" s="1" t="s">
        <v>1543</v>
      </c>
      <c r="J210" s="4">
        <f>IF(I210="","",Menu!$M$8)</f>
        <v>0</v>
      </c>
      <c r="K210">
        <f>Sudaderas!R58</f>
        <v>0</v>
      </c>
      <c r="L210" s="4">
        <f>IF(K210="","",IF(Menu!$D$10="",0,Menu!$E$10))</f>
        <v>0</v>
      </c>
      <c r="M210" s="4">
        <f>IF(K210="","",IF(Menu!$H$8="",0,Menu!$H$8))</f>
        <v>0</v>
      </c>
      <c r="N210" s="4" t="s">
        <v>274</v>
      </c>
      <c r="Y210" s="4" t="str">
        <f>MID(I210,1,5)</f>
        <v>J0702</v>
      </c>
      <c r="Z210" s="4">
        <v>24</v>
      </c>
      <c r="AA210" s="4">
        <f>(ROUNDDOWN(K210/Z210,0))*Z210</f>
        <v>0</v>
      </c>
      <c r="AB210" s="4">
        <f>K210-(AA210)</f>
        <v>0</v>
      </c>
      <c r="AC210" s="4">
        <f>AA210/Z210</f>
        <v>0</v>
      </c>
    </row>
    <row r="211" spans="1:29" ht="13.2">
      <c r="A211" s="4" t="s">
        <v>271</v>
      </c>
      <c r="B211" s="4" t="s">
        <v>272</v>
      </c>
      <c r="C211" s="4">
        <f>IF(D211="","",Menu!$D$8)</f>
        <v>0</v>
      </c>
      <c r="D211" s="5" t="s">
        <v>63</v>
      </c>
      <c r="E211" s="4">
        <f>IF(D211="","",Menu!$J$10)</f>
        <v>0</v>
      </c>
      <c r="F211" s="4">
        <f>IF(D211="","",Menu!$R$8)</f>
        <v>0</v>
      </c>
      <c r="G211" s="4">
        <f>IF(I211="","",Menu!$N$12)</f>
        <v>0</v>
      </c>
      <c r="H211" s="4">
        <f>IF(J211="","",Menu!$N$10)</f>
        <v>0</v>
      </c>
      <c r="I211" s="1" t="s">
        <v>1541</v>
      </c>
      <c r="J211" s="4">
        <f>IF(I211="","",Menu!$M$8)</f>
        <v>0</v>
      </c>
      <c r="K211">
        <f>Sudaderas!P58</f>
        <v>0</v>
      </c>
      <c r="L211" s="4">
        <f>IF(K211="","",IF(Menu!$D$10="",0,Menu!$E$10))</f>
        <v>0</v>
      </c>
      <c r="M211" s="4">
        <f>IF(K211="","",IF(Menu!$H$8="",0,Menu!$H$8))</f>
        <v>0</v>
      </c>
      <c r="N211" s="4" t="s">
        <v>274</v>
      </c>
      <c r="Y211" s="4" t="str">
        <f>MID(I211,1,5)</f>
        <v>J0702</v>
      </c>
      <c r="Z211" s="4">
        <v>24</v>
      </c>
      <c r="AA211" s="4">
        <f>(ROUNDDOWN(K211/Z211,0))*Z211</f>
        <v>0</v>
      </c>
      <c r="AB211" s="4">
        <f>K211-(AA211)</f>
        <v>0</v>
      </c>
      <c r="AC211" s="4">
        <f>AA211/Z211</f>
        <v>0</v>
      </c>
    </row>
    <row r="212" spans="1:29" ht="13.2">
      <c r="A212" s="4" t="s">
        <v>271</v>
      </c>
      <c r="B212" s="4" t="s">
        <v>272</v>
      </c>
      <c r="C212" s="4">
        <f>IF(D212="","",Menu!$D$8)</f>
        <v>0</v>
      </c>
      <c r="D212" s="5" t="s">
        <v>63</v>
      </c>
      <c r="E212" s="4">
        <f>IF(D212="","",Menu!$J$10)</f>
        <v>0</v>
      </c>
      <c r="F212" s="4">
        <f>IF(D212="","",Menu!$R$8)</f>
        <v>0</v>
      </c>
      <c r="G212" s="4">
        <f>IF(I212="","",Menu!$N$12)</f>
        <v>0</v>
      </c>
      <c r="H212" s="4">
        <f>IF(J212="","",Menu!$N$10)</f>
        <v>0</v>
      </c>
      <c r="I212" s="1" t="s">
        <v>1539</v>
      </c>
      <c r="J212" s="4">
        <f>IF(I212="","",Menu!$M$8)</f>
        <v>0</v>
      </c>
      <c r="K212">
        <f>Sudaderas!S15</f>
        <v>0</v>
      </c>
      <c r="L212" s="4">
        <f>IF(K212="","",IF(Menu!$D$10="",0,Menu!$E$10))</f>
        <v>0</v>
      </c>
      <c r="M212" s="4">
        <f>IF(K212="","",IF(Menu!$H$8="",0,Menu!$H$8))</f>
        <v>0</v>
      </c>
      <c r="N212" s="4" t="s">
        <v>274</v>
      </c>
      <c r="Y212" s="4" t="str">
        <f>MID(I212,1,5)</f>
        <v>J0700</v>
      </c>
      <c r="Z212" s="4">
        <v>24</v>
      </c>
      <c r="AA212" s="4">
        <f>(ROUNDDOWN(K212/Z212,0))*Z212</f>
        <v>0</v>
      </c>
      <c r="AB212" s="4">
        <f>K212-(AA212)</f>
        <v>0</v>
      </c>
      <c r="AC212" s="4">
        <f>AA212/Z212</f>
        <v>0</v>
      </c>
    </row>
    <row r="213" spans="1:29" ht="13.2">
      <c r="A213" s="4" t="s">
        <v>271</v>
      </c>
      <c r="B213" s="4" t="s">
        <v>272</v>
      </c>
      <c r="C213" s="4">
        <f>IF(D213="","",Menu!$D$8)</f>
        <v>0</v>
      </c>
      <c r="D213" s="5" t="s">
        <v>63</v>
      </c>
      <c r="E213" s="4">
        <f>IF(D213="","",Menu!$J$10)</f>
        <v>0</v>
      </c>
      <c r="F213" s="4">
        <f>IF(D213="","",Menu!$R$8)</f>
        <v>0</v>
      </c>
      <c r="G213" s="4">
        <f>IF(I213="","",Menu!$N$12)</f>
        <v>0</v>
      </c>
      <c r="H213" s="4">
        <f>IF(J213="","",Menu!$N$10)</f>
        <v>0</v>
      </c>
      <c r="I213" s="1" t="s">
        <v>1535</v>
      </c>
      <c r="J213" s="4">
        <f>IF(I213="","",Menu!$M$8)</f>
        <v>0</v>
      </c>
      <c r="K213">
        <f>Sudaderas!O15</f>
        <v>0</v>
      </c>
      <c r="L213" s="4">
        <f>IF(K213="","",IF(Menu!$D$10="",0,Menu!$E$10))</f>
        <v>0</v>
      </c>
      <c r="M213" s="4">
        <f>IF(K213="","",IF(Menu!$H$8="",0,Menu!$H$8))</f>
        <v>0</v>
      </c>
      <c r="N213" s="4" t="s">
        <v>274</v>
      </c>
      <c r="Y213" s="4" t="str">
        <f>MID(I213,1,5)</f>
        <v>J0700</v>
      </c>
      <c r="Z213" s="4">
        <v>24</v>
      </c>
      <c r="AA213" s="4">
        <f>(ROUNDDOWN(K213/Z213,0))*Z213</f>
        <v>0</v>
      </c>
      <c r="AB213" s="4">
        <f>K213-(AA213)</f>
        <v>0</v>
      </c>
      <c r="AC213" s="4">
        <f>AA213/Z213</f>
        <v>0</v>
      </c>
    </row>
    <row r="214" spans="1:29" ht="13.2">
      <c r="A214" s="4" t="s">
        <v>271</v>
      </c>
      <c r="B214" s="4" t="s">
        <v>272</v>
      </c>
      <c r="C214" s="4">
        <f>IF(D214="","",Menu!$D$8)</f>
        <v>0</v>
      </c>
      <c r="D214" s="5" t="s">
        <v>63</v>
      </c>
      <c r="E214" s="4">
        <f>IF(D214="","",Menu!$J$10)</f>
        <v>0</v>
      </c>
      <c r="F214" s="4">
        <f>IF(D214="","",Menu!$R$8)</f>
        <v>0</v>
      </c>
      <c r="G214" s="4">
        <f>IF(I214="","",Menu!$N$12)</f>
        <v>0</v>
      </c>
      <c r="H214" s="4">
        <f>IF(J214="","",Menu!$N$10)</f>
        <v>0</v>
      </c>
      <c r="I214" s="1" t="s">
        <v>1537</v>
      </c>
      <c r="J214" s="4">
        <f>IF(I214="","",Menu!$M$8)</f>
        <v>0</v>
      </c>
      <c r="K214">
        <f>Sudaderas!Q15</f>
        <v>0</v>
      </c>
      <c r="L214" s="4">
        <f>IF(K214="","",IF(Menu!$D$10="",0,Menu!$E$10))</f>
        <v>0</v>
      </c>
      <c r="M214" s="4">
        <f>IF(K214="","",IF(Menu!$H$8="",0,Menu!$H$8))</f>
        <v>0</v>
      </c>
      <c r="N214" s="4" t="s">
        <v>274</v>
      </c>
      <c r="Y214" s="4" t="str">
        <f>MID(I214,1,5)</f>
        <v>J0700</v>
      </c>
      <c r="Z214" s="4">
        <v>24</v>
      </c>
      <c r="AA214" s="4">
        <f>(ROUNDDOWN(K214/Z214,0))*Z214</f>
        <v>0</v>
      </c>
      <c r="AB214" s="4">
        <f>K214-(AA214)</f>
        <v>0</v>
      </c>
      <c r="AC214" s="4">
        <f>AA214/Z214</f>
        <v>0</v>
      </c>
    </row>
    <row r="215" spans="1:29" ht="13.2">
      <c r="A215" s="4" t="s">
        <v>271</v>
      </c>
      <c r="B215" s="4" t="s">
        <v>272</v>
      </c>
      <c r="C215" s="4">
        <f>IF(D215="","",Menu!$D$8)</f>
        <v>0</v>
      </c>
      <c r="D215" s="5" t="s">
        <v>63</v>
      </c>
      <c r="E215" s="4">
        <f>IF(D215="","",Menu!$J$10)</f>
        <v>0</v>
      </c>
      <c r="F215" s="4">
        <f>IF(D215="","",Menu!$R$8)</f>
        <v>0</v>
      </c>
      <c r="G215" s="4">
        <f>IF(I215="","",Menu!$N$12)</f>
        <v>0</v>
      </c>
      <c r="H215" s="4">
        <f>IF(J215="","",Menu!$N$10)</f>
        <v>0</v>
      </c>
      <c r="I215" s="1" t="s">
        <v>1538</v>
      </c>
      <c r="J215" s="4">
        <f>IF(I215="","",Menu!$M$8)</f>
        <v>0</v>
      </c>
      <c r="K215">
        <f>Sudaderas!R15</f>
        <v>0</v>
      </c>
      <c r="L215" s="4">
        <f>IF(K215="","",IF(Menu!$D$10="",0,Menu!$E$10))</f>
        <v>0</v>
      </c>
      <c r="M215" s="4">
        <f>IF(K215="","",IF(Menu!$H$8="",0,Menu!$H$8))</f>
        <v>0</v>
      </c>
      <c r="N215" s="4" t="s">
        <v>274</v>
      </c>
      <c r="Y215" s="4" t="str">
        <f>MID(I215,1,5)</f>
        <v>J0700</v>
      </c>
      <c r="Z215" s="4">
        <v>24</v>
      </c>
      <c r="AA215" s="4">
        <f>(ROUNDDOWN(K215/Z215,0))*Z215</f>
        <v>0</v>
      </c>
      <c r="AB215" s="4">
        <f>K215-(AA215)</f>
        <v>0</v>
      </c>
      <c r="AC215" s="4">
        <f>AA215/Z215</f>
        <v>0</v>
      </c>
    </row>
    <row r="216" spans="1:29" ht="13.2">
      <c r="A216" s="4" t="s">
        <v>271</v>
      </c>
      <c r="B216" s="4" t="s">
        <v>272</v>
      </c>
      <c r="C216" s="4">
        <f>IF(D216="","",Menu!$D$8)</f>
        <v>0</v>
      </c>
      <c r="D216" s="5" t="s">
        <v>63</v>
      </c>
      <c r="E216" s="4">
        <f>IF(D216="","",Menu!$J$10)</f>
        <v>0</v>
      </c>
      <c r="F216" s="4">
        <f>IF(D216="","",Menu!$R$8)</f>
        <v>0</v>
      </c>
      <c r="G216" s="4">
        <f>IF(I216="","",Menu!$N$12)</f>
        <v>0</v>
      </c>
      <c r="H216" s="4">
        <f>IF(J216="","",Menu!$N$10)</f>
        <v>0</v>
      </c>
      <c r="I216" s="1" t="s">
        <v>1536</v>
      </c>
      <c r="J216" s="4">
        <f>IF(I216="","",Menu!$M$8)</f>
        <v>0</v>
      </c>
      <c r="K216">
        <f>Sudaderas!P15</f>
        <v>0</v>
      </c>
      <c r="L216" s="4">
        <f>IF(K216="","",IF(Menu!$D$10="",0,Menu!$E$10))</f>
        <v>0</v>
      </c>
      <c r="M216" s="4">
        <f>IF(K216="","",IF(Menu!$H$8="",0,Menu!$H$8))</f>
        <v>0</v>
      </c>
      <c r="N216" s="4" t="s">
        <v>274</v>
      </c>
      <c r="Y216" s="4" t="str">
        <f>MID(I216,1,5)</f>
        <v>J0700</v>
      </c>
      <c r="Z216" s="4">
        <v>24</v>
      </c>
      <c r="AA216" s="4">
        <f>(ROUNDDOWN(K216/Z216,0))*Z216</f>
        <v>0</v>
      </c>
      <c r="AB216" s="4">
        <f>K216-(AA216)</f>
        <v>0</v>
      </c>
      <c r="AC216" s="4">
        <f>AA216/Z216</f>
        <v>0</v>
      </c>
    </row>
    <row r="217" spans="1:29" ht="13.2">
      <c r="A217" s="4" t="s">
        <v>271</v>
      </c>
      <c r="B217" s="4" t="s">
        <v>272</v>
      </c>
      <c r="C217" s="4">
        <f>IF(D217="","",Menu!$D$8)</f>
        <v>0</v>
      </c>
      <c r="D217" s="5" t="s">
        <v>63</v>
      </c>
      <c r="E217" s="4">
        <f>IF(D217="","",Menu!$J$10)</f>
        <v>0</v>
      </c>
      <c r="F217" s="4">
        <f>IF(D217="","",Menu!$R$8)</f>
        <v>0</v>
      </c>
      <c r="G217" s="4">
        <f>IF(I217="","",Menu!$N$12)</f>
        <v>0</v>
      </c>
      <c r="H217" s="4">
        <f>IF(J217="","",Menu!$N$10)</f>
        <v>0</v>
      </c>
      <c r="I217" s="1" t="s">
        <v>1534</v>
      </c>
      <c r="J217" s="4">
        <f>IF(I217="","",Menu!$M$8)</f>
        <v>0</v>
      </c>
      <c r="K217">
        <f>Sudaderas!S14</f>
        <v>0</v>
      </c>
      <c r="L217" s="4">
        <f>IF(K217="","",IF(Menu!$D$10="",0,Menu!$E$10))</f>
        <v>0</v>
      </c>
      <c r="M217" s="4">
        <f>IF(K217="","",IF(Menu!$H$8="",0,Menu!$H$8))</f>
        <v>0</v>
      </c>
      <c r="N217" s="4" t="s">
        <v>274</v>
      </c>
      <c r="Y217" s="4" t="str">
        <f>MID(I217,1,5)</f>
        <v>J0700</v>
      </c>
      <c r="Z217" s="4">
        <v>24</v>
      </c>
      <c r="AA217" s="4">
        <f>(ROUNDDOWN(K217/Z217,0))*Z217</f>
        <v>0</v>
      </c>
      <c r="AB217" s="4">
        <f>K217-(AA217)</f>
        <v>0</v>
      </c>
      <c r="AC217" s="4">
        <f>AA217/Z217</f>
        <v>0</v>
      </c>
    </row>
    <row r="218" spans="1:29" ht="13.2">
      <c r="A218" s="4" t="s">
        <v>271</v>
      </c>
      <c r="B218" s="4" t="s">
        <v>272</v>
      </c>
      <c r="C218" s="4">
        <f>IF(D218="","",Menu!$D$8)</f>
        <v>0</v>
      </c>
      <c r="D218" s="5" t="s">
        <v>63</v>
      </c>
      <c r="E218" s="4">
        <f>IF(D218="","",Menu!$J$10)</f>
        <v>0</v>
      </c>
      <c r="F218" s="4">
        <f>IF(D218="","",Menu!$R$8)</f>
        <v>0</v>
      </c>
      <c r="G218" s="4">
        <f>IF(I218="","",Menu!$N$12)</f>
        <v>0</v>
      </c>
      <c r="H218" s="4">
        <f>IF(J218="","",Menu!$N$10)</f>
        <v>0</v>
      </c>
      <c r="I218" s="1" t="s">
        <v>1530</v>
      </c>
      <c r="J218" s="4">
        <f>IF(I218="","",Menu!$M$8)</f>
        <v>0</v>
      </c>
      <c r="K218">
        <f>Sudaderas!O14</f>
        <v>0</v>
      </c>
      <c r="L218" s="4">
        <f>IF(K218="","",IF(Menu!$D$10="",0,Menu!$E$10))</f>
        <v>0</v>
      </c>
      <c r="M218" s="4">
        <f>IF(K218="","",IF(Menu!$H$8="",0,Menu!$H$8))</f>
        <v>0</v>
      </c>
      <c r="N218" s="4" t="s">
        <v>274</v>
      </c>
      <c r="Y218" s="4" t="str">
        <f>MID(I218,1,5)</f>
        <v>J0700</v>
      </c>
      <c r="Z218" s="4">
        <v>24</v>
      </c>
      <c r="AA218" s="4">
        <f>(ROUNDDOWN(K218/Z218,0))*Z218</f>
        <v>0</v>
      </c>
      <c r="AB218" s="4">
        <f>K218-(AA218)</f>
        <v>0</v>
      </c>
      <c r="AC218" s="4">
        <f>AA218/Z218</f>
        <v>0</v>
      </c>
    </row>
    <row r="219" spans="1:29" ht="13.2">
      <c r="A219" s="4" t="s">
        <v>271</v>
      </c>
      <c r="B219" s="4" t="s">
        <v>272</v>
      </c>
      <c r="C219" s="4">
        <f>IF(D219="","",Menu!$D$8)</f>
        <v>0</v>
      </c>
      <c r="D219" s="5" t="s">
        <v>63</v>
      </c>
      <c r="E219" s="4">
        <f>IF(D219="","",Menu!$J$10)</f>
        <v>0</v>
      </c>
      <c r="F219" s="4">
        <f>IF(D219="","",Menu!$R$8)</f>
        <v>0</v>
      </c>
      <c r="G219" s="4">
        <f>IF(I219="","",Menu!$N$12)</f>
        <v>0</v>
      </c>
      <c r="H219" s="4">
        <f>IF(J219="","",Menu!$N$10)</f>
        <v>0</v>
      </c>
      <c r="I219" s="1" t="s">
        <v>1532</v>
      </c>
      <c r="J219" s="4">
        <f>IF(I219="","",Menu!$M$8)</f>
        <v>0</v>
      </c>
      <c r="K219">
        <f>Sudaderas!Q14</f>
        <v>0</v>
      </c>
      <c r="L219" s="4">
        <f>IF(K219="","",IF(Menu!$D$10="",0,Menu!$E$10))</f>
        <v>0</v>
      </c>
      <c r="M219" s="4">
        <f>IF(K219="","",IF(Menu!$H$8="",0,Menu!$H$8))</f>
        <v>0</v>
      </c>
      <c r="N219" s="4" t="s">
        <v>274</v>
      </c>
      <c r="Y219" s="4" t="str">
        <f>MID(I219,1,5)</f>
        <v>J0700</v>
      </c>
      <c r="Z219" s="4">
        <v>24</v>
      </c>
      <c r="AA219" s="4">
        <f>(ROUNDDOWN(K219/Z219,0))*Z219</f>
        <v>0</v>
      </c>
      <c r="AB219" s="4">
        <f>K219-(AA219)</f>
        <v>0</v>
      </c>
      <c r="AC219" s="4">
        <f>AA219/Z219</f>
        <v>0</v>
      </c>
    </row>
    <row r="220" spans="1:29" ht="13.2">
      <c r="A220" s="4" t="s">
        <v>271</v>
      </c>
      <c r="B220" s="4" t="s">
        <v>272</v>
      </c>
      <c r="C220" s="4">
        <f>IF(D220="","",Menu!$D$8)</f>
        <v>0</v>
      </c>
      <c r="D220" s="5" t="s">
        <v>63</v>
      </c>
      <c r="E220" s="4">
        <f>IF(D220="","",Menu!$J$10)</f>
        <v>0</v>
      </c>
      <c r="F220" s="4">
        <f>IF(D220="","",Menu!$R$8)</f>
        <v>0</v>
      </c>
      <c r="G220" s="4">
        <f>IF(I220="","",Menu!$N$12)</f>
        <v>0</v>
      </c>
      <c r="H220" s="4">
        <f>IF(J220="","",Menu!$N$10)</f>
        <v>0</v>
      </c>
      <c r="I220" s="1" t="s">
        <v>1533</v>
      </c>
      <c r="J220" s="4">
        <f>IF(I220="","",Menu!$M$8)</f>
        <v>0</v>
      </c>
      <c r="K220">
        <f>Sudaderas!R14</f>
        <v>0</v>
      </c>
      <c r="L220" s="4">
        <f>IF(K220="","",IF(Menu!$D$10="",0,Menu!$E$10))</f>
        <v>0</v>
      </c>
      <c r="M220" s="4">
        <f>IF(K220="","",IF(Menu!$H$8="",0,Menu!$H$8))</f>
        <v>0</v>
      </c>
      <c r="N220" s="4" t="s">
        <v>274</v>
      </c>
      <c r="Y220" s="4" t="str">
        <f>MID(I220,1,5)</f>
        <v>J0700</v>
      </c>
      <c r="Z220" s="4">
        <v>24</v>
      </c>
      <c r="AA220" s="4">
        <f>(ROUNDDOWN(K220/Z220,0))*Z220</f>
        <v>0</v>
      </c>
      <c r="AB220" s="4">
        <f>K220-(AA220)</f>
        <v>0</v>
      </c>
      <c r="AC220" s="4">
        <f>AA220/Z220</f>
        <v>0</v>
      </c>
    </row>
    <row r="221" spans="1:29" ht="13.2">
      <c r="A221" s="4" t="s">
        <v>271</v>
      </c>
      <c r="B221" s="4" t="s">
        <v>272</v>
      </c>
      <c r="C221" s="4">
        <f>IF(D221="","",Menu!$D$8)</f>
        <v>0</v>
      </c>
      <c r="D221" s="5" t="s">
        <v>63</v>
      </c>
      <c r="E221" s="4">
        <f>IF(D221="","",Menu!$J$10)</f>
        <v>0</v>
      </c>
      <c r="F221" s="4">
        <f>IF(D221="","",Menu!$R$8)</f>
        <v>0</v>
      </c>
      <c r="G221" s="4">
        <f>IF(I221="","",Menu!$N$12)</f>
        <v>0</v>
      </c>
      <c r="H221" s="4">
        <f>IF(J221="","",Menu!$N$10)</f>
        <v>0</v>
      </c>
      <c r="I221" s="1" t="s">
        <v>1531</v>
      </c>
      <c r="J221" s="4">
        <f>IF(I221="","",Menu!$M$8)</f>
        <v>0</v>
      </c>
      <c r="K221">
        <f>Sudaderas!P14</f>
        <v>0</v>
      </c>
      <c r="L221" s="4">
        <f>IF(K221="","",IF(Menu!$D$10="",0,Menu!$E$10))</f>
        <v>0</v>
      </c>
      <c r="M221" s="4">
        <f>IF(K221="","",IF(Menu!$H$8="",0,Menu!$H$8))</f>
        <v>0</v>
      </c>
      <c r="N221" s="4" t="s">
        <v>274</v>
      </c>
      <c r="Y221" s="4" t="str">
        <f>MID(I221,1,5)</f>
        <v>J0700</v>
      </c>
      <c r="Z221" s="4">
        <v>24</v>
      </c>
      <c r="AA221" s="4">
        <f>(ROUNDDOWN(K221/Z221,0))*Z221</f>
        <v>0</v>
      </c>
      <c r="AB221" s="4">
        <f>K221-(AA221)</f>
        <v>0</v>
      </c>
      <c r="AC221" s="4">
        <f>AA221/Z221</f>
        <v>0</v>
      </c>
    </row>
    <row r="222" spans="1:29" ht="13.2">
      <c r="A222" s="4" t="s">
        <v>271</v>
      </c>
      <c r="B222" s="4" t="s">
        <v>272</v>
      </c>
      <c r="C222" s="4">
        <f>IF(D222="","",Menu!$D$8)</f>
        <v>0</v>
      </c>
      <c r="D222" s="5" t="s">
        <v>63</v>
      </c>
      <c r="E222" s="4">
        <f>IF(D222="","",Menu!$J$10)</f>
        <v>0</v>
      </c>
      <c r="F222" s="4">
        <f>IF(D222="","",Menu!$R$8)</f>
        <v>0</v>
      </c>
      <c r="G222" s="4">
        <f>IF(I222="","",Menu!$N$12)</f>
        <v>0</v>
      </c>
      <c r="H222" s="4">
        <f>IF(J222="","",Menu!$N$10)</f>
        <v>0</v>
      </c>
      <c r="I222" s="1" t="s">
        <v>1529</v>
      </c>
      <c r="J222" s="4">
        <f>IF(I222="","",Menu!$M$8)</f>
        <v>0</v>
      </c>
      <c r="K222">
        <f>Sudaderas!S13</f>
        <v>0</v>
      </c>
      <c r="L222" s="4">
        <f>IF(K222="","",IF(Menu!$D$10="",0,Menu!$E$10))</f>
        <v>0</v>
      </c>
      <c r="M222" s="4">
        <f>IF(K222="","",IF(Menu!$H$8="",0,Menu!$H$8))</f>
        <v>0</v>
      </c>
      <c r="N222" s="4" t="s">
        <v>274</v>
      </c>
      <c r="Y222" s="4" t="str">
        <f>MID(I222,1,5)</f>
        <v>J0700</v>
      </c>
      <c r="Z222" s="4">
        <v>24</v>
      </c>
      <c r="AA222" s="4">
        <f>(ROUNDDOWN(K222/Z222,0))*Z222</f>
        <v>0</v>
      </c>
      <c r="AB222" s="4">
        <f>K222-(AA222)</f>
        <v>0</v>
      </c>
      <c r="AC222" s="4">
        <f>AA222/Z222</f>
        <v>0</v>
      </c>
    </row>
    <row r="223" spans="1:29" ht="13.2">
      <c r="A223" s="4" t="s">
        <v>271</v>
      </c>
      <c r="B223" s="4" t="s">
        <v>272</v>
      </c>
      <c r="C223" s="4">
        <f>IF(D223="","",Menu!$D$8)</f>
        <v>0</v>
      </c>
      <c r="D223" s="5" t="s">
        <v>63</v>
      </c>
      <c r="E223" s="4">
        <f>IF(D223="","",Menu!$J$10)</f>
        <v>0</v>
      </c>
      <c r="F223" s="4">
        <f>IF(D223="","",Menu!$R$8)</f>
        <v>0</v>
      </c>
      <c r="G223" s="4">
        <f>IF(I223="","",Menu!$N$12)</f>
        <v>0</v>
      </c>
      <c r="H223" s="4">
        <f>IF(J223="","",Menu!$N$10)</f>
        <v>0</v>
      </c>
      <c r="I223" s="1" t="s">
        <v>1525</v>
      </c>
      <c r="J223" s="4">
        <f>IF(I223="","",Menu!$M$8)</f>
        <v>0</v>
      </c>
      <c r="K223">
        <f>Sudaderas!O13</f>
        <v>0</v>
      </c>
      <c r="L223" s="4">
        <f>IF(K223="","",IF(Menu!$D$10="",0,Menu!$E$10))</f>
        <v>0</v>
      </c>
      <c r="M223" s="4">
        <f>IF(K223="","",IF(Menu!$H$8="",0,Menu!$H$8))</f>
        <v>0</v>
      </c>
      <c r="N223" s="4" t="s">
        <v>274</v>
      </c>
      <c r="Y223" s="4" t="str">
        <f>MID(I223,1,5)</f>
        <v>J0700</v>
      </c>
      <c r="Z223" s="4">
        <v>24</v>
      </c>
      <c r="AA223" s="4">
        <f>(ROUNDDOWN(K223/Z223,0))*Z223</f>
        <v>0</v>
      </c>
      <c r="AB223" s="4">
        <f>K223-(AA223)</f>
        <v>0</v>
      </c>
      <c r="AC223" s="4">
        <f>AA223/Z223</f>
        <v>0</v>
      </c>
    </row>
    <row r="224" spans="1:29" ht="13.2">
      <c r="A224" s="4" t="s">
        <v>271</v>
      </c>
      <c r="B224" s="4" t="s">
        <v>272</v>
      </c>
      <c r="C224" s="4">
        <f>IF(D224="","",Menu!$D$8)</f>
        <v>0</v>
      </c>
      <c r="D224" s="5" t="s">
        <v>63</v>
      </c>
      <c r="E224" s="4">
        <f>IF(D224="","",Menu!$J$10)</f>
        <v>0</v>
      </c>
      <c r="F224" s="4">
        <f>IF(D224="","",Menu!$R$8)</f>
        <v>0</v>
      </c>
      <c r="G224" s="4">
        <f>IF(I224="","",Menu!$N$12)</f>
        <v>0</v>
      </c>
      <c r="H224" s="4">
        <f>IF(J224="","",Menu!$N$10)</f>
        <v>0</v>
      </c>
      <c r="I224" s="1" t="s">
        <v>1527</v>
      </c>
      <c r="J224" s="4">
        <f>IF(I224="","",Menu!$M$8)</f>
        <v>0</v>
      </c>
      <c r="K224">
        <f>Sudaderas!Q13</f>
        <v>0</v>
      </c>
      <c r="L224" s="4">
        <f>IF(K224="","",IF(Menu!$D$10="",0,Menu!$E$10))</f>
        <v>0</v>
      </c>
      <c r="M224" s="4">
        <f>IF(K224="","",IF(Menu!$H$8="",0,Menu!$H$8))</f>
        <v>0</v>
      </c>
      <c r="N224" s="4" t="s">
        <v>274</v>
      </c>
      <c r="Y224" s="4" t="str">
        <f>MID(I224,1,5)</f>
        <v>J0700</v>
      </c>
      <c r="Z224" s="4">
        <v>24</v>
      </c>
      <c r="AA224" s="4">
        <f>(ROUNDDOWN(K224/Z224,0))*Z224</f>
        <v>0</v>
      </c>
      <c r="AB224" s="4">
        <f>K224-(AA224)</f>
        <v>0</v>
      </c>
      <c r="AC224" s="4">
        <f>AA224/Z224</f>
        <v>0</v>
      </c>
    </row>
    <row r="225" spans="1:29" ht="13.2">
      <c r="A225" s="4" t="s">
        <v>271</v>
      </c>
      <c r="B225" s="4" t="s">
        <v>272</v>
      </c>
      <c r="C225" s="4">
        <f>IF(D225="","",Menu!$D$8)</f>
        <v>0</v>
      </c>
      <c r="D225" s="5" t="s">
        <v>63</v>
      </c>
      <c r="E225" s="4">
        <f>IF(D225="","",Menu!$J$10)</f>
        <v>0</v>
      </c>
      <c r="F225" s="4">
        <f>IF(D225="","",Menu!$R$8)</f>
        <v>0</v>
      </c>
      <c r="G225" s="4">
        <f>IF(I225="","",Menu!$N$12)</f>
        <v>0</v>
      </c>
      <c r="H225" s="4">
        <f>IF(J225="","",Menu!$N$10)</f>
        <v>0</v>
      </c>
      <c r="I225" s="1" t="s">
        <v>1528</v>
      </c>
      <c r="J225" s="4">
        <f>IF(I225="","",Menu!$M$8)</f>
        <v>0</v>
      </c>
      <c r="K225">
        <f>Sudaderas!R13</f>
        <v>0</v>
      </c>
      <c r="L225" s="4">
        <f>IF(K225="","",IF(Menu!$D$10="",0,Menu!$E$10))</f>
        <v>0</v>
      </c>
      <c r="M225" s="4">
        <f>IF(K225="","",IF(Menu!$H$8="",0,Menu!$H$8))</f>
        <v>0</v>
      </c>
      <c r="N225" s="4" t="s">
        <v>274</v>
      </c>
      <c r="Y225" s="4" t="str">
        <f>MID(I225,1,5)</f>
        <v>J0700</v>
      </c>
      <c r="Z225" s="4">
        <v>24</v>
      </c>
      <c r="AA225" s="4">
        <f>(ROUNDDOWN(K225/Z225,0))*Z225</f>
        <v>0</v>
      </c>
      <c r="AB225" s="4">
        <f>K225-(AA225)</f>
        <v>0</v>
      </c>
      <c r="AC225" s="4">
        <f>AA225/Z225</f>
        <v>0</v>
      </c>
    </row>
    <row r="226" spans="1:29" ht="13.2">
      <c r="A226" s="4" t="s">
        <v>271</v>
      </c>
      <c r="B226" s="4" t="s">
        <v>272</v>
      </c>
      <c r="C226" s="4">
        <f>IF(D226="","",Menu!$D$8)</f>
        <v>0</v>
      </c>
      <c r="D226" s="5" t="s">
        <v>63</v>
      </c>
      <c r="E226" s="4">
        <f>IF(D226="","",Menu!$J$10)</f>
        <v>0</v>
      </c>
      <c r="F226" s="4">
        <f>IF(D226="","",Menu!$R$8)</f>
        <v>0</v>
      </c>
      <c r="G226" s="4">
        <f>IF(I226="","",Menu!$N$12)</f>
        <v>0</v>
      </c>
      <c r="H226" s="4">
        <f>IF(J226="","",Menu!$N$10)</f>
        <v>0</v>
      </c>
      <c r="I226" s="1" t="s">
        <v>1526</v>
      </c>
      <c r="J226" s="4">
        <f>IF(I226="","",Menu!$M$8)</f>
        <v>0</v>
      </c>
      <c r="K226">
        <f>Sudaderas!P13</f>
        <v>0</v>
      </c>
      <c r="L226" s="4">
        <f>IF(K226="","",IF(Menu!$D$10="",0,Menu!$E$10))</f>
        <v>0</v>
      </c>
      <c r="M226" s="4">
        <f>IF(K226="","",IF(Menu!$H$8="",0,Menu!$H$8))</f>
        <v>0</v>
      </c>
      <c r="N226" s="4" t="s">
        <v>274</v>
      </c>
      <c r="Y226" s="4" t="str">
        <f>MID(I226,1,5)</f>
        <v>J0700</v>
      </c>
      <c r="Z226" s="4">
        <v>24</v>
      </c>
      <c r="AA226" s="4">
        <f>(ROUNDDOWN(K226/Z226,0))*Z226</f>
        <v>0</v>
      </c>
      <c r="AB226" s="4">
        <f>K226-(AA226)</f>
        <v>0</v>
      </c>
      <c r="AC226" s="4">
        <f>AA226/Z226</f>
        <v>0</v>
      </c>
    </row>
    <row r="227" spans="1:29" ht="13.2">
      <c r="A227" s="4" t="s">
        <v>271</v>
      </c>
      <c r="B227" s="4" t="s">
        <v>272</v>
      </c>
      <c r="C227" s="4">
        <f>IF(D227="","",Menu!$D$8)</f>
        <v>0</v>
      </c>
      <c r="D227" s="5" t="s">
        <v>63</v>
      </c>
      <c r="E227" s="4">
        <f>IF(D227="","",Menu!$J$10)</f>
        <v>0</v>
      </c>
      <c r="F227" s="4">
        <f>IF(D227="","",Menu!$R$8)</f>
        <v>0</v>
      </c>
      <c r="G227" s="4">
        <f>IF(I227="","",Menu!$N$12)</f>
        <v>0</v>
      </c>
      <c r="H227" s="4">
        <f>IF(J227="","",Menu!$N$10)</f>
        <v>0</v>
      </c>
      <c r="I227" s="1" t="s">
        <v>1524</v>
      </c>
      <c r="J227" s="4">
        <f>IF(I227="","",Menu!$M$8)</f>
        <v>0</v>
      </c>
      <c r="K227">
        <f>Sudaderas!S12</f>
        <v>0</v>
      </c>
      <c r="L227" s="4">
        <f>IF(K227="","",IF(Menu!$D$10="",0,Menu!$E$10))</f>
        <v>0</v>
      </c>
      <c r="M227" s="4">
        <f>IF(K227="","",IF(Menu!$H$8="",0,Menu!$H$8))</f>
        <v>0</v>
      </c>
      <c r="N227" s="4" t="s">
        <v>274</v>
      </c>
      <c r="Y227" s="4" t="str">
        <f>MID(I227,1,5)</f>
        <v>J0700</v>
      </c>
      <c r="Z227" s="4">
        <v>24</v>
      </c>
      <c r="AA227" s="4">
        <f>(ROUNDDOWN(K227/Z227,0))*Z227</f>
        <v>0</v>
      </c>
      <c r="AB227" s="4">
        <f>K227-(AA227)</f>
        <v>0</v>
      </c>
      <c r="AC227" s="4">
        <f>AA227/Z227</f>
        <v>0</v>
      </c>
    </row>
    <row r="228" spans="1:29" ht="13.2">
      <c r="A228" s="4" t="s">
        <v>271</v>
      </c>
      <c r="B228" s="4" t="s">
        <v>272</v>
      </c>
      <c r="C228" s="4">
        <f>IF(D228="","",Menu!$D$8)</f>
        <v>0</v>
      </c>
      <c r="D228" s="5" t="s">
        <v>63</v>
      </c>
      <c r="E228" s="4">
        <f>IF(D228="","",Menu!$J$10)</f>
        <v>0</v>
      </c>
      <c r="F228" s="4">
        <f>IF(D228="","",Menu!$R$8)</f>
        <v>0</v>
      </c>
      <c r="G228" s="4">
        <f>IF(I228="","",Menu!$N$12)</f>
        <v>0</v>
      </c>
      <c r="H228" s="4">
        <f>IF(J228="","",Menu!$N$10)</f>
        <v>0</v>
      </c>
      <c r="I228" s="1" t="s">
        <v>1520</v>
      </c>
      <c r="J228" s="4">
        <f>IF(I228="","",Menu!$M$8)</f>
        <v>0</v>
      </c>
      <c r="K228">
        <f>Sudaderas!O12</f>
        <v>0</v>
      </c>
      <c r="L228" s="4">
        <f>IF(K228="","",IF(Menu!$D$10="",0,Menu!$E$10))</f>
        <v>0</v>
      </c>
      <c r="M228" s="4">
        <f>IF(K228="","",IF(Menu!$H$8="",0,Menu!$H$8))</f>
        <v>0</v>
      </c>
      <c r="N228" s="4" t="s">
        <v>274</v>
      </c>
      <c r="Y228" s="4" t="str">
        <f>MID(I228,1,5)</f>
        <v>J0700</v>
      </c>
      <c r="Z228" s="4">
        <v>24</v>
      </c>
      <c r="AA228" s="4">
        <f>(ROUNDDOWN(K228/Z228,0))*Z228</f>
        <v>0</v>
      </c>
      <c r="AB228" s="4">
        <f>K228-(AA228)</f>
        <v>0</v>
      </c>
      <c r="AC228" s="4">
        <f>AA228/Z228</f>
        <v>0</v>
      </c>
    </row>
    <row r="229" spans="1:29" ht="13.2">
      <c r="A229" s="4" t="s">
        <v>271</v>
      </c>
      <c r="B229" s="4" t="s">
        <v>272</v>
      </c>
      <c r="C229" s="4">
        <f>IF(D229="","",Menu!$D$8)</f>
        <v>0</v>
      </c>
      <c r="D229" s="5" t="s">
        <v>63</v>
      </c>
      <c r="E229" s="4">
        <f>IF(D229="","",Menu!$J$10)</f>
        <v>0</v>
      </c>
      <c r="F229" s="4">
        <f>IF(D229="","",Menu!$R$8)</f>
        <v>0</v>
      </c>
      <c r="G229" s="4">
        <f>IF(I229="","",Menu!$N$12)</f>
        <v>0</v>
      </c>
      <c r="H229" s="4">
        <f>IF(J229="","",Menu!$N$10)</f>
        <v>0</v>
      </c>
      <c r="I229" s="1" t="s">
        <v>1522</v>
      </c>
      <c r="J229" s="4">
        <f>IF(I229="","",Menu!$M$8)</f>
        <v>0</v>
      </c>
      <c r="K229">
        <f>Sudaderas!Q12</f>
        <v>0</v>
      </c>
      <c r="L229" s="4">
        <f>IF(K229="","",IF(Menu!$D$10="",0,Menu!$E$10))</f>
        <v>0</v>
      </c>
      <c r="M229" s="4">
        <f>IF(K229="","",IF(Menu!$H$8="",0,Menu!$H$8))</f>
        <v>0</v>
      </c>
      <c r="N229" s="4" t="s">
        <v>274</v>
      </c>
      <c r="Y229" s="4" t="str">
        <f>MID(I229,1,5)</f>
        <v>J0700</v>
      </c>
      <c r="Z229" s="4">
        <v>24</v>
      </c>
      <c r="AA229" s="4">
        <f>(ROUNDDOWN(K229/Z229,0))*Z229</f>
        <v>0</v>
      </c>
      <c r="AB229" s="4">
        <f>K229-(AA229)</f>
        <v>0</v>
      </c>
      <c r="AC229" s="4">
        <f>AA229/Z229</f>
        <v>0</v>
      </c>
    </row>
    <row r="230" spans="1:29" ht="13.2">
      <c r="A230" s="4" t="s">
        <v>271</v>
      </c>
      <c r="B230" s="4" t="s">
        <v>272</v>
      </c>
      <c r="C230" s="4">
        <f>IF(D230="","",Menu!$D$8)</f>
        <v>0</v>
      </c>
      <c r="D230" s="5" t="s">
        <v>63</v>
      </c>
      <c r="E230" s="4">
        <f>IF(D230="","",Menu!$J$10)</f>
        <v>0</v>
      </c>
      <c r="F230" s="4">
        <f>IF(D230="","",Menu!$R$8)</f>
        <v>0</v>
      </c>
      <c r="G230" s="4">
        <f>IF(I230="","",Menu!$N$12)</f>
        <v>0</v>
      </c>
      <c r="H230" s="4">
        <f>IF(J230="","",Menu!$N$10)</f>
        <v>0</v>
      </c>
      <c r="I230" s="1" t="s">
        <v>1523</v>
      </c>
      <c r="J230" s="4">
        <f>IF(I230="","",Menu!$M$8)</f>
        <v>0</v>
      </c>
      <c r="K230">
        <f>Sudaderas!R12</f>
        <v>0</v>
      </c>
      <c r="L230" s="4">
        <f>IF(K230="","",IF(Menu!$D$10="",0,Menu!$E$10))</f>
        <v>0</v>
      </c>
      <c r="M230" s="4">
        <f>IF(K230="","",IF(Menu!$H$8="",0,Menu!$H$8))</f>
        <v>0</v>
      </c>
      <c r="N230" s="4" t="s">
        <v>274</v>
      </c>
      <c r="Y230" s="4" t="str">
        <f>MID(I230,1,5)</f>
        <v>J0700</v>
      </c>
      <c r="Z230" s="4">
        <v>24</v>
      </c>
      <c r="AA230" s="4">
        <f>(ROUNDDOWN(K230/Z230,0))*Z230</f>
        <v>0</v>
      </c>
      <c r="AB230" s="4">
        <f>K230-(AA230)</f>
        <v>0</v>
      </c>
      <c r="AC230" s="4">
        <f>AA230/Z230</f>
        <v>0</v>
      </c>
    </row>
    <row r="231" spans="1:29" ht="13.2">
      <c r="A231" s="4" t="s">
        <v>271</v>
      </c>
      <c r="B231" s="4" t="s">
        <v>272</v>
      </c>
      <c r="C231" s="4">
        <f>IF(D231="","",Menu!$D$8)</f>
        <v>0</v>
      </c>
      <c r="D231" s="5" t="s">
        <v>63</v>
      </c>
      <c r="E231" s="4">
        <f>IF(D231="","",Menu!$J$10)</f>
        <v>0</v>
      </c>
      <c r="F231" s="4">
        <f>IF(D231="","",Menu!$R$8)</f>
        <v>0</v>
      </c>
      <c r="G231" s="4">
        <f>IF(I231="","",Menu!$N$12)</f>
        <v>0</v>
      </c>
      <c r="H231" s="4">
        <f>IF(J231="","",Menu!$N$10)</f>
        <v>0</v>
      </c>
      <c r="I231" s="1" t="s">
        <v>1521</v>
      </c>
      <c r="J231" s="4">
        <f>IF(I231="","",Menu!$M$8)</f>
        <v>0</v>
      </c>
      <c r="K231">
        <f>Sudaderas!P12</f>
        <v>0</v>
      </c>
      <c r="L231" s="4">
        <f>IF(K231="","",IF(Menu!$D$10="",0,Menu!$E$10))</f>
        <v>0</v>
      </c>
      <c r="M231" s="4">
        <f>IF(K231="","",IF(Menu!$H$8="",0,Menu!$H$8))</f>
        <v>0</v>
      </c>
      <c r="N231" s="4" t="s">
        <v>274</v>
      </c>
      <c r="Y231" s="4" t="str">
        <f>MID(I231,1,5)</f>
        <v>J0700</v>
      </c>
      <c r="Z231" s="4">
        <v>24</v>
      </c>
      <c r="AA231" s="4">
        <f>(ROUNDDOWN(K231/Z231,0))*Z231</f>
        <v>0</v>
      </c>
      <c r="AB231" s="4">
        <f>K231-(AA231)</f>
        <v>0</v>
      </c>
      <c r="AC231" s="4">
        <f>AA231/Z231</f>
        <v>0</v>
      </c>
    </row>
    <row r="232" spans="1:29" ht="13.2">
      <c r="A232" s="4" t="s">
        <v>271</v>
      </c>
      <c r="B232" s="4" t="s">
        <v>272</v>
      </c>
      <c r="C232" s="4">
        <f>IF(D232="","",Menu!$D$8)</f>
        <v>0</v>
      </c>
      <c r="D232" s="5" t="s">
        <v>63</v>
      </c>
      <c r="E232" s="4">
        <f>IF(D232="","",Menu!$J$10)</f>
        <v>0</v>
      </c>
      <c r="F232" s="4">
        <f>IF(D232="","",Menu!$R$8)</f>
        <v>0</v>
      </c>
      <c r="G232" s="4">
        <f>IF(I232="","",Menu!$N$12)</f>
        <v>0</v>
      </c>
      <c r="H232" s="4">
        <f>IF(J232="","",Menu!$N$10)</f>
        <v>0</v>
      </c>
      <c r="I232" s="1" t="s">
        <v>1519</v>
      </c>
      <c r="J232" s="4">
        <f>IF(I232="","",Menu!$M$8)</f>
        <v>0</v>
      </c>
      <c r="K232">
        <f>Sudaderas!S11</f>
        <v>0</v>
      </c>
      <c r="L232" s="4">
        <f>IF(K232="","",IF(Menu!$D$10="",0,Menu!$E$10))</f>
        <v>0</v>
      </c>
      <c r="M232" s="4">
        <f>IF(K232="","",IF(Menu!$H$8="",0,Menu!$H$8))</f>
        <v>0</v>
      </c>
      <c r="N232" s="4" t="s">
        <v>274</v>
      </c>
      <c r="Y232" s="4" t="str">
        <f>MID(I232,1,5)</f>
        <v>J0700</v>
      </c>
      <c r="Z232" s="4">
        <v>24</v>
      </c>
      <c r="AA232" s="4">
        <f>(ROUNDDOWN(K232/Z232,0))*Z232</f>
        <v>0</v>
      </c>
      <c r="AB232" s="4">
        <f>K232-(AA232)</f>
        <v>0</v>
      </c>
      <c r="AC232" s="4">
        <f>AA232/Z232</f>
        <v>0</v>
      </c>
    </row>
    <row r="233" spans="1:29" ht="13.2">
      <c r="A233" s="4" t="s">
        <v>271</v>
      </c>
      <c r="B233" s="4" t="s">
        <v>272</v>
      </c>
      <c r="C233" s="4">
        <f>IF(D233="","",Menu!$D$8)</f>
        <v>0</v>
      </c>
      <c r="D233" s="5" t="s">
        <v>63</v>
      </c>
      <c r="E233" s="4">
        <f>IF(D233="","",Menu!$J$10)</f>
        <v>0</v>
      </c>
      <c r="F233" s="4">
        <f>IF(D233="","",Menu!$R$8)</f>
        <v>0</v>
      </c>
      <c r="G233" s="4">
        <f>IF(I233="","",Menu!$N$12)</f>
        <v>0</v>
      </c>
      <c r="H233" s="4">
        <f>IF(J233="","",Menu!$N$10)</f>
        <v>0</v>
      </c>
      <c r="I233" s="1" t="s">
        <v>1515</v>
      </c>
      <c r="J233" s="4">
        <f>IF(I233="","",Menu!$M$8)</f>
        <v>0</v>
      </c>
      <c r="K233">
        <f>Sudaderas!O11</f>
        <v>0</v>
      </c>
      <c r="L233" s="4">
        <f>IF(K233="","",IF(Menu!$D$10="",0,Menu!$E$10))</f>
        <v>0</v>
      </c>
      <c r="M233" s="4">
        <f>IF(K233="","",IF(Menu!$H$8="",0,Menu!$H$8))</f>
        <v>0</v>
      </c>
      <c r="N233" s="4" t="s">
        <v>274</v>
      </c>
      <c r="Y233" s="4" t="str">
        <f>MID(I233,1,5)</f>
        <v>J0700</v>
      </c>
      <c r="Z233" s="4">
        <v>24</v>
      </c>
      <c r="AA233" s="4">
        <f>(ROUNDDOWN(K233/Z233,0))*Z233</f>
        <v>0</v>
      </c>
      <c r="AB233" s="4">
        <f>K233-(AA233)</f>
        <v>0</v>
      </c>
      <c r="AC233" s="4">
        <f>AA233/Z233</f>
        <v>0</v>
      </c>
    </row>
    <row r="234" spans="1:29" ht="13.2">
      <c r="A234" s="4" t="s">
        <v>271</v>
      </c>
      <c r="B234" s="4" t="s">
        <v>272</v>
      </c>
      <c r="C234" s="4">
        <f>IF(D234="","",Menu!$D$8)</f>
        <v>0</v>
      </c>
      <c r="D234" s="5" t="s">
        <v>63</v>
      </c>
      <c r="E234" s="4">
        <f>IF(D234="","",Menu!$J$10)</f>
        <v>0</v>
      </c>
      <c r="F234" s="4">
        <f>IF(D234="","",Menu!$R$8)</f>
        <v>0</v>
      </c>
      <c r="G234" s="4">
        <f>IF(I234="","",Menu!$N$12)</f>
        <v>0</v>
      </c>
      <c r="H234" s="4">
        <f>IF(J234="","",Menu!$N$10)</f>
        <v>0</v>
      </c>
      <c r="I234" s="1" t="s">
        <v>1517</v>
      </c>
      <c r="J234" s="4">
        <f>IF(I234="","",Menu!$M$8)</f>
        <v>0</v>
      </c>
      <c r="K234">
        <f>Sudaderas!Q11</f>
        <v>0</v>
      </c>
      <c r="L234" s="4">
        <f>IF(K234="","",IF(Menu!$D$10="",0,Menu!$E$10))</f>
        <v>0</v>
      </c>
      <c r="M234" s="4">
        <f>IF(K234="","",IF(Menu!$H$8="",0,Menu!$H$8))</f>
        <v>0</v>
      </c>
      <c r="N234" s="4" t="s">
        <v>274</v>
      </c>
      <c r="Y234" s="4" t="str">
        <f>MID(I234,1,5)</f>
        <v>J0700</v>
      </c>
      <c r="Z234" s="4">
        <v>24</v>
      </c>
      <c r="AA234" s="4">
        <f>(ROUNDDOWN(K234/Z234,0))*Z234</f>
        <v>0</v>
      </c>
      <c r="AB234" s="4">
        <f>K234-(AA234)</f>
        <v>0</v>
      </c>
      <c r="AC234" s="4">
        <f>AA234/Z234</f>
        <v>0</v>
      </c>
    </row>
    <row r="235" spans="1:29" ht="13.2">
      <c r="A235" s="4" t="s">
        <v>271</v>
      </c>
      <c r="B235" s="4" t="s">
        <v>272</v>
      </c>
      <c r="C235" s="4">
        <f>IF(D235="","",Menu!$D$8)</f>
        <v>0</v>
      </c>
      <c r="D235" s="5" t="s">
        <v>63</v>
      </c>
      <c r="E235" s="4">
        <f>IF(D235="","",Menu!$J$10)</f>
        <v>0</v>
      </c>
      <c r="F235" s="4">
        <f>IF(D235="","",Menu!$R$8)</f>
        <v>0</v>
      </c>
      <c r="G235" s="4">
        <f>IF(I235="","",Menu!$N$12)</f>
        <v>0</v>
      </c>
      <c r="H235" s="4">
        <f>IF(J235="","",Menu!$N$10)</f>
        <v>0</v>
      </c>
      <c r="I235" s="1" t="s">
        <v>1518</v>
      </c>
      <c r="J235" s="4">
        <f>IF(I235="","",Menu!$M$8)</f>
        <v>0</v>
      </c>
      <c r="K235">
        <f>Sudaderas!R11</f>
        <v>0</v>
      </c>
      <c r="L235" s="4">
        <f>IF(K235="","",IF(Menu!$D$10="",0,Menu!$E$10))</f>
        <v>0</v>
      </c>
      <c r="M235" s="4">
        <f>IF(K235="","",IF(Menu!$H$8="",0,Menu!$H$8))</f>
        <v>0</v>
      </c>
      <c r="N235" s="4" t="s">
        <v>274</v>
      </c>
      <c r="Y235" s="4" t="str">
        <f>MID(I235,1,5)</f>
        <v>J0700</v>
      </c>
      <c r="Z235" s="4">
        <v>24</v>
      </c>
      <c r="AA235" s="4">
        <f>(ROUNDDOWN(K235/Z235,0))*Z235</f>
        <v>0</v>
      </c>
      <c r="AB235" s="4">
        <f>K235-(AA235)</f>
        <v>0</v>
      </c>
      <c r="AC235" s="4">
        <f>AA235/Z235</f>
        <v>0</v>
      </c>
    </row>
    <row r="236" spans="1:29" ht="13.2">
      <c r="A236" s="4" t="s">
        <v>271</v>
      </c>
      <c r="B236" s="4" t="s">
        <v>272</v>
      </c>
      <c r="C236" s="4">
        <f>IF(D236="","",Menu!$D$8)</f>
        <v>0</v>
      </c>
      <c r="D236" s="5" t="s">
        <v>63</v>
      </c>
      <c r="E236" s="4">
        <f>IF(D236="","",Menu!$J$10)</f>
        <v>0</v>
      </c>
      <c r="F236" s="4">
        <f>IF(D236="","",Menu!$R$8)</f>
        <v>0</v>
      </c>
      <c r="G236" s="4">
        <f>IF(I236="","",Menu!$N$12)</f>
        <v>0</v>
      </c>
      <c r="H236" s="4">
        <f>IF(J236="","",Menu!$N$10)</f>
        <v>0</v>
      </c>
      <c r="I236" s="1" t="s">
        <v>1516</v>
      </c>
      <c r="J236" s="4">
        <f>IF(I236="","",Menu!$M$8)</f>
        <v>0</v>
      </c>
      <c r="K236">
        <f>Sudaderas!P11</f>
        <v>0</v>
      </c>
      <c r="L236" s="4">
        <f>IF(K236="","",IF(Menu!$D$10="",0,Menu!$E$10))</f>
        <v>0</v>
      </c>
      <c r="M236" s="4">
        <f>IF(K236="","",IF(Menu!$H$8="",0,Menu!$H$8))</f>
        <v>0</v>
      </c>
      <c r="N236" s="4" t="s">
        <v>274</v>
      </c>
      <c r="Y236" s="4" t="str">
        <f>MID(I236,1,5)</f>
        <v>J0700</v>
      </c>
      <c r="Z236" s="4">
        <v>24</v>
      </c>
      <c r="AA236" s="4">
        <f>(ROUNDDOWN(K236/Z236,0))*Z236</f>
        <v>0</v>
      </c>
      <c r="AB236" s="4">
        <f>K236-(AA236)</f>
        <v>0</v>
      </c>
      <c r="AC236" s="4">
        <f>AA236/Z236</f>
        <v>0</v>
      </c>
    </row>
    <row r="237" spans="1:29" ht="13.2">
      <c r="A237" s="4" t="s">
        <v>271</v>
      </c>
      <c r="B237" s="4" t="s">
        <v>272</v>
      </c>
      <c r="C237" s="4">
        <f>IF(D237="","",Menu!$D$8)</f>
        <v>0</v>
      </c>
      <c r="D237" s="5" t="s">
        <v>63</v>
      </c>
      <c r="E237" s="4">
        <f>IF(D237="","",Menu!$J$10)</f>
        <v>0</v>
      </c>
      <c r="F237" s="4">
        <f>IF(D237="","",Menu!$R$8)</f>
        <v>0</v>
      </c>
      <c r="G237" s="4">
        <f>IF(I237="","",Menu!$N$12)</f>
        <v>0</v>
      </c>
      <c r="H237" s="4">
        <f>IF(J237="","",Menu!$N$10)</f>
        <v>0</v>
      </c>
      <c r="I237" s="1" t="s">
        <v>1514</v>
      </c>
      <c r="J237" s="4">
        <f>IF(I237="","",Menu!$M$8)</f>
        <v>0</v>
      </c>
      <c r="K237">
        <f>Sudaderas!S10</f>
        <v>0</v>
      </c>
      <c r="L237" s="4">
        <f>IF(K237="","",IF(Menu!$D$10="",0,Menu!$E$10))</f>
        <v>0</v>
      </c>
      <c r="M237" s="4">
        <f>IF(K237="","",IF(Menu!$H$8="",0,Menu!$H$8))</f>
        <v>0</v>
      </c>
      <c r="N237" s="4" t="s">
        <v>274</v>
      </c>
      <c r="Y237" s="4" t="str">
        <f>MID(I237,1,5)</f>
        <v>J0700</v>
      </c>
      <c r="Z237" s="4">
        <v>24</v>
      </c>
      <c r="AA237" s="4">
        <f>(ROUNDDOWN(K237/Z237,0))*Z237</f>
        <v>0</v>
      </c>
      <c r="AB237" s="4">
        <f>K237-(AA237)</f>
        <v>0</v>
      </c>
      <c r="AC237" s="4">
        <f>AA237/Z237</f>
        <v>0</v>
      </c>
    </row>
    <row r="238" spans="1:29" ht="13.2">
      <c r="A238" s="4" t="s">
        <v>271</v>
      </c>
      <c r="B238" s="4" t="s">
        <v>272</v>
      </c>
      <c r="C238" s="4">
        <f>IF(D238="","",Menu!$D$8)</f>
        <v>0</v>
      </c>
      <c r="D238" s="5" t="s">
        <v>63</v>
      </c>
      <c r="E238" s="4">
        <f>IF(D238="","",Menu!$J$10)</f>
        <v>0</v>
      </c>
      <c r="F238" s="4">
        <f>IF(D238="","",Menu!$R$8)</f>
        <v>0</v>
      </c>
      <c r="G238" s="4">
        <f>IF(I238="","",Menu!$N$12)</f>
        <v>0</v>
      </c>
      <c r="H238" s="4">
        <f>IF(J238="","",Menu!$N$10)</f>
        <v>0</v>
      </c>
      <c r="I238" s="1" t="s">
        <v>1510</v>
      </c>
      <c r="J238" s="4">
        <f>IF(I238="","",Menu!$M$8)</f>
        <v>0</v>
      </c>
      <c r="K238">
        <f>Sudaderas!O10</f>
        <v>0</v>
      </c>
      <c r="L238" s="4">
        <f>IF(K238="","",IF(Menu!$D$10="",0,Menu!$E$10))</f>
        <v>0</v>
      </c>
      <c r="M238" s="4">
        <f>IF(K238="","",IF(Menu!$H$8="",0,Menu!$H$8))</f>
        <v>0</v>
      </c>
      <c r="N238" s="4" t="s">
        <v>274</v>
      </c>
      <c r="Y238" s="4" t="str">
        <f>MID(I238,1,5)</f>
        <v>J0700</v>
      </c>
      <c r="Z238" s="4">
        <v>24</v>
      </c>
      <c r="AA238" s="4">
        <f>(ROUNDDOWN(K238/Z238,0))*Z238</f>
        <v>0</v>
      </c>
      <c r="AB238" s="4">
        <f>K238-(AA238)</f>
        <v>0</v>
      </c>
      <c r="AC238" s="4">
        <f>AA238/Z238</f>
        <v>0</v>
      </c>
    </row>
    <row r="239" spans="1:29" ht="13.2">
      <c r="A239" s="4" t="s">
        <v>271</v>
      </c>
      <c r="B239" s="4" t="s">
        <v>272</v>
      </c>
      <c r="C239" s="4">
        <f>IF(D239="","",Menu!$D$8)</f>
        <v>0</v>
      </c>
      <c r="D239" s="5" t="s">
        <v>63</v>
      </c>
      <c r="E239" s="4">
        <f>IF(D239="","",Menu!$J$10)</f>
        <v>0</v>
      </c>
      <c r="F239" s="4">
        <f>IF(D239="","",Menu!$R$8)</f>
        <v>0</v>
      </c>
      <c r="G239" s="4">
        <f>IF(I239="","",Menu!$N$12)</f>
        <v>0</v>
      </c>
      <c r="H239" s="4">
        <f>IF(J239="","",Menu!$N$10)</f>
        <v>0</v>
      </c>
      <c r="I239" s="1" t="s">
        <v>1512</v>
      </c>
      <c r="J239" s="4">
        <f>IF(I239="","",Menu!$M$8)</f>
        <v>0</v>
      </c>
      <c r="K239">
        <f>Sudaderas!Q10</f>
        <v>0</v>
      </c>
      <c r="L239" s="4">
        <f>IF(K239="","",IF(Menu!$D$10="",0,Menu!$E$10))</f>
        <v>0</v>
      </c>
      <c r="M239" s="4">
        <f>IF(K239="","",IF(Menu!$H$8="",0,Menu!$H$8))</f>
        <v>0</v>
      </c>
      <c r="N239" s="4" t="s">
        <v>274</v>
      </c>
      <c r="Y239" s="4" t="str">
        <f>MID(I239,1,5)</f>
        <v>J0700</v>
      </c>
      <c r="Z239" s="4">
        <v>24</v>
      </c>
      <c r="AA239" s="4">
        <f>(ROUNDDOWN(K239/Z239,0))*Z239</f>
        <v>0</v>
      </c>
      <c r="AB239" s="4">
        <f>K239-(AA239)</f>
        <v>0</v>
      </c>
      <c r="AC239" s="4">
        <f>AA239/Z239</f>
        <v>0</v>
      </c>
    </row>
    <row r="240" spans="1:29" ht="13.2">
      <c r="A240" s="4" t="s">
        <v>271</v>
      </c>
      <c r="B240" s="4" t="s">
        <v>272</v>
      </c>
      <c r="C240" s="4">
        <f>IF(D240="","",Menu!$D$8)</f>
        <v>0</v>
      </c>
      <c r="D240" s="5" t="s">
        <v>63</v>
      </c>
      <c r="E240" s="4">
        <f>IF(D240="","",Menu!$J$10)</f>
        <v>0</v>
      </c>
      <c r="F240" s="4">
        <f>IF(D240="","",Menu!$R$8)</f>
        <v>0</v>
      </c>
      <c r="G240" s="4">
        <f>IF(I240="","",Menu!$N$12)</f>
        <v>0</v>
      </c>
      <c r="H240" s="4">
        <f>IF(J240="","",Menu!$N$10)</f>
        <v>0</v>
      </c>
      <c r="I240" s="1" t="s">
        <v>1513</v>
      </c>
      <c r="J240" s="4">
        <f>IF(I240="","",Menu!$M$8)</f>
        <v>0</v>
      </c>
      <c r="K240">
        <f>Sudaderas!R10</f>
        <v>0</v>
      </c>
      <c r="L240" s="4">
        <f>IF(K240="","",IF(Menu!$D$10="",0,Menu!$E$10))</f>
        <v>0</v>
      </c>
      <c r="M240" s="4">
        <f>IF(K240="","",IF(Menu!$H$8="",0,Menu!$H$8))</f>
        <v>0</v>
      </c>
      <c r="N240" s="4" t="s">
        <v>274</v>
      </c>
      <c r="Y240" s="4" t="str">
        <f>MID(I240,1,5)</f>
        <v>J0700</v>
      </c>
      <c r="Z240" s="4">
        <v>24</v>
      </c>
      <c r="AA240" s="4">
        <f>(ROUNDDOWN(K240/Z240,0))*Z240</f>
        <v>0</v>
      </c>
      <c r="AB240" s="4">
        <f>K240-(AA240)</f>
        <v>0</v>
      </c>
      <c r="AC240" s="4">
        <f>AA240/Z240</f>
        <v>0</v>
      </c>
    </row>
    <row r="241" spans="1:29" ht="13.2">
      <c r="A241" s="4" t="s">
        <v>271</v>
      </c>
      <c r="B241" s="4" t="s">
        <v>272</v>
      </c>
      <c r="C241" s="4">
        <f>IF(D241="","",Menu!$D$8)</f>
        <v>0</v>
      </c>
      <c r="D241" s="5" t="s">
        <v>63</v>
      </c>
      <c r="E241" s="4">
        <f>IF(D241="","",Menu!$J$10)</f>
        <v>0</v>
      </c>
      <c r="F241" s="4">
        <f>IF(D241="","",Menu!$R$8)</f>
        <v>0</v>
      </c>
      <c r="G241" s="4">
        <f>IF(I241="","",Menu!$N$12)</f>
        <v>0</v>
      </c>
      <c r="H241" s="4">
        <f>IF(J241="","",Menu!$N$10)</f>
        <v>0</v>
      </c>
      <c r="I241" s="1" t="s">
        <v>1511</v>
      </c>
      <c r="J241" s="4">
        <f>IF(I241="","",Menu!$M$8)</f>
        <v>0</v>
      </c>
      <c r="K241">
        <f>Sudaderas!P10</f>
        <v>0</v>
      </c>
      <c r="L241" s="4">
        <f>IF(K241="","",IF(Menu!$D$10="",0,Menu!$E$10))</f>
        <v>0</v>
      </c>
      <c r="M241" s="4">
        <f>IF(K241="","",IF(Menu!$H$8="",0,Menu!$H$8))</f>
        <v>0</v>
      </c>
      <c r="N241" s="4" t="s">
        <v>274</v>
      </c>
      <c r="Y241" s="4" t="str">
        <f>MID(I241,1,5)</f>
        <v>J0700</v>
      </c>
      <c r="Z241" s="4">
        <v>24</v>
      </c>
      <c r="AA241" s="4">
        <f>(ROUNDDOWN(K241/Z241,0))*Z241</f>
        <v>0</v>
      </c>
      <c r="AB241" s="4">
        <f>K241-(AA241)</f>
        <v>0</v>
      </c>
      <c r="AC241" s="4">
        <f>AA241/Z241</f>
        <v>0</v>
      </c>
    </row>
    <row r="242" spans="1:29" ht="13.2">
      <c r="A242" s="4" t="s">
        <v>271</v>
      </c>
      <c r="B242" s="4" t="s">
        <v>272</v>
      </c>
      <c r="C242" s="4">
        <f>IF(D242="","",Menu!$D$8)</f>
        <v>0</v>
      </c>
      <c r="D242" s="5" t="s">
        <v>63</v>
      </c>
      <c r="E242" s="4">
        <f>IF(D242="","",Menu!$J$10)</f>
        <v>0</v>
      </c>
      <c r="F242" s="4">
        <f>IF(D242="","",Menu!$R$8)</f>
        <v>0</v>
      </c>
      <c r="G242" s="4">
        <f>IF(I242="","",Menu!$N$12)</f>
        <v>0</v>
      </c>
      <c r="H242" s="4">
        <f>IF(J242="","",Menu!$N$10)</f>
        <v>0</v>
      </c>
      <c r="I242" s="1" t="s">
        <v>737</v>
      </c>
      <c r="J242" s="4">
        <f>IF(I242="","",Menu!$M$8)</f>
        <v>0</v>
      </c>
      <c r="K242">
        <f>Playeras!H64</f>
        <v>0</v>
      </c>
      <c r="L242" s="4">
        <f>IF(K242="","",IF(Menu!$D$10="",0,Menu!$E$10))</f>
        <v>0</v>
      </c>
      <c r="M242" s="4">
        <f>IF(K242="","",IF(Menu!$H$8="",0,Menu!$H$8))</f>
        <v>0</v>
      </c>
      <c r="N242" s="4" t="s">
        <v>274</v>
      </c>
      <c r="Y242" s="4" t="str">
        <f>MID(I242,1,5)</f>
        <v>J0300</v>
      </c>
      <c r="Z242" s="4">
        <v>72</v>
      </c>
      <c r="AA242" s="4">
        <f>(ROUNDDOWN(K242/Z242,0))*Z242</f>
        <v>0</v>
      </c>
      <c r="AB242" s="4">
        <f>K242-(AA242)</f>
        <v>0</v>
      </c>
      <c r="AC242" s="4">
        <f>AA242/Z242</f>
        <v>0</v>
      </c>
    </row>
    <row r="243" spans="1:29" ht="13.2">
      <c r="A243" s="4" t="s">
        <v>271</v>
      </c>
      <c r="B243" s="4" t="s">
        <v>272</v>
      </c>
      <c r="C243" s="4">
        <f>IF(D243="","",Menu!$D$8)</f>
        <v>0</v>
      </c>
      <c r="D243" s="5" t="s">
        <v>63</v>
      </c>
      <c r="E243" s="4">
        <f>IF(D243="","",Menu!$J$10)</f>
        <v>0</v>
      </c>
      <c r="F243" s="4">
        <f>IF(D243="","",Menu!$R$8)</f>
        <v>0</v>
      </c>
      <c r="G243" s="4">
        <f>IF(I243="","",Menu!$N$12)</f>
        <v>0</v>
      </c>
      <c r="H243" s="4">
        <f>IF(J243="","",Menu!$N$10)</f>
        <v>0</v>
      </c>
      <c r="I243" s="1" t="s">
        <v>733</v>
      </c>
      <c r="J243" s="4">
        <f>IF(I243="","",Menu!$M$8)</f>
        <v>0</v>
      </c>
      <c r="K243">
        <f>Playeras!D64</f>
        <v>0</v>
      </c>
      <c r="L243" s="4">
        <f>IF(K243="","",IF(Menu!$D$10="",0,Menu!$E$10))</f>
        <v>0</v>
      </c>
      <c r="M243" s="4">
        <f>IF(K243="","",IF(Menu!$H$8="",0,Menu!$H$8))</f>
        <v>0</v>
      </c>
      <c r="N243" s="4" t="s">
        <v>274</v>
      </c>
      <c r="Y243" s="4" t="str">
        <f>MID(I243,1,5)</f>
        <v>J0300</v>
      </c>
      <c r="Z243" s="4">
        <v>72</v>
      </c>
      <c r="AA243" s="4">
        <f>(ROUNDDOWN(K243/Z243,0))*Z243</f>
        <v>0</v>
      </c>
      <c r="AB243" s="4">
        <f>K243-(AA243)</f>
        <v>0</v>
      </c>
      <c r="AC243" s="4">
        <f>AA243/Z243</f>
        <v>0</v>
      </c>
    </row>
    <row r="244" spans="1:29" ht="13.2">
      <c r="A244" s="4" t="s">
        <v>271</v>
      </c>
      <c r="B244" s="4" t="s">
        <v>272</v>
      </c>
      <c r="C244" s="4">
        <f>IF(D244="","",Menu!$D$8)</f>
        <v>0</v>
      </c>
      <c r="D244" s="5" t="s">
        <v>63</v>
      </c>
      <c r="E244" s="4">
        <f>IF(D244="","",Menu!$J$10)</f>
        <v>0</v>
      </c>
      <c r="F244" s="4">
        <f>IF(D244="","",Menu!$R$8)</f>
        <v>0</v>
      </c>
      <c r="G244" s="4">
        <f>IF(I244="","",Menu!$N$12)</f>
        <v>0</v>
      </c>
      <c r="H244" s="4">
        <f>IF(J244="","",Menu!$N$10)</f>
        <v>0</v>
      </c>
      <c r="I244" s="1" t="s">
        <v>735</v>
      </c>
      <c r="J244" s="4">
        <f>IF(I244="","",Menu!$M$8)</f>
        <v>0</v>
      </c>
      <c r="K244">
        <f>Playeras!F64</f>
        <v>0</v>
      </c>
      <c r="L244" s="4">
        <f>IF(K244="","",IF(Menu!$D$10="",0,Menu!$E$10))</f>
        <v>0</v>
      </c>
      <c r="M244" s="4">
        <f>IF(K244="","",IF(Menu!$H$8="",0,Menu!$H$8))</f>
        <v>0</v>
      </c>
      <c r="N244" s="4" t="s">
        <v>274</v>
      </c>
      <c r="Y244" s="4" t="str">
        <f>MID(I244,1,5)</f>
        <v>J0300</v>
      </c>
      <c r="Z244" s="4">
        <v>72</v>
      </c>
      <c r="AA244" s="4">
        <f>(ROUNDDOWN(K244/Z244,0))*Z244</f>
        <v>0</v>
      </c>
      <c r="AB244" s="4">
        <f>K244-(AA244)</f>
        <v>0</v>
      </c>
      <c r="AC244" s="4">
        <f>AA244/Z244</f>
        <v>0</v>
      </c>
    </row>
    <row r="245" spans="1:29" ht="13.2">
      <c r="A245" s="4" t="s">
        <v>271</v>
      </c>
      <c r="B245" s="4" t="s">
        <v>272</v>
      </c>
      <c r="C245" s="4">
        <f>IF(D245="","",Menu!$D$8)</f>
        <v>0</v>
      </c>
      <c r="D245" s="5" t="s">
        <v>63</v>
      </c>
      <c r="E245" s="4">
        <f>IF(D245="","",Menu!$J$10)</f>
        <v>0</v>
      </c>
      <c r="F245" s="4">
        <f>IF(D245="","",Menu!$R$8)</f>
        <v>0</v>
      </c>
      <c r="G245" s="4">
        <f>IF(I245="","",Menu!$N$12)</f>
        <v>0</v>
      </c>
      <c r="H245" s="4">
        <f>IF(J245="","",Menu!$N$10)</f>
        <v>0</v>
      </c>
      <c r="I245" s="1" t="s">
        <v>736</v>
      </c>
      <c r="J245" s="4">
        <f>IF(I245="","",Menu!$M$8)</f>
        <v>0</v>
      </c>
      <c r="K245">
        <f>Playeras!G64</f>
        <v>0</v>
      </c>
      <c r="L245" s="4">
        <f>IF(K245="","",IF(Menu!$D$10="",0,Menu!$E$10))</f>
        <v>0</v>
      </c>
      <c r="M245" s="4">
        <f>IF(K245="","",IF(Menu!$H$8="",0,Menu!$H$8))</f>
        <v>0</v>
      </c>
      <c r="N245" s="4" t="s">
        <v>274</v>
      </c>
      <c r="Y245" s="4" t="str">
        <f>MID(I245,1,5)</f>
        <v>J0300</v>
      </c>
      <c r="Z245" s="4">
        <v>72</v>
      </c>
      <c r="AA245" s="4">
        <f>(ROUNDDOWN(K245/Z245,0))*Z245</f>
        <v>0</v>
      </c>
      <c r="AB245" s="4">
        <f>K245-(AA245)</f>
        <v>0</v>
      </c>
      <c r="AC245" s="4">
        <f>AA245/Z245</f>
        <v>0</v>
      </c>
    </row>
    <row r="246" spans="1:29" ht="13.2">
      <c r="A246" s="4" t="s">
        <v>271</v>
      </c>
      <c r="B246" s="4" t="s">
        <v>272</v>
      </c>
      <c r="C246" s="4">
        <f>IF(D246="","",Menu!$D$8)</f>
        <v>0</v>
      </c>
      <c r="D246" s="5" t="s">
        <v>63</v>
      </c>
      <c r="E246" s="4">
        <f>IF(D246="","",Menu!$J$10)</f>
        <v>0</v>
      </c>
      <c r="F246" s="4">
        <f>IF(D246="","",Menu!$R$8)</f>
        <v>0</v>
      </c>
      <c r="G246" s="4">
        <f>IF(I246="","",Menu!$N$12)</f>
        <v>0</v>
      </c>
      <c r="H246" s="4">
        <f>IF(J246="","",Menu!$N$10)</f>
        <v>0</v>
      </c>
      <c r="I246" s="1" t="s">
        <v>734</v>
      </c>
      <c r="J246" s="4">
        <f>IF(I246="","",Menu!$M$8)</f>
        <v>0</v>
      </c>
      <c r="K246">
        <f>Playeras!E64</f>
        <v>0</v>
      </c>
      <c r="L246" s="4">
        <f>IF(K246="","",IF(Menu!$D$10="",0,Menu!$E$10))</f>
        <v>0</v>
      </c>
      <c r="M246" s="4">
        <f>IF(K246="","",IF(Menu!$H$8="",0,Menu!$H$8))</f>
        <v>0</v>
      </c>
      <c r="N246" s="4" t="s">
        <v>274</v>
      </c>
      <c r="Y246" s="4" t="str">
        <f>MID(I246,1,5)</f>
        <v>J0300</v>
      </c>
      <c r="Z246" s="4">
        <v>72</v>
      </c>
      <c r="AA246" s="4">
        <f>(ROUNDDOWN(K246/Z246,0))*Z246</f>
        <v>0</v>
      </c>
      <c r="AB246" s="4">
        <f>K246-(AA246)</f>
        <v>0</v>
      </c>
      <c r="AC246" s="4">
        <f>AA246/Z246</f>
        <v>0</v>
      </c>
    </row>
    <row r="247" spans="1:29" ht="13.2">
      <c r="A247" s="4" t="s">
        <v>271</v>
      </c>
      <c r="B247" s="4" t="s">
        <v>272</v>
      </c>
      <c r="C247" s="4">
        <f>IF(D247="","",Menu!$D$8)</f>
        <v>0</v>
      </c>
      <c r="D247" s="5" t="s">
        <v>63</v>
      </c>
      <c r="E247" s="4">
        <f>IF(D247="","",Menu!$J$10)</f>
        <v>0</v>
      </c>
      <c r="F247" s="4">
        <f>IF(D247="","",Menu!$R$8)</f>
        <v>0</v>
      </c>
      <c r="G247" s="4">
        <f>IF(I247="","",Menu!$N$12)</f>
        <v>0</v>
      </c>
      <c r="H247" s="4">
        <f>IF(J247="","",Menu!$N$10)</f>
        <v>0</v>
      </c>
      <c r="I247" s="1" t="s">
        <v>732</v>
      </c>
      <c r="J247" s="4">
        <f>IF(I247="","",Menu!$M$8)</f>
        <v>0</v>
      </c>
      <c r="K247">
        <f>Playeras!H63</f>
        <v>0</v>
      </c>
      <c r="L247" s="4">
        <f>IF(K247="","",IF(Menu!$D$10="",0,Menu!$E$10))</f>
        <v>0</v>
      </c>
      <c r="M247" s="4">
        <f>IF(K247="","",IF(Menu!$H$8="",0,Menu!$H$8))</f>
        <v>0</v>
      </c>
      <c r="N247" s="4" t="s">
        <v>274</v>
      </c>
      <c r="Y247" s="4" t="str">
        <f>MID(I247,1,5)</f>
        <v>J0300</v>
      </c>
      <c r="Z247" s="4">
        <v>72</v>
      </c>
      <c r="AA247" s="4">
        <f>(ROUNDDOWN(K247/Z247,0))*Z247</f>
        <v>0</v>
      </c>
      <c r="AB247" s="4">
        <f>K247-(AA247)</f>
        <v>0</v>
      </c>
      <c r="AC247" s="4">
        <f>AA247/Z247</f>
        <v>0</v>
      </c>
    </row>
    <row r="248" spans="1:29" ht="13.2">
      <c r="A248" s="4" t="s">
        <v>271</v>
      </c>
      <c r="B248" s="4" t="s">
        <v>272</v>
      </c>
      <c r="C248" s="4">
        <f>IF(D248="","",Menu!$D$8)</f>
        <v>0</v>
      </c>
      <c r="D248" s="5" t="s">
        <v>63</v>
      </c>
      <c r="E248" s="4">
        <f>IF(D248="","",Menu!$J$10)</f>
        <v>0</v>
      </c>
      <c r="F248" s="4">
        <f>IF(D248="","",Menu!$R$8)</f>
        <v>0</v>
      </c>
      <c r="G248" s="4">
        <f>IF(I248="","",Menu!$N$12)</f>
        <v>0</v>
      </c>
      <c r="H248" s="4">
        <f>IF(J248="","",Menu!$N$10)</f>
        <v>0</v>
      </c>
      <c r="I248" s="1" t="s">
        <v>728</v>
      </c>
      <c r="J248" s="4">
        <f>IF(I248="","",Menu!$M$8)</f>
        <v>0</v>
      </c>
      <c r="K248">
        <f>Playeras!D63</f>
        <v>0</v>
      </c>
      <c r="L248" s="4">
        <f>IF(K248="","",IF(Menu!$D$10="",0,Menu!$E$10))</f>
        <v>0</v>
      </c>
      <c r="M248" s="4">
        <f>IF(K248="","",IF(Menu!$H$8="",0,Menu!$H$8))</f>
        <v>0</v>
      </c>
      <c r="N248" s="4" t="s">
        <v>274</v>
      </c>
      <c r="Y248" s="4" t="str">
        <f>MID(I248,1,5)</f>
        <v>J0300</v>
      </c>
      <c r="Z248" s="4">
        <v>72</v>
      </c>
      <c r="AA248" s="4">
        <f>(ROUNDDOWN(K248/Z248,0))*Z248</f>
        <v>0</v>
      </c>
      <c r="AB248" s="4">
        <f>K248-(AA248)</f>
        <v>0</v>
      </c>
      <c r="AC248" s="4">
        <f>AA248/Z248</f>
        <v>0</v>
      </c>
    </row>
    <row r="249" spans="1:29" ht="13.2">
      <c r="A249" s="4" t="s">
        <v>271</v>
      </c>
      <c r="B249" s="4" t="s">
        <v>272</v>
      </c>
      <c r="C249" s="4">
        <f>IF(D249="","",Menu!$D$8)</f>
        <v>0</v>
      </c>
      <c r="D249" s="5" t="s">
        <v>63</v>
      </c>
      <c r="E249" s="4">
        <f>IF(D249="","",Menu!$J$10)</f>
        <v>0</v>
      </c>
      <c r="F249" s="4">
        <f>IF(D249="","",Menu!$R$8)</f>
        <v>0</v>
      </c>
      <c r="G249" s="4">
        <f>IF(I249="","",Menu!$N$12)</f>
        <v>0</v>
      </c>
      <c r="H249" s="4">
        <f>IF(J249="","",Menu!$N$10)</f>
        <v>0</v>
      </c>
      <c r="I249" s="1" t="s">
        <v>730</v>
      </c>
      <c r="J249" s="4">
        <f>IF(I249="","",Menu!$M$8)</f>
        <v>0</v>
      </c>
      <c r="K249">
        <f>Playeras!F63</f>
        <v>0</v>
      </c>
      <c r="L249" s="4">
        <f>IF(K249="","",IF(Menu!$D$10="",0,Menu!$E$10))</f>
        <v>0</v>
      </c>
      <c r="M249" s="4">
        <f>IF(K249="","",IF(Menu!$H$8="",0,Menu!$H$8))</f>
        <v>0</v>
      </c>
      <c r="N249" s="4" t="s">
        <v>274</v>
      </c>
      <c r="Y249" s="4" t="str">
        <f>MID(I249,1,5)</f>
        <v>J0300</v>
      </c>
      <c r="Z249" s="4">
        <v>72</v>
      </c>
      <c r="AA249" s="4">
        <f>(ROUNDDOWN(K249/Z249,0))*Z249</f>
        <v>0</v>
      </c>
      <c r="AB249" s="4">
        <f>K249-(AA249)</f>
        <v>0</v>
      </c>
      <c r="AC249" s="4">
        <f>AA249/Z249</f>
        <v>0</v>
      </c>
    </row>
    <row r="250" spans="1:29" ht="13.2">
      <c r="A250" s="4" t="s">
        <v>271</v>
      </c>
      <c r="B250" s="4" t="s">
        <v>272</v>
      </c>
      <c r="C250" s="4">
        <f>IF(D250="","",Menu!$D$8)</f>
        <v>0</v>
      </c>
      <c r="D250" s="5" t="s">
        <v>63</v>
      </c>
      <c r="E250" s="4">
        <f>IF(D250="","",Menu!$J$10)</f>
        <v>0</v>
      </c>
      <c r="F250" s="4">
        <f>IF(D250="","",Menu!$R$8)</f>
        <v>0</v>
      </c>
      <c r="G250" s="4">
        <f>IF(I250="","",Menu!$N$12)</f>
        <v>0</v>
      </c>
      <c r="H250" s="4">
        <f>IF(J250="","",Menu!$N$10)</f>
        <v>0</v>
      </c>
      <c r="I250" s="1" t="s">
        <v>731</v>
      </c>
      <c r="J250" s="4">
        <f>IF(I250="","",Menu!$M$8)</f>
        <v>0</v>
      </c>
      <c r="K250">
        <f>Playeras!G63</f>
        <v>0</v>
      </c>
      <c r="L250" s="4">
        <f>IF(K250="","",IF(Menu!$D$10="",0,Menu!$E$10))</f>
        <v>0</v>
      </c>
      <c r="M250" s="4">
        <f>IF(K250="","",IF(Menu!$H$8="",0,Menu!$H$8))</f>
        <v>0</v>
      </c>
      <c r="N250" s="4" t="s">
        <v>274</v>
      </c>
      <c r="Y250" s="4" t="str">
        <f>MID(I250,1,5)</f>
        <v>J0300</v>
      </c>
      <c r="Z250" s="4">
        <v>72</v>
      </c>
      <c r="AA250" s="4">
        <f>(ROUNDDOWN(K250/Z250,0))*Z250</f>
        <v>0</v>
      </c>
      <c r="AB250" s="4">
        <f>K250-(AA250)</f>
        <v>0</v>
      </c>
      <c r="AC250" s="4">
        <f>AA250/Z250</f>
        <v>0</v>
      </c>
    </row>
    <row r="251" spans="1:29" ht="13.2">
      <c r="A251" s="4" t="s">
        <v>271</v>
      </c>
      <c r="B251" s="4" t="s">
        <v>272</v>
      </c>
      <c r="C251" s="4">
        <f>IF(D251="","",Menu!$D$8)</f>
        <v>0</v>
      </c>
      <c r="D251" s="5" t="s">
        <v>63</v>
      </c>
      <c r="E251" s="4">
        <f>IF(D251="","",Menu!$J$10)</f>
        <v>0</v>
      </c>
      <c r="F251" s="4">
        <f>IF(D251="","",Menu!$R$8)</f>
        <v>0</v>
      </c>
      <c r="G251" s="4">
        <f>IF(I251="","",Menu!$N$12)</f>
        <v>0</v>
      </c>
      <c r="H251" s="4">
        <f>IF(J251="","",Menu!$N$10)</f>
        <v>0</v>
      </c>
      <c r="I251" s="1" t="s">
        <v>729</v>
      </c>
      <c r="J251" s="4">
        <f>IF(I251="","",Menu!$M$8)</f>
        <v>0</v>
      </c>
      <c r="K251">
        <f>Playeras!E63</f>
        <v>0</v>
      </c>
      <c r="L251" s="4">
        <f>IF(K251="","",IF(Menu!$D$10="",0,Menu!$E$10))</f>
        <v>0</v>
      </c>
      <c r="M251" s="4">
        <f>IF(K251="","",IF(Menu!$H$8="",0,Menu!$H$8))</f>
        <v>0</v>
      </c>
      <c r="N251" s="4" t="s">
        <v>274</v>
      </c>
      <c r="Y251" s="4" t="str">
        <f>MID(I251,1,5)</f>
        <v>J0300</v>
      </c>
      <c r="Z251" s="4">
        <v>72</v>
      </c>
      <c r="AA251" s="4">
        <f>(ROUNDDOWN(K251/Z251,0))*Z251</f>
        <v>0</v>
      </c>
      <c r="AB251" s="4">
        <f>K251-(AA251)</f>
        <v>0</v>
      </c>
      <c r="AC251" s="4">
        <f>AA251/Z251</f>
        <v>0</v>
      </c>
    </row>
    <row r="252" spans="1:29" ht="13.2">
      <c r="A252" s="4" t="s">
        <v>271</v>
      </c>
      <c r="B252" s="4" t="s">
        <v>272</v>
      </c>
      <c r="C252" s="4">
        <f>IF(D252="","",Menu!$D$8)</f>
        <v>0</v>
      </c>
      <c r="D252" s="5" t="s">
        <v>63</v>
      </c>
      <c r="E252" s="4">
        <f>IF(D252="","",Menu!$J$10)</f>
        <v>0</v>
      </c>
      <c r="F252" s="4">
        <f>IF(D252="","",Menu!$R$8)</f>
        <v>0</v>
      </c>
      <c r="G252" s="4">
        <f>IF(I252="","",Menu!$N$12)</f>
        <v>0</v>
      </c>
      <c r="H252" s="4">
        <f>IF(J252="","",Menu!$N$10)</f>
        <v>0</v>
      </c>
      <c r="I252" s="1" t="s">
        <v>727</v>
      </c>
      <c r="J252" s="4">
        <f>IF(I252="","",Menu!$M$8)</f>
        <v>0</v>
      </c>
      <c r="K252">
        <f>Playeras!H62</f>
        <v>0</v>
      </c>
      <c r="L252" s="4">
        <f>IF(K252="","",IF(Menu!$D$10="",0,Menu!$E$10))</f>
        <v>0</v>
      </c>
      <c r="M252" s="4">
        <f>IF(K252="","",IF(Menu!$H$8="",0,Menu!$H$8))</f>
        <v>0</v>
      </c>
      <c r="N252" s="4" t="s">
        <v>274</v>
      </c>
      <c r="Y252" s="4" t="str">
        <f>MID(I252,1,5)</f>
        <v>J0300</v>
      </c>
      <c r="Z252" s="4">
        <v>72</v>
      </c>
      <c r="AA252" s="4">
        <f>(ROUNDDOWN(K252/Z252,0))*Z252</f>
        <v>0</v>
      </c>
      <c r="AB252" s="4">
        <f>K252-(AA252)</f>
        <v>0</v>
      </c>
      <c r="AC252" s="4">
        <f>AA252/Z252</f>
        <v>0</v>
      </c>
    </row>
    <row r="253" spans="1:29" ht="13.2">
      <c r="A253" s="4" t="s">
        <v>271</v>
      </c>
      <c r="B253" s="4" t="s">
        <v>272</v>
      </c>
      <c r="C253" s="4">
        <f>IF(D253="","",Menu!$D$8)</f>
        <v>0</v>
      </c>
      <c r="D253" s="5" t="s">
        <v>63</v>
      </c>
      <c r="E253" s="4">
        <f>IF(D253="","",Menu!$J$10)</f>
        <v>0</v>
      </c>
      <c r="F253" s="4">
        <f>IF(D253="","",Menu!$R$8)</f>
        <v>0</v>
      </c>
      <c r="G253" s="4">
        <f>IF(I253="","",Menu!$N$12)</f>
        <v>0</v>
      </c>
      <c r="H253" s="4">
        <f>IF(J253="","",Menu!$N$10)</f>
        <v>0</v>
      </c>
      <c r="I253" s="1" t="s">
        <v>723</v>
      </c>
      <c r="J253" s="4">
        <f>IF(I253="","",Menu!$M$8)</f>
        <v>0</v>
      </c>
      <c r="K253">
        <f>Playeras!D62</f>
        <v>0</v>
      </c>
      <c r="L253" s="4">
        <f>IF(K253="","",IF(Menu!$D$10="",0,Menu!$E$10))</f>
        <v>0</v>
      </c>
      <c r="M253" s="4">
        <f>IF(K253="","",IF(Menu!$H$8="",0,Menu!$H$8))</f>
        <v>0</v>
      </c>
      <c r="N253" s="4" t="s">
        <v>274</v>
      </c>
      <c r="Y253" s="4" t="str">
        <f>MID(I253,1,5)</f>
        <v>J0300</v>
      </c>
      <c r="Z253" s="4">
        <v>72</v>
      </c>
      <c r="AA253" s="4">
        <f>(ROUNDDOWN(K253/Z253,0))*Z253</f>
        <v>0</v>
      </c>
      <c r="AB253" s="4">
        <f>K253-(AA253)</f>
        <v>0</v>
      </c>
      <c r="AC253" s="4">
        <f>AA253/Z253</f>
        <v>0</v>
      </c>
    </row>
    <row r="254" spans="1:29" ht="13.2">
      <c r="A254" s="4" t="s">
        <v>271</v>
      </c>
      <c r="B254" s="4" t="s">
        <v>272</v>
      </c>
      <c r="C254" s="4">
        <f>IF(D254="","",Menu!$D$8)</f>
        <v>0</v>
      </c>
      <c r="D254" s="5" t="s">
        <v>63</v>
      </c>
      <c r="E254" s="4">
        <f>IF(D254="","",Menu!$J$10)</f>
        <v>0</v>
      </c>
      <c r="F254" s="4">
        <f>IF(D254="","",Menu!$R$8)</f>
        <v>0</v>
      </c>
      <c r="G254" s="4">
        <f>IF(I254="","",Menu!$N$12)</f>
        <v>0</v>
      </c>
      <c r="H254" s="4">
        <f>IF(J254="","",Menu!$N$10)</f>
        <v>0</v>
      </c>
      <c r="I254" s="1" t="s">
        <v>725</v>
      </c>
      <c r="J254" s="4">
        <f>IF(I254="","",Menu!$M$8)</f>
        <v>0</v>
      </c>
      <c r="K254">
        <f>Playeras!F62</f>
        <v>0</v>
      </c>
      <c r="L254" s="4">
        <f>IF(K254="","",IF(Menu!$D$10="",0,Menu!$E$10))</f>
        <v>0</v>
      </c>
      <c r="M254" s="4">
        <f>IF(K254="","",IF(Menu!$H$8="",0,Menu!$H$8))</f>
        <v>0</v>
      </c>
      <c r="N254" s="4" t="s">
        <v>274</v>
      </c>
      <c r="Y254" s="4" t="str">
        <f>MID(I254,1,5)</f>
        <v>J0300</v>
      </c>
      <c r="Z254" s="4">
        <v>72</v>
      </c>
      <c r="AA254" s="4">
        <f>(ROUNDDOWN(K254/Z254,0))*Z254</f>
        <v>0</v>
      </c>
      <c r="AB254" s="4">
        <f>K254-(AA254)</f>
        <v>0</v>
      </c>
      <c r="AC254" s="4">
        <f>AA254/Z254</f>
        <v>0</v>
      </c>
    </row>
    <row r="255" spans="1:29" ht="13.2">
      <c r="A255" s="4" t="s">
        <v>271</v>
      </c>
      <c r="B255" s="4" t="s">
        <v>272</v>
      </c>
      <c r="C255" s="4">
        <f>IF(D255="","",Menu!$D$8)</f>
        <v>0</v>
      </c>
      <c r="D255" s="5" t="s">
        <v>63</v>
      </c>
      <c r="E255" s="4">
        <f>IF(D255="","",Menu!$J$10)</f>
        <v>0</v>
      </c>
      <c r="F255" s="4">
        <f>IF(D255="","",Menu!$R$8)</f>
        <v>0</v>
      </c>
      <c r="G255" s="4">
        <f>IF(I255="","",Menu!$N$12)</f>
        <v>0</v>
      </c>
      <c r="H255" s="4">
        <f>IF(J255="","",Menu!$N$10)</f>
        <v>0</v>
      </c>
      <c r="I255" s="1" t="s">
        <v>726</v>
      </c>
      <c r="J255" s="4">
        <f>IF(I255="","",Menu!$M$8)</f>
        <v>0</v>
      </c>
      <c r="K255">
        <f>Playeras!G62</f>
        <v>0</v>
      </c>
      <c r="L255" s="4">
        <f>IF(K255="","",IF(Menu!$D$10="",0,Menu!$E$10))</f>
        <v>0</v>
      </c>
      <c r="M255" s="4">
        <f>IF(K255="","",IF(Menu!$H$8="",0,Menu!$H$8))</f>
        <v>0</v>
      </c>
      <c r="N255" s="4" t="s">
        <v>274</v>
      </c>
      <c r="Y255" s="4" t="str">
        <f>MID(I255,1,5)</f>
        <v>J0300</v>
      </c>
      <c r="Z255" s="4">
        <v>72</v>
      </c>
      <c r="AA255" s="4">
        <f>(ROUNDDOWN(K255/Z255,0))*Z255</f>
        <v>0</v>
      </c>
      <c r="AB255" s="4">
        <f>K255-(AA255)</f>
        <v>0</v>
      </c>
      <c r="AC255" s="4">
        <f>AA255/Z255</f>
        <v>0</v>
      </c>
    </row>
    <row r="256" spans="1:29" ht="13.2">
      <c r="A256" s="4" t="s">
        <v>271</v>
      </c>
      <c r="B256" s="4" t="s">
        <v>272</v>
      </c>
      <c r="C256" s="4">
        <f>IF(D256="","",Menu!$D$8)</f>
        <v>0</v>
      </c>
      <c r="D256" s="5" t="s">
        <v>63</v>
      </c>
      <c r="E256" s="4">
        <f>IF(D256="","",Menu!$J$10)</f>
        <v>0</v>
      </c>
      <c r="F256" s="4">
        <f>IF(D256="","",Menu!$R$8)</f>
        <v>0</v>
      </c>
      <c r="G256" s="4">
        <f>IF(I256="","",Menu!$N$12)</f>
        <v>0</v>
      </c>
      <c r="H256" s="4">
        <f>IF(J256="","",Menu!$N$10)</f>
        <v>0</v>
      </c>
      <c r="I256" s="1" t="s">
        <v>724</v>
      </c>
      <c r="J256" s="4">
        <f>IF(I256="","",Menu!$M$8)</f>
        <v>0</v>
      </c>
      <c r="K256">
        <f>Playeras!E62</f>
        <v>0</v>
      </c>
      <c r="L256" s="4">
        <f>IF(K256="","",IF(Menu!$D$10="",0,Menu!$E$10))</f>
        <v>0</v>
      </c>
      <c r="M256" s="4">
        <f>IF(K256="","",IF(Menu!$H$8="",0,Menu!$H$8))</f>
        <v>0</v>
      </c>
      <c r="N256" s="4" t="s">
        <v>274</v>
      </c>
      <c r="Y256" s="4" t="str">
        <f>MID(I256,1,5)</f>
        <v>J0300</v>
      </c>
      <c r="Z256" s="4">
        <v>72</v>
      </c>
      <c r="AA256" s="4">
        <f>(ROUNDDOWN(K256/Z256,0))*Z256</f>
        <v>0</v>
      </c>
      <c r="AB256" s="4">
        <f>K256-(AA256)</f>
        <v>0</v>
      </c>
      <c r="AC256" s="4">
        <f>AA256/Z256</f>
        <v>0</v>
      </c>
    </row>
    <row r="257" spans="1:29" ht="13.2">
      <c r="A257" s="4" t="s">
        <v>271</v>
      </c>
      <c r="B257" s="4" t="s">
        <v>272</v>
      </c>
      <c r="C257" s="4">
        <f>IF(D257="","",Menu!$D$8)</f>
        <v>0</v>
      </c>
      <c r="D257" s="5" t="s">
        <v>63</v>
      </c>
      <c r="E257" s="4">
        <f>IF(D257="","",Menu!$J$10)</f>
        <v>0</v>
      </c>
      <c r="F257" s="4">
        <f>IF(D257="","",Menu!$R$8)</f>
        <v>0</v>
      </c>
      <c r="G257" s="4">
        <f>IF(I257="","",Menu!$N$12)</f>
        <v>0</v>
      </c>
      <c r="H257" s="4">
        <f>IF(J257="","",Menu!$N$10)</f>
        <v>0</v>
      </c>
      <c r="I257" s="1" t="s">
        <v>722</v>
      </c>
      <c r="J257" s="4">
        <f>IF(I257="","",Menu!$M$8)</f>
        <v>0</v>
      </c>
      <c r="K257">
        <f>Playeras!H61</f>
        <v>0</v>
      </c>
      <c r="L257" s="4">
        <f>IF(K257="","",IF(Menu!$D$10="",0,Menu!$E$10))</f>
        <v>0</v>
      </c>
      <c r="M257" s="4">
        <f>IF(K257="","",IF(Menu!$H$8="",0,Menu!$H$8))</f>
        <v>0</v>
      </c>
      <c r="N257" s="4" t="s">
        <v>274</v>
      </c>
      <c r="Y257" s="4" t="str">
        <f>MID(I257,1,5)</f>
        <v>J0300</v>
      </c>
      <c r="Z257" s="4">
        <v>72</v>
      </c>
      <c r="AA257" s="4">
        <f>(ROUNDDOWN(K257/Z257,0))*Z257</f>
        <v>0</v>
      </c>
      <c r="AB257" s="4">
        <f>K257-(AA257)</f>
        <v>0</v>
      </c>
      <c r="AC257" s="4">
        <f>AA257/Z257</f>
        <v>0</v>
      </c>
    </row>
    <row r="258" spans="1:29" ht="13.2">
      <c r="A258" s="4" t="s">
        <v>271</v>
      </c>
      <c r="B258" s="4" t="s">
        <v>272</v>
      </c>
      <c r="C258" s="4">
        <f>IF(D258="","",Menu!$D$8)</f>
        <v>0</v>
      </c>
      <c r="D258" s="5" t="s">
        <v>63</v>
      </c>
      <c r="E258" s="4">
        <f>IF(D258="","",Menu!$J$10)</f>
        <v>0</v>
      </c>
      <c r="F258" s="4">
        <f>IF(D258="","",Menu!$R$8)</f>
        <v>0</v>
      </c>
      <c r="G258" s="4">
        <f>IF(I258="","",Menu!$N$12)</f>
        <v>0</v>
      </c>
      <c r="H258" s="4">
        <f>IF(J258="","",Menu!$N$10)</f>
        <v>0</v>
      </c>
      <c r="I258" s="1" t="s">
        <v>718</v>
      </c>
      <c r="J258" s="4">
        <f>IF(I258="","",Menu!$M$8)</f>
        <v>0</v>
      </c>
      <c r="K258">
        <f>Playeras!D61</f>
        <v>0</v>
      </c>
      <c r="L258" s="4">
        <f>IF(K258="","",IF(Menu!$D$10="",0,Menu!$E$10))</f>
        <v>0</v>
      </c>
      <c r="M258" s="4">
        <f>IF(K258="","",IF(Menu!$H$8="",0,Menu!$H$8))</f>
        <v>0</v>
      </c>
      <c r="N258" s="4" t="s">
        <v>274</v>
      </c>
      <c r="Y258" s="4" t="str">
        <f>MID(I258,1,5)</f>
        <v>J0300</v>
      </c>
      <c r="Z258" s="4">
        <v>72</v>
      </c>
      <c r="AA258" s="4">
        <f>(ROUNDDOWN(K258/Z258,0))*Z258</f>
        <v>0</v>
      </c>
      <c r="AB258" s="4">
        <f>K258-(AA258)</f>
        <v>0</v>
      </c>
      <c r="AC258" s="4">
        <f>AA258/Z258</f>
        <v>0</v>
      </c>
    </row>
    <row r="259" spans="1:29" ht="13.2">
      <c r="A259" s="4" t="s">
        <v>271</v>
      </c>
      <c r="B259" s="4" t="s">
        <v>272</v>
      </c>
      <c r="C259" s="4">
        <f>IF(D259="","",Menu!$D$8)</f>
        <v>0</v>
      </c>
      <c r="D259" s="5" t="s">
        <v>63</v>
      </c>
      <c r="E259" s="4">
        <f>IF(D259="","",Menu!$J$10)</f>
        <v>0</v>
      </c>
      <c r="F259" s="4">
        <f>IF(D259="","",Menu!$R$8)</f>
        <v>0</v>
      </c>
      <c r="G259" s="4">
        <f>IF(I259="","",Menu!$N$12)</f>
        <v>0</v>
      </c>
      <c r="H259" s="4">
        <f>IF(J259="","",Menu!$N$10)</f>
        <v>0</v>
      </c>
      <c r="I259" s="1" t="s">
        <v>720</v>
      </c>
      <c r="J259" s="4">
        <f>IF(I259="","",Menu!$M$8)</f>
        <v>0</v>
      </c>
      <c r="K259">
        <f>Playeras!F61</f>
        <v>0</v>
      </c>
      <c r="L259" s="4">
        <f>IF(K259="","",IF(Menu!$D$10="",0,Menu!$E$10))</f>
        <v>0</v>
      </c>
      <c r="M259" s="4">
        <f>IF(K259="","",IF(Menu!$H$8="",0,Menu!$H$8))</f>
        <v>0</v>
      </c>
      <c r="N259" s="4" t="s">
        <v>274</v>
      </c>
      <c r="Y259" s="4" t="str">
        <f>MID(I259,1,5)</f>
        <v>J0300</v>
      </c>
      <c r="Z259" s="4">
        <v>72</v>
      </c>
      <c r="AA259" s="4">
        <f>(ROUNDDOWN(K259/Z259,0))*Z259</f>
        <v>0</v>
      </c>
      <c r="AB259" s="4">
        <f>K259-(AA259)</f>
        <v>0</v>
      </c>
      <c r="AC259" s="4">
        <f>AA259/Z259</f>
        <v>0</v>
      </c>
    </row>
    <row r="260" spans="1:29" ht="13.2">
      <c r="A260" s="4" t="s">
        <v>271</v>
      </c>
      <c r="B260" s="4" t="s">
        <v>272</v>
      </c>
      <c r="C260" s="4">
        <f>IF(D260="","",Menu!$D$8)</f>
        <v>0</v>
      </c>
      <c r="D260" s="5" t="s">
        <v>63</v>
      </c>
      <c r="E260" s="4">
        <f>IF(D260="","",Menu!$J$10)</f>
        <v>0</v>
      </c>
      <c r="F260" s="4">
        <f>IF(D260="","",Menu!$R$8)</f>
        <v>0</v>
      </c>
      <c r="G260" s="4">
        <f>IF(I260="","",Menu!$N$12)</f>
        <v>0</v>
      </c>
      <c r="H260" s="4">
        <f>IF(J260="","",Menu!$N$10)</f>
        <v>0</v>
      </c>
      <c r="I260" s="1" t="s">
        <v>721</v>
      </c>
      <c r="J260" s="4">
        <f>IF(I260="","",Menu!$M$8)</f>
        <v>0</v>
      </c>
      <c r="K260">
        <f>Playeras!G61</f>
        <v>0</v>
      </c>
      <c r="L260" s="4">
        <f>IF(K260="","",IF(Menu!$D$10="",0,Menu!$E$10))</f>
        <v>0</v>
      </c>
      <c r="M260" s="4">
        <f>IF(K260="","",IF(Menu!$H$8="",0,Menu!$H$8))</f>
        <v>0</v>
      </c>
      <c r="N260" s="4" t="s">
        <v>274</v>
      </c>
      <c r="Y260" s="4" t="str">
        <f>MID(I260,1,5)</f>
        <v>J0300</v>
      </c>
      <c r="Z260" s="4">
        <v>72</v>
      </c>
      <c r="AA260" s="4">
        <f>(ROUNDDOWN(K260/Z260,0))*Z260</f>
        <v>0</v>
      </c>
      <c r="AB260" s="4">
        <f>K260-(AA260)</f>
        <v>0</v>
      </c>
      <c r="AC260" s="4">
        <f>AA260/Z260</f>
        <v>0</v>
      </c>
    </row>
    <row r="261" spans="1:29" ht="13.2">
      <c r="A261" s="4" t="s">
        <v>271</v>
      </c>
      <c r="B261" s="4" t="s">
        <v>272</v>
      </c>
      <c r="C261" s="4">
        <f>IF(D261="","",Menu!$D$8)</f>
        <v>0</v>
      </c>
      <c r="D261" s="5" t="s">
        <v>63</v>
      </c>
      <c r="E261" s="4">
        <f>IF(D261="","",Menu!$J$10)</f>
        <v>0</v>
      </c>
      <c r="F261" s="4">
        <f>IF(D261="","",Menu!$R$8)</f>
        <v>0</v>
      </c>
      <c r="G261" s="4">
        <f>IF(I261="","",Menu!$N$12)</f>
        <v>0</v>
      </c>
      <c r="H261" s="4">
        <f>IF(J261="","",Menu!$N$10)</f>
        <v>0</v>
      </c>
      <c r="I261" s="1" t="s">
        <v>719</v>
      </c>
      <c r="J261" s="4">
        <f>IF(I261="","",Menu!$M$8)</f>
        <v>0</v>
      </c>
      <c r="K261">
        <f>Playeras!E61</f>
        <v>0</v>
      </c>
      <c r="L261" s="4">
        <f>IF(K261="","",IF(Menu!$D$10="",0,Menu!$E$10))</f>
        <v>0</v>
      </c>
      <c r="M261" s="4">
        <f>IF(K261="","",IF(Menu!$H$8="",0,Menu!$H$8))</f>
        <v>0</v>
      </c>
      <c r="N261" s="4" t="s">
        <v>274</v>
      </c>
      <c r="Y261" s="4" t="str">
        <f>MID(I261,1,5)</f>
        <v>J0300</v>
      </c>
      <c r="Z261" s="4">
        <v>72</v>
      </c>
      <c r="AA261" s="4">
        <f>(ROUNDDOWN(K261/Z261,0))*Z261</f>
        <v>0</v>
      </c>
      <c r="AB261" s="4">
        <f>K261-(AA261)</f>
        <v>0</v>
      </c>
      <c r="AC261" s="4">
        <f>AA261/Z261</f>
        <v>0</v>
      </c>
    </row>
    <row r="262" spans="1:29" ht="13.2">
      <c r="A262" s="4" t="s">
        <v>271</v>
      </c>
      <c r="B262" s="4" t="s">
        <v>272</v>
      </c>
      <c r="C262" s="4">
        <f>IF(D262="","",Menu!$D$8)</f>
        <v>0</v>
      </c>
      <c r="D262" s="5" t="s">
        <v>63</v>
      </c>
      <c r="E262" s="4">
        <f>IF(D262="","",Menu!$J$10)</f>
        <v>0</v>
      </c>
      <c r="F262" s="4">
        <f>IF(D262="","",Menu!$R$8)</f>
        <v>0</v>
      </c>
      <c r="G262" s="4">
        <f>IF(I262="","",Menu!$N$12)</f>
        <v>0</v>
      </c>
      <c r="H262" s="4">
        <f>IF(J262="","",Menu!$N$10)</f>
        <v>0</v>
      </c>
      <c r="I262" s="1" t="s">
        <v>717</v>
      </c>
      <c r="J262" s="4">
        <f>IF(I262="","",Menu!$M$8)</f>
        <v>0</v>
      </c>
      <c r="K262">
        <f>Playeras!H60</f>
        <v>0</v>
      </c>
      <c r="L262" s="4">
        <f>IF(K262="","",IF(Menu!$D$10="",0,Menu!$E$10))</f>
        <v>0</v>
      </c>
      <c r="M262" s="4">
        <f>IF(K262="","",IF(Menu!$H$8="",0,Menu!$H$8))</f>
        <v>0</v>
      </c>
      <c r="N262" s="4" t="s">
        <v>274</v>
      </c>
      <c r="Y262" s="4" t="str">
        <f>MID(I262,1,5)</f>
        <v>J0300</v>
      </c>
      <c r="Z262" s="4">
        <v>72</v>
      </c>
      <c r="AA262" s="4">
        <f>(ROUNDDOWN(K262/Z262,0))*Z262</f>
        <v>0</v>
      </c>
      <c r="AB262" s="4">
        <f>K262-(AA262)</f>
        <v>0</v>
      </c>
      <c r="AC262" s="4">
        <f>AA262/Z262</f>
        <v>0</v>
      </c>
    </row>
    <row r="263" spans="1:29" ht="13.2">
      <c r="A263" s="4" t="s">
        <v>271</v>
      </c>
      <c r="B263" s="4" t="s">
        <v>272</v>
      </c>
      <c r="C263" s="4">
        <f>IF(D263="","",Menu!$D$8)</f>
        <v>0</v>
      </c>
      <c r="D263" s="5" t="s">
        <v>63</v>
      </c>
      <c r="E263" s="4">
        <f>IF(D263="","",Menu!$J$10)</f>
        <v>0</v>
      </c>
      <c r="F263" s="4">
        <f>IF(D263="","",Menu!$R$8)</f>
        <v>0</v>
      </c>
      <c r="G263" s="4">
        <f>IF(I263="","",Menu!$N$12)</f>
        <v>0</v>
      </c>
      <c r="H263" s="4">
        <f>IF(J263="","",Menu!$N$10)</f>
        <v>0</v>
      </c>
      <c r="I263" s="1" t="s">
        <v>713</v>
      </c>
      <c r="J263" s="4">
        <f>IF(I263="","",Menu!$M$8)</f>
        <v>0</v>
      </c>
      <c r="K263">
        <f>Playeras!D60</f>
        <v>0</v>
      </c>
      <c r="L263" s="4">
        <f>IF(K263="","",IF(Menu!$D$10="",0,Menu!$E$10))</f>
        <v>0</v>
      </c>
      <c r="M263" s="4">
        <f>IF(K263="","",IF(Menu!$H$8="",0,Menu!$H$8))</f>
        <v>0</v>
      </c>
      <c r="N263" s="4" t="s">
        <v>274</v>
      </c>
      <c r="Y263" s="4" t="str">
        <f>MID(I263,1,5)</f>
        <v>J0300</v>
      </c>
      <c r="Z263" s="4">
        <v>72</v>
      </c>
      <c r="AA263" s="4">
        <f>(ROUNDDOWN(K263/Z263,0))*Z263</f>
        <v>0</v>
      </c>
      <c r="AB263" s="4">
        <f>K263-(AA263)</f>
        <v>0</v>
      </c>
      <c r="AC263" s="4">
        <f>AA263/Z263</f>
        <v>0</v>
      </c>
    </row>
    <row r="264" spans="1:29" ht="13.2">
      <c r="A264" s="4" t="s">
        <v>271</v>
      </c>
      <c r="B264" s="4" t="s">
        <v>272</v>
      </c>
      <c r="C264" s="4">
        <f>IF(D264="","",Menu!$D$8)</f>
        <v>0</v>
      </c>
      <c r="D264" s="5" t="s">
        <v>63</v>
      </c>
      <c r="E264" s="4">
        <f>IF(D264="","",Menu!$J$10)</f>
        <v>0</v>
      </c>
      <c r="F264" s="4">
        <f>IF(D264="","",Menu!$R$8)</f>
        <v>0</v>
      </c>
      <c r="G264" s="4">
        <f>IF(I264="","",Menu!$N$12)</f>
        <v>0</v>
      </c>
      <c r="H264" s="4">
        <f>IF(J264="","",Menu!$N$10)</f>
        <v>0</v>
      </c>
      <c r="I264" s="1" t="s">
        <v>715</v>
      </c>
      <c r="J264" s="4">
        <f>IF(I264="","",Menu!$M$8)</f>
        <v>0</v>
      </c>
      <c r="K264">
        <f>Playeras!F60</f>
        <v>0</v>
      </c>
      <c r="L264" s="4">
        <f>IF(K264="","",IF(Menu!$D$10="",0,Menu!$E$10))</f>
        <v>0</v>
      </c>
      <c r="M264" s="4">
        <f>IF(K264="","",IF(Menu!$H$8="",0,Menu!$H$8))</f>
        <v>0</v>
      </c>
      <c r="N264" s="4" t="s">
        <v>274</v>
      </c>
      <c r="Y264" s="4" t="str">
        <f>MID(I264,1,5)</f>
        <v>J0300</v>
      </c>
      <c r="Z264" s="4">
        <v>72</v>
      </c>
      <c r="AA264" s="4">
        <f>(ROUNDDOWN(K264/Z264,0))*Z264</f>
        <v>0</v>
      </c>
      <c r="AB264" s="4">
        <f>K264-(AA264)</f>
        <v>0</v>
      </c>
      <c r="AC264" s="4">
        <f>AA264/Z264</f>
        <v>0</v>
      </c>
    </row>
    <row r="265" spans="1:29" ht="13.2">
      <c r="A265" s="4" t="s">
        <v>271</v>
      </c>
      <c r="B265" s="4" t="s">
        <v>272</v>
      </c>
      <c r="C265" s="4">
        <f>IF(D265="","",Menu!$D$8)</f>
        <v>0</v>
      </c>
      <c r="D265" s="5" t="s">
        <v>63</v>
      </c>
      <c r="E265" s="4">
        <f>IF(D265="","",Menu!$J$10)</f>
        <v>0</v>
      </c>
      <c r="F265" s="4">
        <f>IF(D265="","",Menu!$R$8)</f>
        <v>0</v>
      </c>
      <c r="G265" s="4">
        <f>IF(I265="","",Menu!$N$12)</f>
        <v>0</v>
      </c>
      <c r="H265" s="4">
        <f>IF(J265="","",Menu!$N$10)</f>
        <v>0</v>
      </c>
      <c r="I265" s="1" t="s">
        <v>716</v>
      </c>
      <c r="J265" s="4">
        <f>IF(I265="","",Menu!$M$8)</f>
        <v>0</v>
      </c>
      <c r="K265">
        <f>Playeras!G60</f>
        <v>0</v>
      </c>
      <c r="L265" s="4">
        <f>IF(K265="","",IF(Menu!$D$10="",0,Menu!$E$10))</f>
        <v>0</v>
      </c>
      <c r="M265" s="4">
        <f>IF(K265="","",IF(Menu!$H$8="",0,Menu!$H$8))</f>
        <v>0</v>
      </c>
      <c r="N265" s="4" t="s">
        <v>274</v>
      </c>
      <c r="Y265" s="4" t="str">
        <f>MID(I265,1,5)</f>
        <v>J0300</v>
      </c>
      <c r="Z265" s="4">
        <v>72</v>
      </c>
      <c r="AA265" s="4">
        <f>(ROUNDDOWN(K265/Z265,0))*Z265</f>
        <v>0</v>
      </c>
      <c r="AB265" s="4">
        <f>K265-(AA265)</f>
        <v>0</v>
      </c>
      <c r="AC265" s="4">
        <f>AA265/Z265</f>
        <v>0</v>
      </c>
    </row>
    <row r="266" spans="1:29" ht="13.2">
      <c r="A266" s="4" t="s">
        <v>271</v>
      </c>
      <c r="B266" s="4" t="s">
        <v>272</v>
      </c>
      <c r="C266" s="4">
        <f>IF(D266="","",Menu!$D$8)</f>
        <v>0</v>
      </c>
      <c r="D266" s="5" t="s">
        <v>63</v>
      </c>
      <c r="E266" s="4">
        <f>IF(D266="","",Menu!$J$10)</f>
        <v>0</v>
      </c>
      <c r="F266" s="4">
        <f>IF(D266="","",Menu!$R$8)</f>
        <v>0</v>
      </c>
      <c r="G266" s="4">
        <f>IF(I266="","",Menu!$N$12)</f>
        <v>0</v>
      </c>
      <c r="H266" s="4">
        <f>IF(J266="","",Menu!$N$10)</f>
        <v>0</v>
      </c>
      <c r="I266" s="1" t="s">
        <v>714</v>
      </c>
      <c r="J266" s="4">
        <f>IF(I266="","",Menu!$M$8)</f>
        <v>0</v>
      </c>
      <c r="K266">
        <f>Playeras!E60</f>
        <v>0</v>
      </c>
      <c r="L266" s="4">
        <f>IF(K266="","",IF(Menu!$D$10="",0,Menu!$E$10))</f>
        <v>0</v>
      </c>
      <c r="M266" s="4">
        <f>IF(K266="","",IF(Menu!$H$8="",0,Menu!$H$8))</f>
        <v>0</v>
      </c>
      <c r="N266" s="4" t="s">
        <v>274</v>
      </c>
      <c r="Y266" s="4" t="str">
        <f>MID(I266,1,5)</f>
        <v>J0300</v>
      </c>
      <c r="Z266" s="4">
        <v>72</v>
      </c>
      <c r="AA266" s="4">
        <f>(ROUNDDOWN(K266/Z266,0))*Z266</f>
        <v>0</v>
      </c>
      <c r="AB266" s="4">
        <f>K266-(AA266)</f>
        <v>0</v>
      </c>
      <c r="AC266" s="4">
        <f>AA266/Z266</f>
        <v>0</v>
      </c>
    </row>
    <row r="267" spans="1:29" ht="13.2">
      <c r="A267" s="4" t="s">
        <v>271</v>
      </c>
      <c r="B267" s="4" t="s">
        <v>272</v>
      </c>
      <c r="C267" s="4">
        <f>IF(D267="","",Menu!$D$8)</f>
        <v>0</v>
      </c>
      <c r="D267" s="5" t="s">
        <v>63</v>
      </c>
      <c r="E267" s="4">
        <f>IF(D267="","",Menu!$J$10)</f>
        <v>0</v>
      </c>
      <c r="F267" s="4">
        <f>IF(D267="","",Menu!$R$8)</f>
        <v>0</v>
      </c>
      <c r="G267" s="4">
        <f>IF(I267="","",Menu!$N$12)</f>
        <v>0</v>
      </c>
      <c r="H267" s="4">
        <f>IF(J267="","",Menu!$N$10)</f>
        <v>0</v>
      </c>
      <c r="I267" s="1" t="s">
        <v>712</v>
      </c>
      <c r="J267" s="4">
        <f>IF(I267="","",Menu!$M$8)</f>
        <v>0</v>
      </c>
      <c r="K267">
        <f>Playeras!H59</f>
        <v>0</v>
      </c>
      <c r="L267" s="4">
        <f>IF(K267="","",IF(Menu!$D$10="",0,Menu!$E$10))</f>
        <v>0</v>
      </c>
      <c r="M267" s="4">
        <f>IF(K267="","",IF(Menu!$H$8="",0,Menu!$H$8))</f>
        <v>0</v>
      </c>
      <c r="N267" s="4" t="s">
        <v>274</v>
      </c>
      <c r="Y267" s="4" t="str">
        <f>MID(I267,1,5)</f>
        <v>J0300</v>
      </c>
      <c r="Z267" s="4">
        <v>72</v>
      </c>
      <c r="AA267" s="4">
        <f>(ROUNDDOWN(K267/Z267,0))*Z267</f>
        <v>0</v>
      </c>
      <c r="AB267" s="4">
        <f>K267-(AA267)</f>
        <v>0</v>
      </c>
      <c r="AC267" s="4">
        <f>AA267/Z267</f>
        <v>0</v>
      </c>
    </row>
    <row r="268" spans="1:29" ht="13.2">
      <c r="A268" s="4" t="s">
        <v>271</v>
      </c>
      <c r="B268" s="4" t="s">
        <v>272</v>
      </c>
      <c r="C268" s="4">
        <f>IF(D268="","",Menu!$D$8)</f>
        <v>0</v>
      </c>
      <c r="D268" s="5" t="s">
        <v>63</v>
      </c>
      <c r="E268" s="4">
        <f>IF(D268="","",Menu!$J$10)</f>
        <v>0</v>
      </c>
      <c r="F268" s="4">
        <f>IF(D268="","",Menu!$R$8)</f>
        <v>0</v>
      </c>
      <c r="G268" s="4">
        <f>IF(I268="","",Menu!$N$12)</f>
        <v>0</v>
      </c>
      <c r="H268" s="4">
        <f>IF(J268="","",Menu!$N$10)</f>
        <v>0</v>
      </c>
      <c r="I268" s="1" t="s">
        <v>708</v>
      </c>
      <c r="J268" s="4">
        <f>IF(I268="","",Menu!$M$8)</f>
        <v>0</v>
      </c>
      <c r="K268">
        <f>Playeras!D59</f>
        <v>0</v>
      </c>
      <c r="L268" s="4">
        <f>IF(K268="","",IF(Menu!$D$10="",0,Menu!$E$10))</f>
        <v>0</v>
      </c>
      <c r="M268" s="4">
        <f>IF(K268="","",IF(Menu!$H$8="",0,Menu!$H$8))</f>
        <v>0</v>
      </c>
      <c r="N268" s="4" t="s">
        <v>274</v>
      </c>
      <c r="Y268" s="4" t="str">
        <f>MID(I268,1,5)</f>
        <v>J0300</v>
      </c>
      <c r="Z268" s="4">
        <v>72</v>
      </c>
      <c r="AA268" s="4">
        <f>(ROUNDDOWN(K268/Z268,0))*Z268</f>
        <v>0</v>
      </c>
      <c r="AB268" s="4">
        <f>K268-(AA268)</f>
        <v>0</v>
      </c>
      <c r="AC268" s="4">
        <f>AA268/Z268</f>
        <v>0</v>
      </c>
    </row>
    <row r="269" spans="1:29" ht="13.2">
      <c r="A269" s="4" t="s">
        <v>271</v>
      </c>
      <c r="B269" s="4" t="s">
        <v>272</v>
      </c>
      <c r="C269" s="4">
        <f>IF(D269="","",Menu!$D$8)</f>
        <v>0</v>
      </c>
      <c r="D269" s="5" t="s">
        <v>63</v>
      </c>
      <c r="E269" s="4">
        <f>IF(D269="","",Menu!$J$10)</f>
        <v>0</v>
      </c>
      <c r="F269" s="4">
        <f>IF(D269="","",Menu!$R$8)</f>
        <v>0</v>
      </c>
      <c r="G269" s="4">
        <f>IF(I269="","",Menu!$N$12)</f>
        <v>0</v>
      </c>
      <c r="H269" s="4">
        <f>IF(J269="","",Menu!$N$10)</f>
        <v>0</v>
      </c>
      <c r="I269" s="1" t="s">
        <v>710</v>
      </c>
      <c r="J269" s="4">
        <f>IF(I269="","",Menu!$M$8)</f>
        <v>0</v>
      </c>
      <c r="K269">
        <f>Playeras!F59</f>
        <v>0</v>
      </c>
      <c r="L269" s="4">
        <f>IF(K269="","",IF(Menu!$D$10="",0,Menu!$E$10))</f>
        <v>0</v>
      </c>
      <c r="M269" s="4">
        <f>IF(K269="","",IF(Menu!$H$8="",0,Menu!$H$8))</f>
        <v>0</v>
      </c>
      <c r="N269" s="4" t="s">
        <v>274</v>
      </c>
      <c r="Y269" s="4" t="str">
        <f>MID(I269,1,5)</f>
        <v>J0300</v>
      </c>
      <c r="Z269" s="4">
        <v>72</v>
      </c>
      <c r="AA269" s="4">
        <f>(ROUNDDOWN(K269/Z269,0))*Z269</f>
        <v>0</v>
      </c>
      <c r="AB269" s="4">
        <f>K269-(AA269)</f>
        <v>0</v>
      </c>
      <c r="AC269" s="4">
        <f>AA269/Z269</f>
        <v>0</v>
      </c>
    </row>
    <row r="270" spans="1:29" ht="13.2">
      <c r="A270" s="4" t="s">
        <v>271</v>
      </c>
      <c r="B270" s="4" t="s">
        <v>272</v>
      </c>
      <c r="C270" s="4">
        <f>IF(D270="","",Menu!$D$8)</f>
        <v>0</v>
      </c>
      <c r="D270" s="5" t="s">
        <v>63</v>
      </c>
      <c r="E270" s="4">
        <f>IF(D270="","",Menu!$J$10)</f>
        <v>0</v>
      </c>
      <c r="F270" s="4">
        <f>IF(D270="","",Menu!$R$8)</f>
        <v>0</v>
      </c>
      <c r="G270" s="4">
        <f>IF(I270="","",Menu!$N$12)</f>
        <v>0</v>
      </c>
      <c r="H270" s="4">
        <f>IF(J270="","",Menu!$N$10)</f>
        <v>0</v>
      </c>
      <c r="I270" s="1" t="s">
        <v>711</v>
      </c>
      <c r="J270" s="4">
        <f>IF(I270="","",Menu!$M$8)</f>
        <v>0</v>
      </c>
      <c r="K270">
        <f>Playeras!G59</f>
        <v>0</v>
      </c>
      <c r="L270" s="4">
        <f>IF(K270="","",IF(Menu!$D$10="",0,Menu!$E$10))</f>
        <v>0</v>
      </c>
      <c r="M270" s="4">
        <f>IF(K270="","",IF(Menu!$H$8="",0,Menu!$H$8))</f>
        <v>0</v>
      </c>
      <c r="N270" s="4" t="s">
        <v>274</v>
      </c>
      <c r="Y270" s="4" t="str">
        <f>MID(I270,1,5)</f>
        <v>J0300</v>
      </c>
      <c r="Z270" s="4">
        <v>72</v>
      </c>
      <c r="AA270" s="4">
        <f>(ROUNDDOWN(K270/Z270,0))*Z270</f>
        <v>0</v>
      </c>
      <c r="AB270" s="4">
        <f>K270-(AA270)</f>
        <v>0</v>
      </c>
      <c r="AC270" s="4">
        <f>AA270/Z270</f>
        <v>0</v>
      </c>
    </row>
    <row r="271" spans="1:29" ht="13.2">
      <c r="A271" s="4" t="s">
        <v>271</v>
      </c>
      <c r="B271" s="4" t="s">
        <v>272</v>
      </c>
      <c r="C271" s="4">
        <f>IF(D271="","",Menu!$D$8)</f>
        <v>0</v>
      </c>
      <c r="D271" s="5" t="s">
        <v>63</v>
      </c>
      <c r="E271" s="4">
        <f>IF(D271="","",Menu!$J$10)</f>
        <v>0</v>
      </c>
      <c r="F271" s="4">
        <f>IF(D271="","",Menu!$R$8)</f>
        <v>0</v>
      </c>
      <c r="G271" s="4">
        <f>IF(I271="","",Menu!$N$12)</f>
        <v>0</v>
      </c>
      <c r="H271" s="4">
        <f>IF(J271="","",Menu!$N$10)</f>
        <v>0</v>
      </c>
      <c r="I271" s="1" t="s">
        <v>709</v>
      </c>
      <c r="J271" s="4">
        <f>IF(I271="","",Menu!$M$8)</f>
        <v>0</v>
      </c>
      <c r="K271">
        <f>Playeras!E59</f>
        <v>0</v>
      </c>
      <c r="L271" s="4">
        <f>IF(K271="","",IF(Menu!$D$10="",0,Menu!$E$10))</f>
        <v>0</v>
      </c>
      <c r="M271" s="4">
        <f>IF(K271="","",IF(Menu!$H$8="",0,Menu!$H$8))</f>
        <v>0</v>
      </c>
      <c r="N271" s="4" t="s">
        <v>274</v>
      </c>
      <c r="Y271" s="4" t="str">
        <f>MID(I271,1,5)</f>
        <v>J0300</v>
      </c>
      <c r="Z271" s="4">
        <v>72</v>
      </c>
      <c r="AA271" s="4">
        <f>(ROUNDDOWN(K271/Z271,0))*Z271</f>
        <v>0</v>
      </c>
      <c r="AB271" s="4">
        <f>K271-(AA271)</f>
        <v>0</v>
      </c>
      <c r="AC271" s="4">
        <f>AA271/Z271</f>
        <v>0</v>
      </c>
    </row>
    <row r="272" spans="1:29" ht="13.2">
      <c r="A272" s="4" t="s">
        <v>271</v>
      </c>
      <c r="B272" s="4" t="s">
        <v>272</v>
      </c>
      <c r="C272" s="4">
        <f>IF(D272="","",Menu!$D$8)</f>
        <v>0</v>
      </c>
      <c r="D272" s="5" t="s">
        <v>63</v>
      </c>
      <c r="E272" s="4">
        <f>IF(D272="","",Menu!$J$10)</f>
        <v>0</v>
      </c>
      <c r="F272" s="4">
        <f>IF(D272="","",Menu!$R$8)</f>
        <v>0</v>
      </c>
      <c r="G272" s="4">
        <f>IF(I272="","",Menu!$N$12)</f>
        <v>0</v>
      </c>
      <c r="H272" s="4">
        <f>IF(J272="","",Menu!$N$10)</f>
        <v>0</v>
      </c>
      <c r="I272" s="1" t="s">
        <v>707</v>
      </c>
      <c r="J272" s="4">
        <f>IF(I272="","",Menu!$M$8)</f>
        <v>0</v>
      </c>
      <c r="K272">
        <f>Playeras!H58</f>
        <v>0</v>
      </c>
      <c r="L272" s="4">
        <f>IF(K272="","",IF(Menu!$D$10="",0,Menu!$E$10))</f>
        <v>0</v>
      </c>
      <c r="M272" s="4">
        <f>IF(K272="","",IF(Menu!$H$8="",0,Menu!$H$8))</f>
        <v>0</v>
      </c>
      <c r="N272" s="4" t="s">
        <v>274</v>
      </c>
      <c r="Y272" s="4" t="str">
        <f>MID(I272,1,5)</f>
        <v>J0300</v>
      </c>
      <c r="Z272" s="4">
        <v>72</v>
      </c>
      <c r="AA272" s="4">
        <f>(ROUNDDOWN(K272/Z272,0))*Z272</f>
        <v>0</v>
      </c>
      <c r="AB272" s="4">
        <f>K272-(AA272)</f>
        <v>0</v>
      </c>
      <c r="AC272" s="4">
        <f>AA272/Z272</f>
        <v>0</v>
      </c>
    </row>
    <row r="273" spans="1:29" ht="13.2">
      <c r="A273" s="4" t="s">
        <v>271</v>
      </c>
      <c r="B273" s="4" t="s">
        <v>272</v>
      </c>
      <c r="C273" s="4">
        <f>IF(D273="","",Menu!$D$8)</f>
        <v>0</v>
      </c>
      <c r="D273" s="5" t="s">
        <v>63</v>
      </c>
      <c r="E273" s="4">
        <f>IF(D273="","",Menu!$J$10)</f>
        <v>0</v>
      </c>
      <c r="F273" s="4">
        <f>IF(D273="","",Menu!$R$8)</f>
        <v>0</v>
      </c>
      <c r="G273" s="4">
        <f>IF(I273="","",Menu!$N$12)</f>
        <v>0</v>
      </c>
      <c r="H273" s="4">
        <f>IF(J273="","",Menu!$N$10)</f>
        <v>0</v>
      </c>
      <c r="I273" s="1" t="s">
        <v>703</v>
      </c>
      <c r="J273" s="4">
        <f>IF(I273="","",Menu!$M$8)</f>
        <v>0</v>
      </c>
      <c r="K273">
        <f>Playeras!D58</f>
        <v>0</v>
      </c>
      <c r="L273" s="4">
        <f>IF(K273="","",IF(Menu!$D$10="",0,Menu!$E$10))</f>
        <v>0</v>
      </c>
      <c r="M273" s="4">
        <f>IF(K273="","",IF(Menu!$H$8="",0,Menu!$H$8))</f>
        <v>0</v>
      </c>
      <c r="N273" s="4" t="s">
        <v>274</v>
      </c>
      <c r="Y273" s="4" t="str">
        <f>MID(I273,1,5)</f>
        <v>J0300</v>
      </c>
      <c r="Z273" s="4">
        <v>72</v>
      </c>
      <c r="AA273" s="4">
        <f>(ROUNDDOWN(K273/Z273,0))*Z273</f>
        <v>0</v>
      </c>
      <c r="AB273" s="4">
        <f>K273-(AA273)</f>
        <v>0</v>
      </c>
      <c r="AC273" s="4">
        <f>AA273/Z273</f>
        <v>0</v>
      </c>
    </row>
    <row r="274" spans="1:29" ht="13.2">
      <c r="A274" s="4" t="s">
        <v>271</v>
      </c>
      <c r="B274" s="4" t="s">
        <v>272</v>
      </c>
      <c r="C274" s="4">
        <f>IF(D274="","",Menu!$D$8)</f>
        <v>0</v>
      </c>
      <c r="D274" s="5" t="s">
        <v>63</v>
      </c>
      <c r="E274" s="4">
        <f>IF(D274="","",Menu!$J$10)</f>
        <v>0</v>
      </c>
      <c r="F274" s="4">
        <f>IF(D274="","",Menu!$R$8)</f>
        <v>0</v>
      </c>
      <c r="G274" s="4">
        <f>IF(I274="","",Menu!$N$12)</f>
        <v>0</v>
      </c>
      <c r="H274" s="4">
        <f>IF(J274="","",Menu!$N$10)</f>
        <v>0</v>
      </c>
      <c r="I274" s="1" t="s">
        <v>705</v>
      </c>
      <c r="J274" s="4">
        <f>IF(I274="","",Menu!$M$8)</f>
        <v>0</v>
      </c>
      <c r="K274">
        <f>Playeras!F58</f>
        <v>0</v>
      </c>
      <c r="L274" s="4">
        <f>IF(K274="","",IF(Menu!$D$10="",0,Menu!$E$10))</f>
        <v>0</v>
      </c>
      <c r="M274" s="4">
        <f>IF(K274="","",IF(Menu!$H$8="",0,Menu!$H$8))</f>
        <v>0</v>
      </c>
      <c r="N274" s="4" t="s">
        <v>274</v>
      </c>
      <c r="Y274" s="4" t="str">
        <f>MID(I274,1,5)</f>
        <v>J0300</v>
      </c>
      <c r="Z274" s="4">
        <v>72</v>
      </c>
      <c r="AA274" s="4">
        <f>(ROUNDDOWN(K274/Z274,0))*Z274</f>
        <v>0</v>
      </c>
      <c r="AB274" s="4">
        <f>K274-(AA274)</f>
        <v>0</v>
      </c>
      <c r="AC274" s="4">
        <f>AA274/Z274</f>
        <v>0</v>
      </c>
    </row>
    <row r="275" spans="1:29" ht="13.2">
      <c r="A275" s="4" t="s">
        <v>271</v>
      </c>
      <c r="B275" s="4" t="s">
        <v>272</v>
      </c>
      <c r="C275" s="4">
        <f>IF(D275="","",Menu!$D$8)</f>
        <v>0</v>
      </c>
      <c r="D275" s="5" t="s">
        <v>63</v>
      </c>
      <c r="E275" s="4">
        <f>IF(D275="","",Menu!$J$10)</f>
        <v>0</v>
      </c>
      <c r="F275" s="4">
        <f>IF(D275="","",Menu!$R$8)</f>
        <v>0</v>
      </c>
      <c r="G275" s="4">
        <f>IF(I275="","",Menu!$N$12)</f>
        <v>0</v>
      </c>
      <c r="H275" s="4">
        <f>IF(J275="","",Menu!$N$10)</f>
        <v>0</v>
      </c>
      <c r="I275" s="1" t="s">
        <v>706</v>
      </c>
      <c r="J275" s="4">
        <f>IF(I275="","",Menu!$M$8)</f>
        <v>0</v>
      </c>
      <c r="K275">
        <f>Playeras!G58</f>
        <v>0</v>
      </c>
      <c r="L275" s="4">
        <f>IF(K275="","",IF(Menu!$D$10="",0,Menu!$E$10))</f>
        <v>0</v>
      </c>
      <c r="M275" s="4">
        <f>IF(K275="","",IF(Menu!$H$8="",0,Menu!$H$8))</f>
        <v>0</v>
      </c>
      <c r="N275" s="4" t="s">
        <v>274</v>
      </c>
      <c r="Y275" s="4" t="str">
        <f>MID(I275,1,5)</f>
        <v>J0300</v>
      </c>
      <c r="Z275" s="4">
        <v>72</v>
      </c>
      <c r="AA275" s="4">
        <f>(ROUNDDOWN(K275/Z275,0))*Z275</f>
        <v>0</v>
      </c>
      <c r="AB275" s="4">
        <f>K275-(AA275)</f>
        <v>0</v>
      </c>
      <c r="AC275" s="4">
        <f>AA275/Z275</f>
        <v>0</v>
      </c>
    </row>
    <row r="276" spans="1:29" ht="13.2">
      <c r="A276" s="4" t="s">
        <v>271</v>
      </c>
      <c r="B276" s="4" t="s">
        <v>272</v>
      </c>
      <c r="C276" s="4">
        <f>IF(D276="","",Menu!$D$8)</f>
        <v>0</v>
      </c>
      <c r="D276" s="5" t="s">
        <v>63</v>
      </c>
      <c r="E276" s="4">
        <f>IF(D276="","",Menu!$J$10)</f>
        <v>0</v>
      </c>
      <c r="F276" s="4">
        <f>IF(D276="","",Menu!$R$8)</f>
        <v>0</v>
      </c>
      <c r="G276" s="4">
        <f>IF(I276="","",Menu!$N$12)</f>
        <v>0</v>
      </c>
      <c r="H276" s="4">
        <f>IF(J276="","",Menu!$N$10)</f>
        <v>0</v>
      </c>
      <c r="I276" s="1" t="s">
        <v>704</v>
      </c>
      <c r="J276" s="4">
        <f>IF(I276="","",Menu!$M$8)</f>
        <v>0</v>
      </c>
      <c r="K276">
        <f>Playeras!E58</f>
        <v>0</v>
      </c>
      <c r="L276" s="4">
        <f>IF(K276="","",IF(Menu!$D$10="",0,Menu!$E$10))</f>
        <v>0</v>
      </c>
      <c r="M276" s="4">
        <f>IF(K276="","",IF(Menu!$H$8="",0,Menu!$H$8))</f>
        <v>0</v>
      </c>
      <c r="N276" s="4" t="s">
        <v>274</v>
      </c>
      <c r="Y276" s="4" t="str">
        <f>MID(I276,1,5)</f>
        <v>J0300</v>
      </c>
      <c r="Z276" s="4">
        <v>72</v>
      </c>
      <c r="AA276" s="4">
        <f>(ROUNDDOWN(K276/Z276,0))*Z276</f>
        <v>0</v>
      </c>
      <c r="AB276" s="4">
        <f>K276-(AA276)</f>
        <v>0</v>
      </c>
      <c r="AC276" s="4">
        <f>AA276/Z276</f>
        <v>0</v>
      </c>
    </row>
    <row r="277" spans="1:29" ht="13.2">
      <c r="A277" s="4" t="s">
        <v>271</v>
      </c>
      <c r="B277" s="4" t="s">
        <v>272</v>
      </c>
      <c r="C277" s="4">
        <f>IF(D277="","",Menu!$D$8)</f>
        <v>0</v>
      </c>
      <c r="D277" s="5" t="s">
        <v>63</v>
      </c>
      <c r="E277" s="4">
        <f>IF(D277="","",Menu!$J$10)</f>
        <v>0</v>
      </c>
      <c r="F277" s="4">
        <f>IF(D277="","",Menu!$R$8)</f>
        <v>0</v>
      </c>
      <c r="G277" s="4">
        <f>IF(I277="","",Menu!$N$12)</f>
        <v>0</v>
      </c>
      <c r="H277" s="4">
        <f>IF(J277="","",Menu!$N$10)</f>
        <v>0</v>
      </c>
      <c r="I277" s="1" t="s">
        <v>702</v>
      </c>
      <c r="J277" s="4">
        <f>IF(I277="","",Menu!$M$8)</f>
        <v>0</v>
      </c>
      <c r="K277">
        <f>Playeras!H57</f>
        <v>0</v>
      </c>
      <c r="L277" s="4">
        <f>IF(K277="","",IF(Menu!$D$10="",0,Menu!$E$10))</f>
        <v>0</v>
      </c>
      <c r="M277" s="4">
        <f>IF(K277="","",IF(Menu!$H$8="",0,Menu!$H$8))</f>
        <v>0</v>
      </c>
      <c r="N277" s="4" t="s">
        <v>274</v>
      </c>
      <c r="Y277" s="4" t="str">
        <f>MID(I277,1,5)</f>
        <v>J0300</v>
      </c>
      <c r="Z277" s="4">
        <v>72</v>
      </c>
      <c r="AA277" s="4">
        <f>(ROUNDDOWN(K277/Z277,0))*Z277</f>
        <v>0</v>
      </c>
      <c r="AB277" s="4">
        <f>K277-(AA277)</f>
        <v>0</v>
      </c>
      <c r="AC277" s="4">
        <f>AA277/Z277</f>
        <v>0</v>
      </c>
    </row>
    <row r="278" spans="1:29" ht="13.2">
      <c r="A278" s="4" t="s">
        <v>271</v>
      </c>
      <c r="B278" s="4" t="s">
        <v>272</v>
      </c>
      <c r="C278" s="4">
        <f>IF(D278="","",Menu!$D$8)</f>
        <v>0</v>
      </c>
      <c r="D278" s="5" t="s">
        <v>63</v>
      </c>
      <c r="E278" s="4">
        <f>IF(D278="","",Menu!$J$10)</f>
        <v>0</v>
      </c>
      <c r="F278" s="4">
        <f>IF(D278="","",Menu!$R$8)</f>
        <v>0</v>
      </c>
      <c r="G278" s="4">
        <f>IF(I278="","",Menu!$N$12)</f>
        <v>0</v>
      </c>
      <c r="H278" s="4">
        <f>IF(J278="","",Menu!$N$10)</f>
        <v>0</v>
      </c>
      <c r="I278" s="1" t="s">
        <v>698</v>
      </c>
      <c r="J278" s="4">
        <f>IF(I278="","",Menu!$M$8)</f>
        <v>0</v>
      </c>
      <c r="K278">
        <f>Playeras!D57</f>
        <v>0</v>
      </c>
      <c r="L278" s="4">
        <f>IF(K278="","",IF(Menu!$D$10="",0,Menu!$E$10))</f>
        <v>0</v>
      </c>
      <c r="M278" s="4">
        <f>IF(K278="","",IF(Menu!$H$8="",0,Menu!$H$8))</f>
        <v>0</v>
      </c>
      <c r="N278" s="4" t="s">
        <v>274</v>
      </c>
      <c r="Y278" s="4" t="str">
        <f>MID(I278,1,5)</f>
        <v>J0300</v>
      </c>
      <c r="Z278" s="4">
        <v>72</v>
      </c>
      <c r="AA278" s="4">
        <f>(ROUNDDOWN(K278/Z278,0))*Z278</f>
        <v>0</v>
      </c>
      <c r="AB278" s="4">
        <f>K278-(AA278)</f>
        <v>0</v>
      </c>
      <c r="AC278" s="4">
        <f>AA278/Z278</f>
        <v>0</v>
      </c>
    </row>
    <row r="279" spans="1:29" ht="13.2">
      <c r="A279" s="4" t="s">
        <v>271</v>
      </c>
      <c r="B279" s="4" t="s">
        <v>272</v>
      </c>
      <c r="C279" s="4">
        <f>IF(D279="","",Menu!$D$8)</f>
        <v>0</v>
      </c>
      <c r="D279" s="5" t="s">
        <v>63</v>
      </c>
      <c r="E279" s="4">
        <f>IF(D279="","",Menu!$J$10)</f>
        <v>0</v>
      </c>
      <c r="F279" s="4">
        <f>IF(D279="","",Menu!$R$8)</f>
        <v>0</v>
      </c>
      <c r="G279" s="4">
        <f>IF(I279="","",Menu!$N$12)</f>
        <v>0</v>
      </c>
      <c r="H279" s="4">
        <f>IF(J279="","",Menu!$N$10)</f>
        <v>0</v>
      </c>
      <c r="I279" s="1" t="s">
        <v>700</v>
      </c>
      <c r="J279" s="4">
        <f>IF(I279="","",Menu!$M$8)</f>
        <v>0</v>
      </c>
      <c r="K279">
        <f>Playeras!F57</f>
        <v>0</v>
      </c>
      <c r="L279" s="4">
        <f>IF(K279="","",IF(Menu!$D$10="",0,Menu!$E$10))</f>
        <v>0</v>
      </c>
      <c r="M279" s="4">
        <f>IF(K279="","",IF(Menu!$H$8="",0,Menu!$H$8))</f>
        <v>0</v>
      </c>
      <c r="N279" s="4" t="s">
        <v>274</v>
      </c>
      <c r="Y279" s="4" t="str">
        <f>MID(I279,1,5)</f>
        <v>J0300</v>
      </c>
      <c r="Z279" s="4">
        <v>72</v>
      </c>
      <c r="AA279" s="4">
        <f>(ROUNDDOWN(K279/Z279,0))*Z279</f>
        <v>0</v>
      </c>
      <c r="AB279" s="4">
        <f>K279-(AA279)</f>
        <v>0</v>
      </c>
      <c r="AC279" s="4">
        <f>AA279/Z279</f>
        <v>0</v>
      </c>
    </row>
    <row r="280" spans="1:29" ht="13.2">
      <c r="A280" s="4" t="s">
        <v>271</v>
      </c>
      <c r="B280" s="4" t="s">
        <v>272</v>
      </c>
      <c r="C280" s="4">
        <f>IF(D280="","",Menu!$D$8)</f>
        <v>0</v>
      </c>
      <c r="D280" s="5" t="s">
        <v>63</v>
      </c>
      <c r="E280" s="4">
        <f>IF(D280="","",Menu!$J$10)</f>
        <v>0</v>
      </c>
      <c r="F280" s="4">
        <f>IF(D280="","",Menu!$R$8)</f>
        <v>0</v>
      </c>
      <c r="G280" s="4">
        <f>IF(I280="","",Menu!$N$12)</f>
        <v>0</v>
      </c>
      <c r="H280" s="4">
        <f>IF(J280="","",Menu!$N$10)</f>
        <v>0</v>
      </c>
      <c r="I280" s="1" t="s">
        <v>701</v>
      </c>
      <c r="J280" s="4">
        <f>IF(I280="","",Menu!$M$8)</f>
        <v>0</v>
      </c>
      <c r="K280">
        <f>Playeras!G57</f>
        <v>0</v>
      </c>
      <c r="L280" s="4">
        <f>IF(K280="","",IF(Menu!$D$10="",0,Menu!$E$10))</f>
        <v>0</v>
      </c>
      <c r="M280" s="4">
        <f>IF(K280="","",IF(Menu!$H$8="",0,Menu!$H$8))</f>
        <v>0</v>
      </c>
      <c r="N280" s="4" t="s">
        <v>274</v>
      </c>
      <c r="Y280" s="4" t="str">
        <f>MID(I280,1,5)</f>
        <v>J0300</v>
      </c>
      <c r="Z280" s="4">
        <v>72</v>
      </c>
      <c r="AA280" s="4">
        <f>(ROUNDDOWN(K280/Z280,0))*Z280</f>
        <v>0</v>
      </c>
      <c r="AB280" s="4">
        <f>K280-(AA280)</f>
        <v>0</v>
      </c>
      <c r="AC280" s="4">
        <f>AA280/Z280</f>
        <v>0</v>
      </c>
    </row>
    <row r="281" spans="1:29" ht="13.2">
      <c r="A281" s="4" t="s">
        <v>271</v>
      </c>
      <c r="B281" s="4" t="s">
        <v>272</v>
      </c>
      <c r="C281" s="4">
        <f>IF(D281="","",Menu!$D$8)</f>
        <v>0</v>
      </c>
      <c r="D281" s="5" t="s">
        <v>63</v>
      </c>
      <c r="E281" s="4">
        <f>IF(D281="","",Menu!$J$10)</f>
        <v>0</v>
      </c>
      <c r="F281" s="4">
        <f>IF(D281="","",Menu!$R$8)</f>
        <v>0</v>
      </c>
      <c r="G281" s="4">
        <f>IF(I281="","",Menu!$N$12)</f>
        <v>0</v>
      </c>
      <c r="H281" s="4">
        <f>IF(J281="","",Menu!$N$10)</f>
        <v>0</v>
      </c>
      <c r="I281" s="1" t="s">
        <v>699</v>
      </c>
      <c r="J281" s="4">
        <f>IF(I281="","",Menu!$M$8)</f>
        <v>0</v>
      </c>
      <c r="K281">
        <f>Playeras!E57</f>
        <v>0</v>
      </c>
      <c r="L281" s="4">
        <f>IF(K281="","",IF(Menu!$D$10="",0,Menu!$E$10))</f>
        <v>0</v>
      </c>
      <c r="M281" s="4">
        <f>IF(K281="","",IF(Menu!$H$8="",0,Menu!$H$8))</f>
        <v>0</v>
      </c>
      <c r="N281" s="4" t="s">
        <v>274</v>
      </c>
      <c r="Y281" s="4" t="str">
        <f>MID(I281,1,5)</f>
        <v>J0300</v>
      </c>
      <c r="Z281" s="4">
        <v>72</v>
      </c>
      <c r="AA281" s="4">
        <f>(ROUNDDOWN(K281/Z281,0))*Z281</f>
        <v>0</v>
      </c>
      <c r="AB281" s="4">
        <f>K281-(AA281)</f>
        <v>0</v>
      </c>
      <c r="AC281" s="4">
        <f>AA281/Z281</f>
        <v>0</v>
      </c>
    </row>
    <row r="282" spans="1:29" ht="13.2">
      <c r="A282" s="4" t="s">
        <v>271</v>
      </c>
      <c r="B282" s="4" t="s">
        <v>272</v>
      </c>
      <c r="C282" s="4">
        <f>IF(D282="","",Menu!$D$8)</f>
        <v>0</v>
      </c>
      <c r="D282" s="5" t="s">
        <v>63</v>
      </c>
      <c r="E282" s="4">
        <f>IF(D282="","",Menu!$J$10)</f>
        <v>0</v>
      </c>
      <c r="F282" s="4">
        <f>IF(D282="","",Menu!$R$8)</f>
        <v>0</v>
      </c>
      <c r="G282" s="4">
        <f>IF(I282="","",Menu!$N$12)</f>
        <v>0</v>
      </c>
      <c r="H282" s="4">
        <f>IF(J282="","",Menu!$N$10)</f>
        <v>0</v>
      </c>
      <c r="I282" s="1" t="s">
        <v>697</v>
      </c>
      <c r="J282" s="4">
        <f>IF(I282="","",Menu!$M$8)</f>
        <v>0</v>
      </c>
      <c r="K282">
        <f>Playeras!H56</f>
        <v>0</v>
      </c>
      <c r="L282" s="4">
        <f>IF(K282="","",IF(Menu!$D$10="",0,Menu!$E$10))</f>
        <v>0</v>
      </c>
      <c r="M282" s="4">
        <f>IF(K282="","",IF(Menu!$H$8="",0,Menu!$H$8))</f>
        <v>0</v>
      </c>
      <c r="N282" s="4" t="s">
        <v>274</v>
      </c>
      <c r="Y282" s="4" t="str">
        <f>MID(I282,1,5)</f>
        <v>J0300</v>
      </c>
      <c r="Z282" s="4">
        <v>72</v>
      </c>
      <c r="AA282" s="4">
        <f>(ROUNDDOWN(K282/Z282,0))*Z282</f>
        <v>0</v>
      </c>
      <c r="AB282" s="4">
        <f>K282-(AA282)</f>
        <v>0</v>
      </c>
      <c r="AC282" s="4">
        <f>AA282/Z282</f>
        <v>0</v>
      </c>
    </row>
    <row r="283" spans="1:29" ht="13.2">
      <c r="A283" s="4" t="s">
        <v>271</v>
      </c>
      <c r="B283" s="4" t="s">
        <v>272</v>
      </c>
      <c r="C283" s="4">
        <f>IF(D283="","",Menu!$D$8)</f>
        <v>0</v>
      </c>
      <c r="D283" s="5" t="s">
        <v>63</v>
      </c>
      <c r="E283" s="4">
        <f>IF(D283="","",Menu!$J$10)</f>
        <v>0</v>
      </c>
      <c r="F283" s="4">
        <f>IF(D283="","",Menu!$R$8)</f>
        <v>0</v>
      </c>
      <c r="G283" s="4">
        <f>IF(I283="","",Menu!$N$12)</f>
        <v>0</v>
      </c>
      <c r="H283" s="4">
        <f>IF(J283="","",Menu!$N$10)</f>
        <v>0</v>
      </c>
      <c r="I283" s="1" t="s">
        <v>693</v>
      </c>
      <c r="J283" s="4">
        <f>IF(I283="","",Menu!$M$8)</f>
        <v>0</v>
      </c>
      <c r="K283">
        <f>Playeras!D56</f>
        <v>0</v>
      </c>
      <c r="L283" s="4">
        <f>IF(K283="","",IF(Menu!$D$10="",0,Menu!$E$10))</f>
        <v>0</v>
      </c>
      <c r="M283" s="4">
        <f>IF(K283="","",IF(Menu!$H$8="",0,Menu!$H$8))</f>
        <v>0</v>
      </c>
      <c r="N283" s="4" t="s">
        <v>274</v>
      </c>
      <c r="Y283" s="4" t="str">
        <f>MID(I283,1,5)</f>
        <v>J0300</v>
      </c>
      <c r="Z283" s="4">
        <v>72</v>
      </c>
      <c r="AA283" s="4">
        <f>(ROUNDDOWN(K283/Z283,0))*Z283</f>
        <v>0</v>
      </c>
      <c r="AB283" s="4">
        <f>K283-(AA283)</f>
        <v>0</v>
      </c>
      <c r="AC283" s="4">
        <f>AA283/Z283</f>
        <v>0</v>
      </c>
    </row>
    <row r="284" spans="1:29" ht="13.2">
      <c r="A284" s="4" t="s">
        <v>271</v>
      </c>
      <c r="B284" s="4" t="s">
        <v>272</v>
      </c>
      <c r="C284" s="4">
        <f>IF(D284="","",Menu!$D$8)</f>
        <v>0</v>
      </c>
      <c r="D284" s="5" t="s">
        <v>63</v>
      </c>
      <c r="E284" s="4">
        <f>IF(D284="","",Menu!$J$10)</f>
        <v>0</v>
      </c>
      <c r="F284" s="4">
        <f>IF(D284="","",Menu!$R$8)</f>
        <v>0</v>
      </c>
      <c r="G284" s="4">
        <f>IF(I284="","",Menu!$N$12)</f>
        <v>0</v>
      </c>
      <c r="H284" s="4">
        <f>IF(J284="","",Menu!$N$10)</f>
        <v>0</v>
      </c>
      <c r="I284" s="1" t="s">
        <v>695</v>
      </c>
      <c r="J284" s="4">
        <f>IF(I284="","",Menu!$M$8)</f>
        <v>0</v>
      </c>
      <c r="K284">
        <f>Playeras!F56</f>
        <v>0</v>
      </c>
      <c r="L284" s="4">
        <f>IF(K284="","",IF(Menu!$D$10="",0,Menu!$E$10))</f>
        <v>0</v>
      </c>
      <c r="M284" s="4">
        <f>IF(K284="","",IF(Menu!$H$8="",0,Menu!$H$8))</f>
        <v>0</v>
      </c>
      <c r="N284" s="4" t="s">
        <v>274</v>
      </c>
      <c r="Y284" s="4" t="str">
        <f>MID(I284,1,5)</f>
        <v>J0300</v>
      </c>
      <c r="Z284" s="4">
        <v>72</v>
      </c>
      <c r="AA284" s="4">
        <f>(ROUNDDOWN(K284/Z284,0))*Z284</f>
        <v>0</v>
      </c>
      <c r="AB284" s="4">
        <f>K284-(AA284)</f>
        <v>0</v>
      </c>
      <c r="AC284" s="4">
        <f>AA284/Z284</f>
        <v>0</v>
      </c>
    </row>
    <row r="285" spans="1:29" ht="13.2">
      <c r="A285" s="4" t="s">
        <v>271</v>
      </c>
      <c r="B285" s="4" t="s">
        <v>272</v>
      </c>
      <c r="C285" s="4">
        <f>IF(D285="","",Menu!$D$8)</f>
        <v>0</v>
      </c>
      <c r="D285" s="5" t="s">
        <v>63</v>
      </c>
      <c r="E285" s="4">
        <f>IF(D285="","",Menu!$J$10)</f>
        <v>0</v>
      </c>
      <c r="F285" s="4">
        <f>IF(D285="","",Menu!$R$8)</f>
        <v>0</v>
      </c>
      <c r="G285" s="4">
        <f>IF(I285="","",Menu!$N$12)</f>
        <v>0</v>
      </c>
      <c r="H285" s="4">
        <f>IF(J285="","",Menu!$N$10)</f>
        <v>0</v>
      </c>
      <c r="I285" s="1" t="s">
        <v>696</v>
      </c>
      <c r="J285" s="4">
        <f>IF(I285="","",Menu!$M$8)</f>
        <v>0</v>
      </c>
      <c r="K285">
        <f>Playeras!G56</f>
        <v>0</v>
      </c>
      <c r="L285" s="4">
        <f>IF(K285="","",IF(Menu!$D$10="",0,Menu!$E$10))</f>
        <v>0</v>
      </c>
      <c r="M285" s="4">
        <f>IF(K285="","",IF(Menu!$H$8="",0,Menu!$H$8))</f>
        <v>0</v>
      </c>
      <c r="N285" s="4" t="s">
        <v>274</v>
      </c>
      <c r="Y285" s="4" t="str">
        <f>MID(I285,1,5)</f>
        <v>J0300</v>
      </c>
      <c r="Z285" s="4">
        <v>72</v>
      </c>
      <c r="AA285" s="4">
        <f>(ROUNDDOWN(K285/Z285,0))*Z285</f>
        <v>0</v>
      </c>
      <c r="AB285" s="4">
        <f>K285-(AA285)</f>
        <v>0</v>
      </c>
      <c r="AC285" s="4">
        <f>AA285/Z285</f>
        <v>0</v>
      </c>
    </row>
    <row r="286" spans="1:29" ht="13.2">
      <c r="A286" s="4" t="s">
        <v>271</v>
      </c>
      <c r="B286" s="4" t="s">
        <v>272</v>
      </c>
      <c r="C286" s="4">
        <f>IF(D286="","",Menu!$D$8)</f>
        <v>0</v>
      </c>
      <c r="D286" s="5" t="s">
        <v>63</v>
      </c>
      <c r="E286" s="4">
        <f>IF(D286="","",Menu!$J$10)</f>
        <v>0</v>
      </c>
      <c r="F286" s="4">
        <f>IF(D286="","",Menu!$R$8)</f>
        <v>0</v>
      </c>
      <c r="G286" s="4">
        <f>IF(I286="","",Menu!$N$12)</f>
        <v>0</v>
      </c>
      <c r="H286" s="4">
        <f>IF(J286="","",Menu!$N$10)</f>
        <v>0</v>
      </c>
      <c r="I286" s="1" t="s">
        <v>694</v>
      </c>
      <c r="J286" s="4">
        <f>IF(I286="","",Menu!$M$8)</f>
        <v>0</v>
      </c>
      <c r="K286">
        <f>Playeras!E56</f>
        <v>0</v>
      </c>
      <c r="L286" s="4">
        <f>IF(K286="","",IF(Menu!$D$10="",0,Menu!$E$10))</f>
        <v>0</v>
      </c>
      <c r="M286" s="4">
        <f>IF(K286="","",IF(Menu!$H$8="",0,Menu!$H$8))</f>
        <v>0</v>
      </c>
      <c r="N286" s="4" t="s">
        <v>274</v>
      </c>
      <c r="Y286" s="4" t="str">
        <f>MID(I286,1,5)</f>
        <v>J0300</v>
      </c>
      <c r="Z286" s="4">
        <v>72</v>
      </c>
      <c r="AA286" s="4">
        <f>(ROUNDDOWN(K286/Z286,0))*Z286</f>
        <v>0</v>
      </c>
      <c r="AB286" s="4">
        <f>K286-(AA286)</f>
        <v>0</v>
      </c>
      <c r="AC286" s="4">
        <f>AA286/Z286</f>
        <v>0</v>
      </c>
    </row>
    <row r="287" spans="1:29" ht="13.2">
      <c r="A287" s="4" t="s">
        <v>271</v>
      </c>
      <c r="B287" s="4" t="s">
        <v>272</v>
      </c>
      <c r="C287" s="4">
        <f>IF(D287="","",Menu!$D$8)</f>
        <v>0</v>
      </c>
      <c r="D287" s="5" t="s">
        <v>63</v>
      </c>
      <c r="E287" s="4">
        <f>IF(D287="","",Menu!$J$10)</f>
        <v>0</v>
      </c>
      <c r="F287" s="4">
        <f>IF(D287="","",Menu!$R$8)</f>
        <v>0</v>
      </c>
      <c r="G287" s="4">
        <f>IF(I287="","",Menu!$N$12)</f>
        <v>0</v>
      </c>
      <c r="H287" s="4">
        <f>IF(J287="","",Menu!$N$10)</f>
        <v>0</v>
      </c>
      <c r="I287" s="1" t="s">
        <v>692</v>
      </c>
      <c r="J287" s="4">
        <f>IF(I287="","",Menu!$M$8)</f>
        <v>0</v>
      </c>
      <c r="K287">
        <f>Playeras!H55</f>
        <v>0</v>
      </c>
      <c r="L287" s="4">
        <f>IF(K287="","",IF(Menu!$D$10="",0,Menu!$E$10))</f>
        <v>0</v>
      </c>
      <c r="M287" s="4">
        <f>IF(K287="","",IF(Menu!$H$8="",0,Menu!$H$8))</f>
        <v>0</v>
      </c>
      <c r="N287" s="4" t="s">
        <v>274</v>
      </c>
      <c r="Y287" s="4" t="str">
        <f>MID(I287,1,5)</f>
        <v>J0300</v>
      </c>
      <c r="Z287" s="4">
        <v>72</v>
      </c>
      <c r="AA287" s="4">
        <f>(ROUNDDOWN(K287/Z287,0))*Z287</f>
        <v>0</v>
      </c>
      <c r="AB287" s="4">
        <f>K287-(AA287)</f>
        <v>0</v>
      </c>
      <c r="AC287" s="4">
        <f>AA287/Z287</f>
        <v>0</v>
      </c>
    </row>
    <row r="288" spans="1:29" ht="13.2">
      <c r="A288" s="4" t="s">
        <v>271</v>
      </c>
      <c r="B288" s="4" t="s">
        <v>272</v>
      </c>
      <c r="C288" s="4">
        <f>IF(D288="","",Menu!$D$8)</f>
        <v>0</v>
      </c>
      <c r="D288" s="5" t="s">
        <v>63</v>
      </c>
      <c r="E288" s="4">
        <f>IF(D288="","",Menu!$J$10)</f>
        <v>0</v>
      </c>
      <c r="F288" s="4">
        <f>IF(D288="","",Menu!$R$8)</f>
        <v>0</v>
      </c>
      <c r="G288" s="4">
        <f>IF(I288="","",Menu!$N$12)</f>
        <v>0</v>
      </c>
      <c r="H288" s="4">
        <f>IF(J288="","",Menu!$N$10)</f>
        <v>0</v>
      </c>
      <c r="I288" s="1" t="s">
        <v>688</v>
      </c>
      <c r="J288" s="4">
        <f>IF(I288="","",Menu!$M$8)</f>
        <v>0</v>
      </c>
      <c r="K288">
        <f>Playeras!D55</f>
        <v>0</v>
      </c>
      <c r="L288" s="4">
        <f>IF(K288="","",IF(Menu!$D$10="",0,Menu!$E$10))</f>
        <v>0</v>
      </c>
      <c r="M288" s="4">
        <f>IF(K288="","",IF(Menu!$H$8="",0,Menu!$H$8))</f>
        <v>0</v>
      </c>
      <c r="N288" s="4" t="s">
        <v>274</v>
      </c>
      <c r="Y288" s="4" t="str">
        <f>MID(I288,1,5)</f>
        <v>J0300</v>
      </c>
      <c r="Z288" s="4">
        <v>72</v>
      </c>
      <c r="AA288" s="4">
        <f>(ROUNDDOWN(K288/Z288,0))*Z288</f>
        <v>0</v>
      </c>
      <c r="AB288" s="4">
        <f>K288-(AA288)</f>
        <v>0</v>
      </c>
      <c r="AC288" s="4">
        <f>AA288/Z288</f>
        <v>0</v>
      </c>
    </row>
    <row r="289" spans="1:29" ht="13.2">
      <c r="A289" s="4" t="s">
        <v>271</v>
      </c>
      <c r="B289" s="4" t="s">
        <v>272</v>
      </c>
      <c r="C289" s="4">
        <f>IF(D289="","",Menu!$D$8)</f>
        <v>0</v>
      </c>
      <c r="D289" s="5" t="s">
        <v>63</v>
      </c>
      <c r="E289" s="4">
        <f>IF(D289="","",Menu!$J$10)</f>
        <v>0</v>
      </c>
      <c r="F289" s="4">
        <f>IF(D289="","",Menu!$R$8)</f>
        <v>0</v>
      </c>
      <c r="G289" s="4">
        <f>IF(I289="","",Menu!$N$12)</f>
        <v>0</v>
      </c>
      <c r="H289" s="4">
        <f>IF(J289="","",Menu!$N$10)</f>
        <v>0</v>
      </c>
      <c r="I289" s="1" t="s">
        <v>690</v>
      </c>
      <c r="J289" s="4">
        <f>IF(I289="","",Menu!$M$8)</f>
        <v>0</v>
      </c>
      <c r="K289">
        <f>Playeras!F55</f>
        <v>0</v>
      </c>
      <c r="L289" s="4">
        <f>IF(K289="","",IF(Menu!$D$10="",0,Menu!$E$10))</f>
        <v>0</v>
      </c>
      <c r="M289" s="4">
        <f>IF(K289="","",IF(Menu!$H$8="",0,Menu!$H$8))</f>
        <v>0</v>
      </c>
      <c r="N289" s="4" t="s">
        <v>274</v>
      </c>
      <c r="Y289" s="4" t="str">
        <f>MID(I289,1,5)</f>
        <v>J0300</v>
      </c>
      <c r="Z289" s="4">
        <v>72</v>
      </c>
      <c r="AA289" s="4">
        <f>(ROUNDDOWN(K289/Z289,0))*Z289</f>
        <v>0</v>
      </c>
      <c r="AB289" s="4">
        <f>K289-(AA289)</f>
        <v>0</v>
      </c>
      <c r="AC289" s="4">
        <f>AA289/Z289</f>
        <v>0</v>
      </c>
    </row>
    <row r="290" spans="1:29" ht="13.2">
      <c r="A290" s="4" t="s">
        <v>271</v>
      </c>
      <c r="B290" s="4" t="s">
        <v>272</v>
      </c>
      <c r="C290" s="4">
        <f>IF(D290="","",Menu!$D$8)</f>
        <v>0</v>
      </c>
      <c r="D290" s="5" t="s">
        <v>63</v>
      </c>
      <c r="E290" s="4">
        <f>IF(D290="","",Menu!$J$10)</f>
        <v>0</v>
      </c>
      <c r="F290" s="4">
        <f>IF(D290="","",Menu!$R$8)</f>
        <v>0</v>
      </c>
      <c r="G290" s="4">
        <f>IF(I290="","",Menu!$N$12)</f>
        <v>0</v>
      </c>
      <c r="H290" s="4">
        <f>IF(J290="","",Menu!$N$10)</f>
        <v>0</v>
      </c>
      <c r="I290" s="1" t="s">
        <v>691</v>
      </c>
      <c r="J290" s="4">
        <f>IF(I290="","",Menu!$M$8)</f>
        <v>0</v>
      </c>
      <c r="K290">
        <f>Playeras!G55</f>
        <v>0</v>
      </c>
      <c r="L290" s="4">
        <f>IF(K290="","",IF(Menu!$D$10="",0,Menu!$E$10))</f>
        <v>0</v>
      </c>
      <c r="M290" s="4">
        <f>IF(K290="","",IF(Menu!$H$8="",0,Menu!$H$8))</f>
        <v>0</v>
      </c>
      <c r="N290" s="4" t="s">
        <v>274</v>
      </c>
      <c r="Y290" s="4" t="str">
        <f>MID(I290,1,5)</f>
        <v>J0300</v>
      </c>
      <c r="Z290" s="4">
        <v>72</v>
      </c>
      <c r="AA290" s="4">
        <f>(ROUNDDOWN(K290/Z290,0))*Z290</f>
        <v>0</v>
      </c>
      <c r="AB290" s="4">
        <f>K290-(AA290)</f>
        <v>0</v>
      </c>
      <c r="AC290" s="4">
        <f>AA290/Z290</f>
        <v>0</v>
      </c>
    </row>
    <row r="291" spans="1:29" ht="13.2">
      <c r="A291" s="4" t="s">
        <v>271</v>
      </c>
      <c r="B291" s="4" t="s">
        <v>272</v>
      </c>
      <c r="C291" s="4">
        <f>IF(D291="","",Menu!$D$8)</f>
        <v>0</v>
      </c>
      <c r="D291" s="5" t="s">
        <v>63</v>
      </c>
      <c r="E291" s="4">
        <f>IF(D291="","",Menu!$J$10)</f>
        <v>0</v>
      </c>
      <c r="F291" s="4">
        <f>IF(D291="","",Menu!$R$8)</f>
        <v>0</v>
      </c>
      <c r="G291" s="4">
        <f>IF(I291="","",Menu!$N$12)</f>
        <v>0</v>
      </c>
      <c r="H291" s="4">
        <f>IF(J291="","",Menu!$N$10)</f>
        <v>0</v>
      </c>
      <c r="I291" s="1" t="s">
        <v>689</v>
      </c>
      <c r="J291" s="4">
        <f>IF(I291="","",Menu!$M$8)</f>
        <v>0</v>
      </c>
      <c r="K291">
        <f>Playeras!E55</f>
        <v>0</v>
      </c>
      <c r="L291" s="4">
        <f>IF(K291="","",IF(Menu!$D$10="",0,Menu!$E$10))</f>
        <v>0</v>
      </c>
      <c r="M291" s="4">
        <f>IF(K291="","",IF(Menu!$H$8="",0,Menu!$H$8))</f>
        <v>0</v>
      </c>
      <c r="N291" s="4" t="s">
        <v>274</v>
      </c>
      <c r="Y291" s="4" t="str">
        <f>MID(I291,1,5)</f>
        <v>J0300</v>
      </c>
      <c r="Z291" s="4">
        <v>72</v>
      </c>
      <c r="AA291" s="4">
        <f>(ROUNDDOWN(K291/Z291,0))*Z291</f>
        <v>0</v>
      </c>
      <c r="AB291" s="4">
        <f>K291-(AA291)</f>
        <v>0</v>
      </c>
      <c r="AC291" s="4">
        <f>AA291/Z291</f>
        <v>0</v>
      </c>
    </row>
    <row r="292" spans="1:29" ht="13.2">
      <c r="A292" s="4" t="s">
        <v>271</v>
      </c>
      <c r="B292" s="4" t="s">
        <v>272</v>
      </c>
      <c r="C292" s="4">
        <f>IF(D292="","",Menu!$D$8)</f>
        <v>0</v>
      </c>
      <c r="D292" s="5" t="s">
        <v>63</v>
      </c>
      <c r="E292" s="4">
        <f>IF(D292="","",Menu!$J$10)</f>
        <v>0</v>
      </c>
      <c r="F292" s="4">
        <f>IF(D292="","",Menu!$R$8)</f>
        <v>0</v>
      </c>
      <c r="G292" s="4">
        <f>IF(I292="","",Menu!$N$12)</f>
        <v>0</v>
      </c>
      <c r="H292" s="4">
        <f>IF(J292="","",Menu!$N$10)</f>
        <v>0</v>
      </c>
      <c r="I292" s="1" t="s">
        <v>687</v>
      </c>
      <c r="J292" s="4">
        <f>IF(I292="","",Menu!$M$8)</f>
        <v>0</v>
      </c>
      <c r="K292">
        <f>Playeras!H54</f>
        <v>0</v>
      </c>
      <c r="L292" s="4">
        <f>IF(K292="","",IF(Menu!$D$10="",0,Menu!$E$10))</f>
        <v>0</v>
      </c>
      <c r="M292" s="4">
        <f>IF(K292="","",IF(Menu!$H$8="",0,Menu!$H$8))</f>
        <v>0</v>
      </c>
      <c r="N292" s="4" t="s">
        <v>274</v>
      </c>
      <c r="Y292" s="4" t="str">
        <f>MID(I292,1,5)</f>
        <v>J0300</v>
      </c>
      <c r="Z292" s="4">
        <v>72</v>
      </c>
      <c r="AA292" s="4">
        <f>(ROUNDDOWN(K292/Z292,0))*Z292</f>
        <v>0</v>
      </c>
      <c r="AB292" s="4">
        <f>K292-(AA292)</f>
        <v>0</v>
      </c>
      <c r="AC292" s="4">
        <f>AA292/Z292</f>
        <v>0</v>
      </c>
    </row>
    <row r="293" spans="1:29" ht="13.2">
      <c r="A293" s="4" t="s">
        <v>271</v>
      </c>
      <c r="B293" s="4" t="s">
        <v>272</v>
      </c>
      <c r="C293" s="4">
        <f>IF(D293="","",Menu!$D$8)</f>
        <v>0</v>
      </c>
      <c r="D293" s="5" t="s">
        <v>63</v>
      </c>
      <c r="E293" s="4">
        <f>IF(D293="","",Menu!$J$10)</f>
        <v>0</v>
      </c>
      <c r="F293" s="4">
        <f>IF(D293="","",Menu!$R$8)</f>
        <v>0</v>
      </c>
      <c r="G293" s="4">
        <f>IF(I293="","",Menu!$N$12)</f>
        <v>0</v>
      </c>
      <c r="H293" s="4">
        <f>IF(J293="","",Menu!$N$10)</f>
        <v>0</v>
      </c>
      <c r="I293" s="1" t="s">
        <v>683</v>
      </c>
      <c r="J293" s="4">
        <f>IF(I293="","",Menu!$M$8)</f>
        <v>0</v>
      </c>
      <c r="K293">
        <f>Playeras!D54</f>
        <v>0</v>
      </c>
      <c r="L293" s="4">
        <f>IF(K293="","",IF(Menu!$D$10="",0,Menu!$E$10))</f>
        <v>0</v>
      </c>
      <c r="M293" s="4">
        <f>IF(K293="","",IF(Menu!$H$8="",0,Menu!$H$8))</f>
        <v>0</v>
      </c>
      <c r="N293" s="4" t="s">
        <v>274</v>
      </c>
      <c r="Y293" s="4" t="str">
        <f>MID(I293,1,5)</f>
        <v>J0300</v>
      </c>
      <c r="Z293" s="4">
        <v>72</v>
      </c>
      <c r="AA293" s="4">
        <f>(ROUNDDOWN(K293/Z293,0))*Z293</f>
        <v>0</v>
      </c>
      <c r="AB293" s="4">
        <f>K293-(AA293)</f>
        <v>0</v>
      </c>
      <c r="AC293" s="4">
        <f>AA293/Z293</f>
        <v>0</v>
      </c>
    </row>
    <row r="294" spans="1:29" ht="13.2">
      <c r="A294" s="4" t="s">
        <v>271</v>
      </c>
      <c r="B294" s="4" t="s">
        <v>272</v>
      </c>
      <c r="C294" s="4">
        <f>IF(D294="","",Menu!$D$8)</f>
        <v>0</v>
      </c>
      <c r="D294" s="5" t="s">
        <v>63</v>
      </c>
      <c r="E294" s="4">
        <f>IF(D294="","",Menu!$J$10)</f>
        <v>0</v>
      </c>
      <c r="F294" s="4">
        <f>IF(D294="","",Menu!$R$8)</f>
        <v>0</v>
      </c>
      <c r="G294" s="4">
        <f>IF(I294="","",Menu!$N$12)</f>
        <v>0</v>
      </c>
      <c r="H294" s="4">
        <f>IF(J294="","",Menu!$N$10)</f>
        <v>0</v>
      </c>
      <c r="I294" s="1" t="s">
        <v>685</v>
      </c>
      <c r="J294" s="4">
        <f>IF(I294="","",Menu!$M$8)</f>
        <v>0</v>
      </c>
      <c r="K294">
        <f>Playeras!F54</f>
        <v>0</v>
      </c>
      <c r="L294" s="4">
        <f>IF(K294="","",IF(Menu!$D$10="",0,Menu!$E$10))</f>
        <v>0</v>
      </c>
      <c r="M294" s="4">
        <f>IF(K294="","",IF(Menu!$H$8="",0,Menu!$H$8))</f>
        <v>0</v>
      </c>
      <c r="N294" s="4" t="s">
        <v>274</v>
      </c>
      <c r="Y294" s="4" t="str">
        <f>MID(I294,1,5)</f>
        <v>J0300</v>
      </c>
      <c r="Z294" s="4">
        <v>72</v>
      </c>
      <c r="AA294" s="4">
        <f>(ROUNDDOWN(K294/Z294,0))*Z294</f>
        <v>0</v>
      </c>
      <c r="AB294" s="4">
        <f>K294-(AA294)</f>
        <v>0</v>
      </c>
      <c r="AC294" s="4">
        <f>AA294/Z294</f>
        <v>0</v>
      </c>
    </row>
    <row r="295" spans="1:29" ht="13.2">
      <c r="A295" s="4" t="s">
        <v>271</v>
      </c>
      <c r="B295" s="4" t="s">
        <v>272</v>
      </c>
      <c r="C295" s="4">
        <f>IF(D295="","",Menu!$D$8)</f>
        <v>0</v>
      </c>
      <c r="D295" s="5" t="s">
        <v>63</v>
      </c>
      <c r="E295" s="4">
        <f>IF(D295="","",Menu!$J$10)</f>
        <v>0</v>
      </c>
      <c r="F295" s="4">
        <f>IF(D295="","",Menu!$R$8)</f>
        <v>0</v>
      </c>
      <c r="G295" s="4">
        <f>IF(I295="","",Menu!$N$12)</f>
        <v>0</v>
      </c>
      <c r="H295" s="4">
        <f>IF(J295="","",Menu!$N$10)</f>
        <v>0</v>
      </c>
      <c r="I295" s="1" t="s">
        <v>686</v>
      </c>
      <c r="J295" s="4">
        <f>IF(I295="","",Menu!$M$8)</f>
        <v>0</v>
      </c>
      <c r="K295">
        <f>Playeras!G54</f>
        <v>0</v>
      </c>
      <c r="L295" s="4">
        <f>IF(K295="","",IF(Menu!$D$10="",0,Menu!$E$10))</f>
        <v>0</v>
      </c>
      <c r="M295" s="4">
        <f>IF(K295="","",IF(Menu!$H$8="",0,Menu!$H$8))</f>
        <v>0</v>
      </c>
      <c r="N295" s="4" t="s">
        <v>274</v>
      </c>
      <c r="Y295" s="4" t="str">
        <f>MID(I295,1,5)</f>
        <v>J0300</v>
      </c>
      <c r="Z295" s="4">
        <v>72</v>
      </c>
      <c r="AA295" s="4">
        <f>(ROUNDDOWN(K295/Z295,0))*Z295</f>
        <v>0</v>
      </c>
      <c r="AB295" s="4">
        <f>K295-(AA295)</f>
        <v>0</v>
      </c>
      <c r="AC295" s="4">
        <f>AA295/Z295</f>
        <v>0</v>
      </c>
    </row>
    <row r="296" spans="1:29" ht="13.2">
      <c r="A296" s="4" t="s">
        <v>271</v>
      </c>
      <c r="B296" s="4" t="s">
        <v>272</v>
      </c>
      <c r="C296" s="4">
        <f>IF(D296="","",Menu!$D$8)</f>
        <v>0</v>
      </c>
      <c r="D296" s="5" t="s">
        <v>63</v>
      </c>
      <c r="E296" s="4">
        <f>IF(D296="","",Menu!$J$10)</f>
        <v>0</v>
      </c>
      <c r="F296" s="4">
        <f>IF(D296="","",Menu!$R$8)</f>
        <v>0</v>
      </c>
      <c r="G296" s="4">
        <f>IF(I296="","",Menu!$N$12)</f>
        <v>0</v>
      </c>
      <c r="H296" s="4">
        <f>IF(J296="","",Menu!$N$10)</f>
        <v>0</v>
      </c>
      <c r="I296" s="1" t="s">
        <v>684</v>
      </c>
      <c r="J296" s="4">
        <f>IF(I296="","",Menu!$M$8)</f>
        <v>0</v>
      </c>
      <c r="K296">
        <f>Playeras!E54</f>
        <v>0</v>
      </c>
      <c r="L296" s="4">
        <f>IF(K296="","",IF(Menu!$D$10="",0,Menu!$E$10))</f>
        <v>0</v>
      </c>
      <c r="M296" s="4">
        <f>IF(K296="","",IF(Menu!$H$8="",0,Menu!$H$8))</f>
        <v>0</v>
      </c>
      <c r="N296" s="4" t="s">
        <v>274</v>
      </c>
      <c r="Y296" s="4" t="str">
        <f>MID(I296,1,5)</f>
        <v>J0300</v>
      </c>
      <c r="Z296" s="4">
        <v>72</v>
      </c>
      <c r="AA296" s="4">
        <f>(ROUNDDOWN(K296/Z296,0))*Z296</f>
        <v>0</v>
      </c>
      <c r="AB296" s="4">
        <f>K296-(AA296)</f>
        <v>0</v>
      </c>
      <c r="AC296" s="4">
        <f>AA296/Z296</f>
        <v>0</v>
      </c>
    </row>
    <row r="297" spans="1:29" ht="13.2">
      <c r="A297" s="4" t="s">
        <v>271</v>
      </c>
      <c r="B297" s="4" t="s">
        <v>272</v>
      </c>
      <c r="C297" s="4">
        <f>IF(D297="","",Menu!$D$8)</f>
        <v>0</v>
      </c>
      <c r="D297" s="5" t="s">
        <v>63</v>
      </c>
      <c r="E297" s="4">
        <f>IF(D297="","",Menu!$J$10)</f>
        <v>0</v>
      </c>
      <c r="F297" s="4">
        <f>IF(D297="","",Menu!$R$8)</f>
        <v>0</v>
      </c>
      <c r="G297" s="4">
        <f>IF(I297="","",Menu!$N$12)</f>
        <v>0</v>
      </c>
      <c r="H297" s="4">
        <f>IF(J297="","",Menu!$N$10)</f>
        <v>0</v>
      </c>
      <c r="I297" s="1" t="s">
        <v>682</v>
      </c>
      <c r="J297" s="4">
        <f>IF(I297="","",Menu!$M$8)</f>
        <v>0</v>
      </c>
      <c r="K297">
        <f>Playeras!H53</f>
        <v>0</v>
      </c>
      <c r="L297" s="4">
        <f>IF(K297="","",IF(Menu!$D$10="",0,Menu!$E$10))</f>
        <v>0</v>
      </c>
      <c r="M297" s="4">
        <f>IF(K297="","",IF(Menu!$H$8="",0,Menu!$H$8))</f>
        <v>0</v>
      </c>
      <c r="N297" s="4" t="s">
        <v>274</v>
      </c>
      <c r="Y297" s="4" t="str">
        <f>MID(I297,1,5)</f>
        <v>J0300</v>
      </c>
      <c r="Z297" s="4">
        <v>72</v>
      </c>
      <c r="AA297" s="4">
        <f>(ROUNDDOWN(K297/Z297,0))*Z297</f>
        <v>0</v>
      </c>
      <c r="AB297" s="4">
        <f>K297-(AA297)</f>
        <v>0</v>
      </c>
      <c r="AC297" s="4">
        <f>AA297/Z297</f>
        <v>0</v>
      </c>
    </row>
    <row r="298" spans="1:29" ht="13.2">
      <c r="A298" s="4" t="s">
        <v>271</v>
      </c>
      <c r="B298" s="4" t="s">
        <v>272</v>
      </c>
      <c r="C298" s="4">
        <f>IF(D298="","",Menu!$D$8)</f>
        <v>0</v>
      </c>
      <c r="D298" s="5" t="s">
        <v>63</v>
      </c>
      <c r="E298" s="4">
        <f>IF(D298="","",Menu!$J$10)</f>
        <v>0</v>
      </c>
      <c r="F298" s="4">
        <f>IF(D298="","",Menu!$R$8)</f>
        <v>0</v>
      </c>
      <c r="G298" s="4">
        <f>IF(I298="","",Menu!$N$12)</f>
        <v>0</v>
      </c>
      <c r="H298" s="4">
        <f>IF(J298="","",Menu!$N$10)</f>
        <v>0</v>
      </c>
      <c r="I298" s="1" t="s">
        <v>678</v>
      </c>
      <c r="J298" s="4">
        <f>IF(I298="","",Menu!$M$8)</f>
        <v>0</v>
      </c>
      <c r="K298">
        <f>Playeras!D53</f>
        <v>0</v>
      </c>
      <c r="L298" s="4">
        <f>IF(K298="","",IF(Menu!$D$10="",0,Menu!$E$10))</f>
        <v>0</v>
      </c>
      <c r="M298" s="4">
        <f>IF(K298="","",IF(Menu!$H$8="",0,Menu!$H$8))</f>
        <v>0</v>
      </c>
      <c r="N298" s="4" t="s">
        <v>274</v>
      </c>
      <c r="Y298" s="4" t="str">
        <f>MID(I298,1,5)</f>
        <v>J0300</v>
      </c>
      <c r="Z298" s="4">
        <v>72</v>
      </c>
      <c r="AA298" s="4">
        <f>(ROUNDDOWN(K298/Z298,0))*Z298</f>
        <v>0</v>
      </c>
      <c r="AB298" s="4">
        <f>K298-(AA298)</f>
        <v>0</v>
      </c>
      <c r="AC298" s="4">
        <f>AA298/Z298</f>
        <v>0</v>
      </c>
    </row>
    <row r="299" spans="1:29" ht="13.2">
      <c r="A299" s="4" t="s">
        <v>271</v>
      </c>
      <c r="B299" s="4" t="s">
        <v>272</v>
      </c>
      <c r="C299" s="4">
        <f>IF(D299="","",Menu!$D$8)</f>
        <v>0</v>
      </c>
      <c r="D299" s="5" t="s">
        <v>63</v>
      </c>
      <c r="E299" s="4">
        <f>IF(D299="","",Menu!$J$10)</f>
        <v>0</v>
      </c>
      <c r="F299" s="4">
        <f>IF(D299="","",Menu!$R$8)</f>
        <v>0</v>
      </c>
      <c r="G299" s="4">
        <f>IF(I299="","",Menu!$N$12)</f>
        <v>0</v>
      </c>
      <c r="H299" s="4">
        <f>IF(J299="","",Menu!$N$10)</f>
        <v>0</v>
      </c>
      <c r="I299" s="1" t="s">
        <v>680</v>
      </c>
      <c r="J299" s="4">
        <f>IF(I299="","",Menu!$M$8)</f>
        <v>0</v>
      </c>
      <c r="K299">
        <f>Playeras!F53</f>
        <v>0</v>
      </c>
      <c r="L299" s="4">
        <f>IF(K299="","",IF(Menu!$D$10="",0,Menu!$E$10))</f>
        <v>0</v>
      </c>
      <c r="M299" s="4">
        <f>IF(K299="","",IF(Menu!$H$8="",0,Menu!$H$8))</f>
        <v>0</v>
      </c>
      <c r="N299" s="4" t="s">
        <v>274</v>
      </c>
      <c r="Y299" s="4" t="str">
        <f>MID(I299,1,5)</f>
        <v>J0300</v>
      </c>
      <c r="Z299" s="4">
        <v>72</v>
      </c>
      <c r="AA299" s="4">
        <f>(ROUNDDOWN(K299/Z299,0))*Z299</f>
        <v>0</v>
      </c>
      <c r="AB299" s="4">
        <f>K299-(AA299)</f>
        <v>0</v>
      </c>
      <c r="AC299" s="4">
        <f>AA299/Z299</f>
        <v>0</v>
      </c>
    </row>
    <row r="300" spans="1:29" ht="13.2">
      <c r="A300" s="4" t="s">
        <v>271</v>
      </c>
      <c r="B300" s="4" t="s">
        <v>272</v>
      </c>
      <c r="C300" s="4">
        <f>IF(D300="","",Menu!$D$8)</f>
        <v>0</v>
      </c>
      <c r="D300" s="5" t="s">
        <v>63</v>
      </c>
      <c r="E300" s="4">
        <f>IF(D300="","",Menu!$J$10)</f>
        <v>0</v>
      </c>
      <c r="F300" s="4">
        <f>IF(D300="","",Menu!$R$8)</f>
        <v>0</v>
      </c>
      <c r="G300" s="4">
        <f>IF(I300="","",Menu!$N$12)</f>
        <v>0</v>
      </c>
      <c r="H300" s="4">
        <f>IF(J300="","",Menu!$N$10)</f>
        <v>0</v>
      </c>
      <c r="I300" s="1" t="s">
        <v>681</v>
      </c>
      <c r="J300" s="4">
        <f>IF(I300="","",Menu!$M$8)</f>
        <v>0</v>
      </c>
      <c r="K300">
        <f>Playeras!G53</f>
        <v>0</v>
      </c>
      <c r="L300" s="4">
        <f>IF(K300="","",IF(Menu!$D$10="",0,Menu!$E$10))</f>
        <v>0</v>
      </c>
      <c r="M300" s="4">
        <f>IF(K300="","",IF(Menu!$H$8="",0,Menu!$H$8))</f>
        <v>0</v>
      </c>
      <c r="N300" s="4" t="s">
        <v>274</v>
      </c>
      <c r="Y300" s="4" t="str">
        <f>MID(I300,1,5)</f>
        <v>J0300</v>
      </c>
      <c r="Z300" s="4">
        <v>72</v>
      </c>
      <c r="AA300" s="4">
        <f>(ROUNDDOWN(K300/Z300,0))*Z300</f>
        <v>0</v>
      </c>
      <c r="AB300" s="4">
        <f>K300-(AA300)</f>
        <v>0</v>
      </c>
      <c r="AC300" s="4">
        <f>AA300/Z300</f>
        <v>0</v>
      </c>
    </row>
    <row r="301" spans="1:29" ht="13.2">
      <c r="A301" s="4" t="s">
        <v>271</v>
      </c>
      <c r="B301" s="4" t="s">
        <v>272</v>
      </c>
      <c r="C301" s="4">
        <f>IF(D301="","",Menu!$D$8)</f>
        <v>0</v>
      </c>
      <c r="D301" s="5" t="s">
        <v>63</v>
      </c>
      <c r="E301" s="4">
        <f>IF(D301="","",Menu!$J$10)</f>
        <v>0</v>
      </c>
      <c r="F301" s="4">
        <f>IF(D301="","",Menu!$R$8)</f>
        <v>0</v>
      </c>
      <c r="G301" s="4">
        <f>IF(I301="","",Menu!$N$12)</f>
        <v>0</v>
      </c>
      <c r="H301" s="4">
        <f>IF(J301="","",Menu!$N$10)</f>
        <v>0</v>
      </c>
      <c r="I301" s="1" t="s">
        <v>679</v>
      </c>
      <c r="J301" s="4">
        <f>IF(I301="","",Menu!$M$8)</f>
        <v>0</v>
      </c>
      <c r="K301">
        <f>Playeras!E53</f>
        <v>0</v>
      </c>
      <c r="L301" s="4">
        <f>IF(K301="","",IF(Menu!$D$10="",0,Menu!$E$10))</f>
        <v>0</v>
      </c>
      <c r="M301" s="4">
        <f>IF(K301="","",IF(Menu!$H$8="",0,Menu!$H$8))</f>
        <v>0</v>
      </c>
      <c r="N301" s="4" t="s">
        <v>274</v>
      </c>
      <c r="Y301" s="4" t="str">
        <f>MID(I301,1,5)</f>
        <v>J0300</v>
      </c>
      <c r="Z301" s="4">
        <v>72</v>
      </c>
      <c r="AA301" s="4">
        <f>(ROUNDDOWN(K301/Z301,0))*Z301</f>
        <v>0</v>
      </c>
      <c r="AB301" s="4">
        <f>K301-(AA301)</f>
        <v>0</v>
      </c>
      <c r="AC301" s="4">
        <f>AA301/Z301</f>
        <v>0</v>
      </c>
    </row>
    <row r="302" spans="1:29" ht="13.2">
      <c r="A302" s="4" t="s">
        <v>271</v>
      </c>
      <c r="B302" s="4" t="s">
        <v>272</v>
      </c>
      <c r="C302" s="4">
        <f>IF(D302="","",Menu!$D$8)</f>
        <v>0</v>
      </c>
      <c r="D302" s="5" t="s">
        <v>63</v>
      </c>
      <c r="E302" s="4">
        <f>IF(D302="","",Menu!$J$10)</f>
        <v>0</v>
      </c>
      <c r="F302" s="4">
        <f>IF(D302="","",Menu!$R$8)</f>
        <v>0</v>
      </c>
      <c r="G302" s="4">
        <f>IF(I302="","",Menu!$N$12)</f>
        <v>0</v>
      </c>
      <c r="H302" s="4">
        <f>IF(J302="","",Menu!$N$10)</f>
        <v>0</v>
      </c>
      <c r="I302" s="1" t="s">
        <v>677</v>
      </c>
      <c r="J302" s="4">
        <f>IF(I302="","",Menu!$M$8)</f>
        <v>0</v>
      </c>
      <c r="K302">
        <f>Playeras!H52</f>
        <v>0</v>
      </c>
      <c r="L302" s="4">
        <f>IF(K302="","",IF(Menu!$D$10="",0,Menu!$E$10))</f>
        <v>0</v>
      </c>
      <c r="M302" s="4">
        <f>IF(K302="","",IF(Menu!$H$8="",0,Menu!$H$8))</f>
        <v>0</v>
      </c>
      <c r="N302" s="4" t="s">
        <v>274</v>
      </c>
      <c r="Y302" s="4" t="str">
        <f>MID(I302,1,5)</f>
        <v>J0300</v>
      </c>
      <c r="Z302" s="4">
        <v>72</v>
      </c>
      <c r="AA302" s="4">
        <f>(ROUNDDOWN(K302/Z302,0))*Z302</f>
        <v>0</v>
      </c>
      <c r="AB302" s="4">
        <f>K302-(AA302)</f>
        <v>0</v>
      </c>
      <c r="AC302" s="4">
        <f>AA302/Z302</f>
        <v>0</v>
      </c>
    </row>
    <row r="303" spans="1:29" ht="13.2">
      <c r="A303" s="4" t="s">
        <v>271</v>
      </c>
      <c r="B303" s="4" t="s">
        <v>272</v>
      </c>
      <c r="C303" s="4">
        <f>IF(D303="","",Menu!$D$8)</f>
        <v>0</v>
      </c>
      <c r="D303" s="5" t="s">
        <v>63</v>
      </c>
      <c r="E303" s="4">
        <f>IF(D303="","",Menu!$J$10)</f>
        <v>0</v>
      </c>
      <c r="F303" s="4">
        <f>IF(D303="","",Menu!$R$8)</f>
        <v>0</v>
      </c>
      <c r="G303" s="4">
        <f>IF(I303="","",Menu!$N$12)</f>
        <v>0</v>
      </c>
      <c r="H303" s="4">
        <f>IF(J303="","",Menu!$N$10)</f>
        <v>0</v>
      </c>
      <c r="I303" s="1" t="s">
        <v>673</v>
      </c>
      <c r="J303" s="4">
        <f>IF(I303="","",Menu!$M$8)</f>
        <v>0</v>
      </c>
      <c r="K303">
        <f>Playeras!D52</f>
        <v>0</v>
      </c>
      <c r="L303" s="4">
        <f>IF(K303="","",IF(Menu!$D$10="",0,Menu!$E$10))</f>
        <v>0</v>
      </c>
      <c r="M303" s="4">
        <f>IF(K303="","",IF(Menu!$H$8="",0,Menu!$H$8))</f>
        <v>0</v>
      </c>
      <c r="N303" s="4" t="s">
        <v>274</v>
      </c>
      <c r="Y303" s="4" t="str">
        <f>MID(I303,1,5)</f>
        <v>J0300</v>
      </c>
      <c r="Z303" s="4">
        <v>72</v>
      </c>
      <c r="AA303" s="4">
        <f>(ROUNDDOWN(K303/Z303,0))*Z303</f>
        <v>0</v>
      </c>
      <c r="AB303" s="4">
        <f>K303-(AA303)</f>
        <v>0</v>
      </c>
      <c r="AC303" s="4">
        <f>AA303/Z303</f>
        <v>0</v>
      </c>
    </row>
    <row r="304" spans="1:29" ht="13.2">
      <c r="A304" s="4" t="s">
        <v>271</v>
      </c>
      <c r="B304" s="4" t="s">
        <v>272</v>
      </c>
      <c r="C304" s="4">
        <f>IF(D304="","",Menu!$D$8)</f>
        <v>0</v>
      </c>
      <c r="D304" s="5" t="s">
        <v>63</v>
      </c>
      <c r="E304" s="4">
        <f>IF(D304="","",Menu!$J$10)</f>
        <v>0</v>
      </c>
      <c r="F304" s="4">
        <f>IF(D304="","",Menu!$R$8)</f>
        <v>0</v>
      </c>
      <c r="G304" s="4">
        <f>IF(I304="","",Menu!$N$12)</f>
        <v>0</v>
      </c>
      <c r="H304" s="4">
        <f>IF(J304="","",Menu!$N$10)</f>
        <v>0</v>
      </c>
      <c r="I304" s="1" t="s">
        <v>675</v>
      </c>
      <c r="J304" s="4">
        <f>IF(I304="","",Menu!$M$8)</f>
        <v>0</v>
      </c>
      <c r="K304">
        <f>Playeras!F52</f>
        <v>0</v>
      </c>
      <c r="L304" s="4">
        <f>IF(K304="","",IF(Menu!$D$10="",0,Menu!$E$10))</f>
        <v>0</v>
      </c>
      <c r="M304" s="4">
        <f>IF(K304="","",IF(Menu!$H$8="",0,Menu!$H$8))</f>
        <v>0</v>
      </c>
      <c r="N304" s="4" t="s">
        <v>274</v>
      </c>
      <c r="Y304" s="4" t="str">
        <f>MID(I304,1,5)</f>
        <v>J0300</v>
      </c>
      <c r="Z304" s="4">
        <v>72</v>
      </c>
      <c r="AA304" s="4">
        <f>(ROUNDDOWN(K304/Z304,0))*Z304</f>
        <v>0</v>
      </c>
      <c r="AB304" s="4">
        <f>K304-(AA304)</f>
        <v>0</v>
      </c>
      <c r="AC304" s="4">
        <f>AA304/Z304</f>
        <v>0</v>
      </c>
    </row>
    <row r="305" spans="1:29" ht="13.2">
      <c r="A305" s="4" t="s">
        <v>271</v>
      </c>
      <c r="B305" s="4" t="s">
        <v>272</v>
      </c>
      <c r="C305" s="4">
        <f>IF(D305="","",Menu!$D$8)</f>
        <v>0</v>
      </c>
      <c r="D305" s="5" t="s">
        <v>63</v>
      </c>
      <c r="E305" s="4">
        <f>IF(D305="","",Menu!$J$10)</f>
        <v>0</v>
      </c>
      <c r="F305" s="4">
        <f>IF(D305="","",Menu!$R$8)</f>
        <v>0</v>
      </c>
      <c r="G305" s="4">
        <f>IF(I305="","",Menu!$N$12)</f>
        <v>0</v>
      </c>
      <c r="H305" s="4">
        <f>IF(J305="","",Menu!$N$10)</f>
        <v>0</v>
      </c>
      <c r="I305" s="1" t="s">
        <v>676</v>
      </c>
      <c r="J305" s="4">
        <f>IF(I305="","",Menu!$M$8)</f>
        <v>0</v>
      </c>
      <c r="K305">
        <f>Playeras!G52</f>
        <v>0</v>
      </c>
      <c r="L305" s="4">
        <f>IF(K305="","",IF(Menu!$D$10="",0,Menu!$E$10))</f>
        <v>0</v>
      </c>
      <c r="M305" s="4">
        <f>IF(K305="","",IF(Menu!$H$8="",0,Menu!$H$8))</f>
        <v>0</v>
      </c>
      <c r="N305" s="4" t="s">
        <v>274</v>
      </c>
      <c r="Y305" s="4" t="str">
        <f>MID(I305,1,5)</f>
        <v>J0300</v>
      </c>
      <c r="Z305" s="4">
        <v>72</v>
      </c>
      <c r="AA305" s="4">
        <f>(ROUNDDOWN(K305/Z305,0))*Z305</f>
        <v>0</v>
      </c>
      <c r="AB305" s="4">
        <f>K305-(AA305)</f>
        <v>0</v>
      </c>
      <c r="AC305" s="4">
        <f>AA305/Z305</f>
        <v>0</v>
      </c>
    </row>
    <row r="306" spans="1:29" ht="13.2">
      <c r="A306" s="4" t="s">
        <v>271</v>
      </c>
      <c r="B306" s="4" t="s">
        <v>272</v>
      </c>
      <c r="C306" s="4">
        <f>IF(D306="","",Menu!$D$8)</f>
        <v>0</v>
      </c>
      <c r="D306" s="5" t="s">
        <v>63</v>
      </c>
      <c r="E306" s="4">
        <f>IF(D306="","",Menu!$J$10)</f>
        <v>0</v>
      </c>
      <c r="F306" s="4">
        <f>IF(D306="","",Menu!$R$8)</f>
        <v>0</v>
      </c>
      <c r="G306" s="4">
        <f>IF(I306="","",Menu!$N$12)</f>
        <v>0</v>
      </c>
      <c r="H306" s="4">
        <f>IF(J306="","",Menu!$N$10)</f>
        <v>0</v>
      </c>
      <c r="I306" s="1" t="s">
        <v>674</v>
      </c>
      <c r="J306" s="4">
        <f>IF(I306="","",Menu!$M$8)</f>
        <v>0</v>
      </c>
      <c r="K306">
        <f>Playeras!E52</f>
        <v>0</v>
      </c>
      <c r="L306" s="4">
        <f>IF(K306="","",IF(Menu!$D$10="",0,Menu!$E$10))</f>
        <v>0</v>
      </c>
      <c r="M306" s="4">
        <f>IF(K306="","",IF(Menu!$H$8="",0,Menu!$H$8))</f>
        <v>0</v>
      </c>
      <c r="N306" s="4" t="s">
        <v>274</v>
      </c>
      <c r="Y306" s="4" t="str">
        <f>MID(I306,1,5)</f>
        <v>J0300</v>
      </c>
      <c r="Z306" s="4">
        <v>72</v>
      </c>
      <c r="AA306" s="4">
        <f>(ROUNDDOWN(K306/Z306,0))*Z306</f>
        <v>0</v>
      </c>
      <c r="AB306" s="4">
        <f>K306-(AA306)</f>
        <v>0</v>
      </c>
      <c r="AC306" s="4">
        <f>AA306/Z306</f>
        <v>0</v>
      </c>
    </row>
    <row r="307" spans="1:29" ht="13.2">
      <c r="A307" s="4" t="s">
        <v>271</v>
      </c>
      <c r="B307" s="4" t="s">
        <v>272</v>
      </c>
      <c r="C307" s="4">
        <f>IF(D307="","",Menu!$D$8)</f>
        <v>0</v>
      </c>
      <c r="D307" s="5" t="s">
        <v>63</v>
      </c>
      <c r="E307" s="4">
        <f>IF(D307="","",Menu!$J$10)</f>
        <v>0</v>
      </c>
      <c r="F307" s="4">
        <f>IF(D307="","",Menu!$R$8)</f>
        <v>0</v>
      </c>
      <c r="G307" s="4">
        <f>IF(I307="","",Menu!$N$12)</f>
        <v>0</v>
      </c>
      <c r="H307" s="4">
        <f>IF(J307="","",Menu!$N$10)</f>
        <v>0</v>
      </c>
      <c r="I307" s="1" t="s">
        <v>672</v>
      </c>
      <c r="J307" s="4">
        <f>IF(I307="","",Menu!$M$8)</f>
        <v>0</v>
      </c>
      <c r="K307">
        <f>Playeras!H51</f>
        <v>0</v>
      </c>
      <c r="L307" s="4">
        <f>IF(K307="","",IF(Menu!$D$10="",0,Menu!$E$10))</f>
        <v>0</v>
      </c>
      <c r="M307" s="4">
        <f>IF(K307="","",IF(Menu!$H$8="",0,Menu!$H$8))</f>
        <v>0</v>
      </c>
      <c r="N307" s="4" t="s">
        <v>274</v>
      </c>
      <c r="Y307" s="4" t="str">
        <f>MID(I307,1,5)</f>
        <v>J0300</v>
      </c>
      <c r="Z307" s="4">
        <v>72</v>
      </c>
      <c r="AA307" s="4">
        <f>(ROUNDDOWN(K307/Z307,0))*Z307</f>
        <v>0</v>
      </c>
      <c r="AB307" s="4">
        <f>K307-(AA307)</f>
        <v>0</v>
      </c>
      <c r="AC307" s="4">
        <f>AA307/Z307</f>
        <v>0</v>
      </c>
    </row>
    <row r="308" spans="1:29" ht="13.2">
      <c r="A308" s="4" t="s">
        <v>271</v>
      </c>
      <c r="B308" s="4" t="s">
        <v>272</v>
      </c>
      <c r="C308" s="4">
        <f>IF(D308="","",Menu!$D$8)</f>
        <v>0</v>
      </c>
      <c r="D308" s="5" t="s">
        <v>63</v>
      </c>
      <c r="E308" s="4">
        <f>IF(D308="","",Menu!$J$10)</f>
        <v>0</v>
      </c>
      <c r="F308" s="4">
        <f>IF(D308="","",Menu!$R$8)</f>
        <v>0</v>
      </c>
      <c r="G308" s="4">
        <f>IF(I308="","",Menu!$N$12)</f>
        <v>0</v>
      </c>
      <c r="H308" s="4">
        <f>IF(J308="","",Menu!$N$10)</f>
        <v>0</v>
      </c>
      <c r="I308" s="1" t="s">
        <v>668</v>
      </c>
      <c r="J308" s="4">
        <f>IF(I308="","",Menu!$M$8)</f>
        <v>0</v>
      </c>
      <c r="K308">
        <f>Playeras!D51</f>
        <v>0</v>
      </c>
      <c r="L308" s="4">
        <f>IF(K308="","",IF(Menu!$D$10="",0,Menu!$E$10))</f>
        <v>0</v>
      </c>
      <c r="M308" s="4">
        <f>IF(K308="","",IF(Menu!$H$8="",0,Menu!$H$8))</f>
        <v>0</v>
      </c>
      <c r="N308" s="4" t="s">
        <v>274</v>
      </c>
      <c r="Y308" s="4" t="str">
        <f>MID(I308,1,5)</f>
        <v>J0300</v>
      </c>
      <c r="Z308" s="4">
        <v>72</v>
      </c>
      <c r="AA308" s="4">
        <f>(ROUNDDOWN(K308/Z308,0))*Z308</f>
        <v>0</v>
      </c>
      <c r="AB308" s="4">
        <f>K308-(AA308)</f>
        <v>0</v>
      </c>
      <c r="AC308" s="4">
        <f>AA308/Z308</f>
        <v>0</v>
      </c>
    </row>
    <row r="309" spans="1:29" ht="13.2">
      <c r="A309" s="4" t="s">
        <v>271</v>
      </c>
      <c r="B309" s="4" t="s">
        <v>272</v>
      </c>
      <c r="C309" s="4">
        <f>IF(D309="","",Menu!$D$8)</f>
        <v>0</v>
      </c>
      <c r="D309" s="5" t="s">
        <v>63</v>
      </c>
      <c r="E309" s="4">
        <f>IF(D309="","",Menu!$J$10)</f>
        <v>0</v>
      </c>
      <c r="F309" s="4">
        <f>IF(D309="","",Menu!$R$8)</f>
        <v>0</v>
      </c>
      <c r="G309" s="4">
        <f>IF(I309="","",Menu!$N$12)</f>
        <v>0</v>
      </c>
      <c r="H309" s="4">
        <f>IF(J309="","",Menu!$N$10)</f>
        <v>0</v>
      </c>
      <c r="I309" s="1" t="s">
        <v>670</v>
      </c>
      <c r="J309" s="4">
        <f>IF(I309="","",Menu!$M$8)</f>
        <v>0</v>
      </c>
      <c r="K309">
        <f>Playeras!F51</f>
        <v>0</v>
      </c>
      <c r="L309" s="4">
        <f>IF(K309="","",IF(Menu!$D$10="",0,Menu!$E$10))</f>
        <v>0</v>
      </c>
      <c r="M309" s="4">
        <f>IF(K309="","",IF(Menu!$H$8="",0,Menu!$H$8))</f>
        <v>0</v>
      </c>
      <c r="N309" s="4" t="s">
        <v>274</v>
      </c>
      <c r="Y309" s="4" t="str">
        <f>MID(I309,1,5)</f>
        <v>J0300</v>
      </c>
      <c r="Z309" s="4">
        <v>72</v>
      </c>
      <c r="AA309" s="4">
        <f>(ROUNDDOWN(K309/Z309,0))*Z309</f>
        <v>0</v>
      </c>
      <c r="AB309" s="4">
        <f>K309-(AA309)</f>
        <v>0</v>
      </c>
      <c r="AC309" s="4">
        <f>AA309/Z309</f>
        <v>0</v>
      </c>
    </row>
    <row r="310" spans="1:29" ht="13.2">
      <c r="A310" s="4" t="s">
        <v>271</v>
      </c>
      <c r="B310" s="4" t="s">
        <v>272</v>
      </c>
      <c r="C310" s="4">
        <f>IF(D310="","",Menu!$D$8)</f>
        <v>0</v>
      </c>
      <c r="D310" s="5" t="s">
        <v>63</v>
      </c>
      <c r="E310" s="4">
        <f>IF(D310="","",Menu!$J$10)</f>
        <v>0</v>
      </c>
      <c r="F310" s="4">
        <f>IF(D310="","",Menu!$R$8)</f>
        <v>0</v>
      </c>
      <c r="G310" s="4">
        <f>IF(I310="","",Menu!$N$12)</f>
        <v>0</v>
      </c>
      <c r="H310" s="4">
        <f>IF(J310="","",Menu!$N$10)</f>
        <v>0</v>
      </c>
      <c r="I310" s="1" t="s">
        <v>671</v>
      </c>
      <c r="J310" s="4">
        <f>IF(I310="","",Menu!$M$8)</f>
        <v>0</v>
      </c>
      <c r="K310">
        <f>Playeras!G51</f>
        <v>0</v>
      </c>
      <c r="L310" s="4">
        <f>IF(K310="","",IF(Menu!$D$10="",0,Menu!$E$10))</f>
        <v>0</v>
      </c>
      <c r="M310" s="4">
        <f>IF(K310="","",IF(Menu!$H$8="",0,Menu!$H$8))</f>
        <v>0</v>
      </c>
      <c r="N310" s="4" t="s">
        <v>274</v>
      </c>
      <c r="Y310" s="4" t="str">
        <f>MID(I310,1,5)</f>
        <v>J0300</v>
      </c>
      <c r="Z310" s="4">
        <v>72</v>
      </c>
      <c r="AA310" s="4">
        <f>(ROUNDDOWN(K310/Z310,0))*Z310</f>
        <v>0</v>
      </c>
      <c r="AB310" s="4">
        <f>K310-(AA310)</f>
        <v>0</v>
      </c>
      <c r="AC310" s="4">
        <f>AA310/Z310</f>
        <v>0</v>
      </c>
    </row>
    <row r="311" spans="1:29" ht="13.2">
      <c r="A311" s="4" t="s">
        <v>271</v>
      </c>
      <c r="B311" s="4" t="s">
        <v>272</v>
      </c>
      <c r="C311" s="4">
        <f>IF(D311="","",Menu!$D$8)</f>
        <v>0</v>
      </c>
      <c r="D311" s="5" t="s">
        <v>63</v>
      </c>
      <c r="E311" s="4">
        <f>IF(D311="","",Menu!$J$10)</f>
        <v>0</v>
      </c>
      <c r="F311" s="4">
        <f>IF(D311="","",Menu!$R$8)</f>
        <v>0</v>
      </c>
      <c r="G311" s="4">
        <f>IF(I311="","",Menu!$N$12)</f>
        <v>0</v>
      </c>
      <c r="H311" s="4">
        <f>IF(J311="","",Menu!$N$10)</f>
        <v>0</v>
      </c>
      <c r="I311" s="1" t="s">
        <v>669</v>
      </c>
      <c r="J311" s="4">
        <f>IF(I311="","",Menu!$M$8)</f>
        <v>0</v>
      </c>
      <c r="K311">
        <f>Playeras!E51</f>
        <v>0</v>
      </c>
      <c r="L311" s="4">
        <f>IF(K311="","",IF(Menu!$D$10="",0,Menu!$E$10))</f>
        <v>0</v>
      </c>
      <c r="M311" s="4">
        <f>IF(K311="","",IF(Menu!$H$8="",0,Menu!$H$8))</f>
        <v>0</v>
      </c>
      <c r="N311" s="4" t="s">
        <v>274</v>
      </c>
      <c r="Y311" s="4" t="str">
        <f>MID(I311,1,5)</f>
        <v>J0300</v>
      </c>
      <c r="Z311" s="4">
        <v>72</v>
      </c>
      <c r="AA311" s="4">
        <f>(ROUNDDOWN(K311/Z311,0))*Z311</f>
        <v>0</v>
      </c>
      <c r="AB311" s="4">
        <f>K311-(AA311)</f>
        <v>0</v>
      </c>
      <c r="AC311" s="4">
        <f>AA311/Z311</f>
        <v>0</v>
      </c>
    </row>
    <row r="312" spans="1:29" ht="13.2">
      <c r="A312" s="4" t="s">
        <v>271</v>
      </c>
      <c r="B312" s="4" t="s">
        <v>272</v>
      </c>
      <c r="C312" s="4">
        <f>IF(D312="","",Menu!$D$8)</f>
        <v>0</v>
      </c>
      <c r="D312" s="5" t="s">
        <v>63</v>
      </c>
      <c r="E312" s="4">
        <f>IF(D312="","",Menu!$J$10)</f>
        <v>0</v>
      </c>
      <c r="F312" s="4">
        <f>IF(D312="","",Menu!$R$8)</f>
        <v>0</v>
      </c>
      <c r="G312" s="4">
        <f>IF(I312="","",Menu!$N$12)</f>
        <v>0</v>
      </c>
      <c r="H312" s="4">
        <f>IF(J312="","",Menu!$N$10)</f>
        <v>0</v>
      </c>
      <c r="I312" s="1" t="s">
        <v>667</v>
      </c>
      <c r="J312" s="4">
        <f>IF(I312="","",Menu!$M$8)</f>
        <v>0</v>
      </c>
      <c r="K312">
        <f>Playeras!H50</f>
        <v>0</v>
      </c>
      <c r="L312" s="4">
        <f>IF(K312="","",IF(Menu!$D$10="",0,Menu!$E$10))</f>
        <v>0</v>
      </c>
      <c r="M312" s="4">
        <f>IF(K312="","",IF(Menu!$H$8="",0,Menu!$H$8))</f>
        <v>0</v>
      </c>
      <c r="N312" s="4" t="s">
        <v>274</v>
      </c>
      <c r="Y312" s="4" t="str">
        <f>MID(I312,1,5)</f>
        <v>J0300</v>
      </c>
      <c r="Z312" s="4">
        <v>72</v>
      </c>
      <c r="AA312" s="4">
        <f>(ROUNDDOWN(K312/Z312,0))*Z312</f>
        <v>0</v>
      </c>
      <c r="AB312" s="4">
        <f>K312-(AA312)</f>
        <v>0</v>
      </c>
      <c r="AC312" s="4">
        <f>AA312/Z312</f>
        <v>0</v>
      </c>
    </row>
    <row r="313" spans="1:29" ht="13.2">
      <c r="A313" s="4" t="s">
        <v>271</v>
      </c>
      <c r="B313" s="4" t="s">
        <v>272</v>
      </c>
      <c r="C313" s="4">
        <f>IF(D313="","",Menu!$D$8)</f>
        <v>0</v>
      </c>
      <c r="D313" s="5" t="s">
        <v>63</v>
      </c>
      <c r="E313" s="4">
        <f>IF(D313="","",Menu!$J$10)</f>
        <v>0</v>
      </c>
      <c r="F313" s="4">
        <f>IF(D313="","",Menu!$R$8)</f>
        <v>0</v>
      </c>
      <c r="G313" s="4">
        <f>IF(I313="","",Menu!$N$12)</f>
        <v>0</v>
      </c>
      <c r="H313" s="4">
        <f>IF(J313="","",Menu!$N$10)</f>
        <v>0</v>
      </c>
      <c r="I313" s="1" t="s">
        <v>663</v>
      </c>
      <c r="J313" s="4">
        <f>IF(I313="","",Menu!$M$8)</f>
        <v>0</v>
      </c>
      <c r="K313">
        <f>Playeras!D50</f>
        <v>0</v>
      </c>
      <c r="L313" s="4">
        <f>IF(K313="","",IF(Menu!$D$10="",0,Menu!$E$10))</f>
        <v>0</v>
      </c>
      <c r="M313" s="4">
        <f>IF(K313="","",IF(Menu!$H$8="",0,Menu!$H$8))</f>
        <v>0</v>
      </c>
      <c r="N313" s="4" t="s">
        <v>274</v>
      </c>
      <c r="Y313" s="4" t="str">
        <f>MID(I313,1,5)</f>
        <v>J0300</v>
      </c>
      <c r="Z313" s="4">
        <v>72</v>
      </c>
      <c r="AA313" s="4">
        <f>(ROUNDDOWN(K313/Z313,0))*Z313</f>
        <v>0</v>
      </c>
      <c r="AB313" s="4">
        <f>K313-(AA313)</f>
        <v>0</v>
      </c>
      <c r="AC313" s="4">
        <f>AA313/Z313</f>
        <v>0</v>
      </c>
    </row>
    <row r="314" spans="1:29" ht="13.2">
      <c r="A314" s="4" t="s">
        <v>271</v>
      </c>
      <c r="B314" s="4" t="s">
        <v>272</v>
      </c>
      <c r="C314" s="4">
        <f>IF(D314="","",Menu!$D$8)</f>
        <v>0</v>
      </c>
      <c r="D314" s="5" t="s">
        <v>63</v>
      </c>
      <c r="E314" s="4">
        <f>IF(D314="","",Menu!$J$10)</f>
        <v>0</v>
      </c>
      <c r="F314" s="4">
        <f>IF(D314="","",Menu!$R$8)</f>
        <v>0</v>
      </c>
      <c r="G314" s="4">
        <f>IF(I314="","",Menu!$N$12)</f>
        <v>0</v>
      </c>
      <c r="H314" s="4">
        <f>IF(J314="","",Menu!$N$10)</f>
        <v>0</v>
      </c>
      <c r="I314" s="1" t="s">
        <v>665</v>
      </c>
      <c r="J314" s="4">
        <f>IF(I314="","",Menu!$M$8)</f>
        <v>0</v>
      </c>
      <c r="K314">
        <f>Playeras!F50</f>
        <v>0</v>
      </c>
      <c r="L314" s="4">
        <f>IF(K314="","",IF(Menu!$D$10="",0,Menu!$E$10))</f>
        <v>0</v>
      </c>
      <c r="M314" s="4">
        <f>IF(K314="","",IF(Menu!$H$8="",0,Menu!$H$8))</f>
        <v>0</v>
      </c>
      <c r="N314" s="4" t="s">
        <v>274</v>
      </c>
      <c r="Y314" s="4" t="str">
        <f>MID(I314,1,5)</f>
        <v>J0300</v>
      </c>
      <c r="Z314" s="4">
        <v>72</v>
      </c>
      <c r="AA314" s="4">
        <f>(ROUNDDOWN(K314/Z314,0))*Z314</f>
        <v>0</v>
      </c>
      <c r="AB314" s="4">
        <f>K314-(AA314)</f>
        <v>0</v>
      </c>
      <c r="AC314" s="4">
        <f>AA314/Z314</f>
        <v>0</v>
      </c>
    </row>
    <row r="315" spans="1:29" ht="13.2">
      <c r="A315" s="4" t="s">
        <v>271</v>
      </c>
      <c r="B315" s="4" t="s">
        <v>272</v>
      </c>
      <c r="C315" s="4">
        <f>IF(D315="","",Menu!$D$8)</f>
        <v>0</v>
      </c>
      <c r="D315" s="5" t="s">
        <v>63</v>
      </c>
      <c r="E315" s="4">
        <f>IF(D315="","",Menu!$J$10)</f>
        <v>0</v>
      </c>
      <c r="F315" s="4">
        <f>IF(D315="","",Menu!$R$8)</f>
        <v>0</v>
      </c>
      <c r="G315" s="4">
        <f>IF(I315="","",Menu!$N$12)</f>
        <v>0</v>
      </c>
      <c r="H315" s="4">
        <f>IF(J315="","",Menu!$N$10)</f>
        <v>0</v>
      </c>
      <c r="I315" s="1" t="s">
        <v>666</v>
      </c>
      <c r="J315" s="4">
        <f>IF(I315="","",Menu!$M$8)</f>
        <v>0</v>
      </c>
      <c r="K315">
        <f>Playeras!G50</f>
        <v>0</v>
      </c>
      <c r="L315" s="4">
        <f>IF(K315="","",IF(Menu!$D$10="",0,Menu!$E$10))</f>
        <v>0</v>
      </c>
      <c r="M315" s="4">
        <f>IF(K315="","",IF(Menu!$H$8="",0,Menu!$H$8))</f>
        <v>0</v>
      </c>
      <c r="N315" s="4" t="s">
        <v>274</v>
      </c>
      <c r="Y315" s="4" t="str">
        <f>MID(I315,1,5)</f>
        <v>J0300</v>
      </c>
      <c r="Z315" s="4">
        <v>72</v>
      </c>
      <c r="AA315" s="4">
        <f>(ROUNDDOWN(K315/Z315,0))*Z315</f>
        <v>0</v>
      </c>
      <c r="AB315" s="4">
        <f>K315-(AA315)</f>
        <v>0</v>
      </c>
      <c r="AC315" s="4">
        <f>AA315/Z315</f>
        <v>0</v>
      </c>
    </row>
    <row r="316" spans="1:29" ht="13.2">
      <c r="A316" s="4" t="s">
        <v>271</v>
      </c>
      <c r="B316" s="4" t="s">
        <v>272</v>
      </c>
      <c r="C316" s="4">
        <f>IF(D316="","",Menu!$D$8)</f>
        <v>0</v>
      </c>
      <c r="D316" s="5" t="s">
        <v>63</v>
      </c>
      <c r="E316" s="4">
        <f>IF(D316="","",Menu!$J$10)</f>
        <v>0</v>
      </c>
      <c r="F316" s="4">
        <f>IF(D316="","",Menu!$R$8)</f>
        <v>0</v>
      </c>
      <c r="G316" s="4">
        <f>IF(I316="","",Menu!$N$12)</f>
        <v>0</v>
      </c>
      <c r="H316" s="4">
        <f>IF(J316="","",Menu!$N$10)</f>
        <v>0</v>
      </c>
      <c r="I316" s="1" t="s">
        <v>664</v>
      </c>
      <c r="J316" s="4">
        <f>IF(I316="","",Menu!$M$8)</f>
        <v>0</v>
      </c>
      <c r="K316">
        <f>Playeras!E50</f>
        <v>0</v>
      </c>
      <c r="L316" s="4">
        <f>IF(K316="","",IF(Menu!$D$10="",0,Menu!$E$10))</f>
        <v>0</v>
      </c>
      <c r="M316" s="4">
        <f>IF(K316="","",IF(Menu!$H$8="",0,Menu!$H$8))</f>
        <v>0</v>
      </c>
      <c r="N316" s="4" t="s">
        <v>274</v>
      </c>
      <c r="Y316" s="4" t="str">
        <f>MID(I316,1,5)</f>
        <v>J0300</v>
      </c>
      <c r="Z316" s="4">
        <v>72</v>
      </c>
      <c r="AA316" s="4">
        <f>(ROUNDDOWN(K316/Z316,0))*Z316</f>
        <v>0</v>
      </c>
      <c r="AB316" s="4">
        <f>K316-(AA316)</f>
        <v>0</v>
      </c>
      <c r="AC316" s="4">
        <f>AA316/Z316</f>
        <v>0</v>
      </c>
    </row>
    <row r="317" spans="1:29" ht="13.2">
      <c r="A317" s="4" t="s">
        <v>271</v>
      </c>
      <c r="B317" s="4" t="s">
        <v>272</v>
      </c>
      <c r="C317" s="4">
        <f>IF(D317="","",Menu!$D$8)</f>
        <v>0</v>
      </c>
      <c r="D317" s="5" t="s">
        <v>63</v>
      </c>
      <c r="E317" s="4">
        <f>IF(D317="","",Menu!$J$10)</f>
        <v>0</v>
      </c>
      <c r="F317" s="4">
        <f>IF(D317="","",Menu!$R$8)</f>
        <v>0</v>
      </c>
      <c r="G317" s="4">
        <f>IF(I317="","",Menu!$N$12)</f>
        <v>0</v>
      </c>
      <c r="H317" s="4">
        <f>IF(J317="","",Menu!$N$10)</f>
        <v>0</v>
      </c>
      <c r="I317" s="1" t="s">
        <v>662</v>
      </c>
      <c r="J317" s="4">
        <f>IF(I317="","",Menu!$M$8)</f>
        <v>0</v>
      </c>
      <c r="K317">
        <f>Playeras!H49</f>
        <v>0</v>
      </c>
      <c r="L317" s="4">
        <f>IF(K317="","",IF(Menu!$D$10="",0,Menu!$E$10))</f>
        <v>0</v>
      </c>
      <c r="M317" s="4">
        <f>IF(K317="","",IF(Menu!$H$8="",0,Menu!$H$8))</f>
        <v>0</v>
      </c>
      <c r="N317" s="4" t="s">
        <v>274</v>
      </c>
      <c r="Y317" s="4" t="str">
        <f>MID(I317,1,5)</f>
        <v>J0300</v>
      </c>
      <c r="Z317" s="4">
        <v>72</v>
      </c>
      <c r="AA317" s="4">
        <f>(ROUNDDOWN(K317/Z317,0))*Z317</f>
        <v>0</v>
      </c>
      <c r="AB317" s="4">
        <f>K317-(AA317)</f>
        <v>0</v>
      </c>
      <c r="AC317" s="4">
        <f>AA317/Z317</f>
        <v>0</v>
      </c>
    </row>
    <row r="318" spans="1:29" ht="13.2">
      <c r="A318" s="4" t="s">
        <v>271</v>
      </c>
      <c r="B318" s="4" t="s">
        <v>272</v>
      </c>
      <c r="C318" s="4">
        <f>IF(D318="","",Menu!$D$8)</f>
        <v>0</v>
      </c>
      <c r="D318" s="5" t="s">
        <v>63</v>
      </c>
      <c r="E318" s="4">
        <f>IF(D318="","",Menu!$J$10)</f>
        <v>0</v>
      </c>
      <c r="F318" s="4">
        <f>IF(D318="","",Menu!$R$8)</f>
        <v>0</v>
      </c>
      <c r="G318" s="4">
        <f>IF(I318="","",Menu!$N$12)</f>
        <v>0</v>
      </c>
      <c r="H318" s="4">
        <f>IF(J318="","",Menu!$N$10)</f>
        <v>0</v>
      </c>
      <c r="I318" s="1" t="s">
        <v>658</v>
      </c>
      <c r="J318" s="4">
        <f>IF(I318="","",Menu!$M$8)</f>
        <v>0</v>
      </c>
      <c r="K318">
        <f>Playeras!D49</f>
        <v>0</v>
      </c>
      <c r="L318" s="4">
        <f>IF(K318="","",IF(Menu!$D$10="",0,Menu!$E$10))</f>
        <v>0</v>
      </c>
      <c r="M318" s="4">
        <f>IF(K318="","",IF(Menu!$H$8="",0,Menu!$H$8))</f>
        <v>0</v>
      </c>
      <c r="N318" s="4" t="s">
        <v>274</v>
      </c>
      <c r="Y318" s="4" t="str">
        <f>MID(I318,1,5)</f>
        <v>J0300</v>
      </c>
      <c r="Z318" s="4">
        <v>72</v>
      </c>
      <c r="AA318" s="4">
        <f>(ROUNDDOWN(K318/Z318,0))*Z318</f>
        <v>0</v>
      </c>
      <c r="AB318" s="4">
        <f>K318-(AA318)</f>
        <v>0</v>
      </c>
      <c r="AC318" s="4">
        <f>AA318/Z318</f>
        <v>0</v>
      </c>
    </row>
    <row r="319" spans="1:29" ht="13.2">
      <c r="A319" s="4" t="s">
        <v>271</v>
      </c>
      <c r="B319" s="4" t="s">
        <v>272</v>
      </c>
      <c r="C319" s="4">
        <f>IF(D319="","",Menu!$D$8)</f>
        <v>0</v>
      </c>
      <c r="D319" s="5" t="s">
        <v>63</v>
      </c>
      <c r="E319" s="4">
        <f>IF(D319="","",Menu!$J$10)</f>
        <v>0</v>
      </c>
      <c r="F319" s="4">
        <f>IF(D319="","",Menu!$R$8)</f>
        <v>0</v>
      </c>
      <c r="G319" s="4">
        <f>IF(I319="","",Menu!$N$12)</f>
        <v>0</v>
      </c>
      <c r="H319" s="4">
        <f>IF(J319="","",Menu!$N$10)</f>
        <v>0</v>
      </c>
      <c r="I319" s="1" t="s">
        <v>660</v>
      </c>
      <c r="J319" s="4">
        <f>IF(I319="","",Menu!$M$8)</f>
        <v>0</v>
      </c>
      <c r="K319">
        <f>Playeras!F49</f>
        <v>0</v>
      </c>
      <c r="L319" s="4">
        <f>IF(K319="","",IF(Menu!$D$10="",0,Menu!$E$10))</f>
        <v>0</v>
      </c>
      <c r="M319" s="4">
        <f>IF(K319="","",IF(Menu!$H$8="",0,Menu!$H$8))</f>
        <v>0</v>
      </c>
      <c r="N319" s="4" t="s">
        <v>274</v>
      </c>
      <c r="Y319" s="4" t="str">
        <f>MID(I319,1,5)</f>
        <v>J0300</v>
      </c>
      <c r="Z319" s="4">
        <v>72</v>
      </c>
      <c r="AA319" s="4">
        <f>(ROUNDDOWN(K319/Z319,0))*Z319</f>
        <v>0</v>
      </c>
      <c r="AB319" s="4">
        <f>K319-(AA319)</f>
        <v>0</v>
      </c>
      <c r="AC319" s="4">
        <f>AA319/Z319</f>
        <v>0</v>
      </c>
    </row>
    <row r="320" spans="1:29" ht="13.2">
      <c r="A320" s="4" t="s">
        <v>271</v>
      </c>
      <c r="B320" s="4" t="s">
        <v>272</v>
      </c>
      <c r="C320" s="4">
        <f>IF(D320="","",Menu!$D$8)</f>
        <v>0</v>
      </c>
      <c r="D320" s="5" t="s">
        <v>63</v>
      </c>
      <c r="E320" s="4">
        <f>IF(D320="","",Menu!$J$10)</f>
        <v>0</v>
      </c>
      <c r="F320" s="4">
        <f>IF(D320="","",Menu!$R$8)</f>
        <v>0</v>
      </c>
      <c r="G320" s="4">
        <f>IF(I320="","",Menu!$N$12)</f>
        <v>0</v>
      </c>
      <c r="H320" s="4">
        <f>IF(J320="","",Menu!$N$10)</f>
        <v>0</v>
      </c>
      <c r="I320" s="1" t="s">
        <v>661</v>
      </c>
      <c r="J320" s="4">
        <f>IF(I320="","",Menu!$M$8)</f>
        <v>0</v>
      </c>
      <c r="K320">
        <f>Playeras!G49</f>
        <v>0</v>
      </c>
      <c r="L320" s="4">
        <f>IF(K320="","",IF(Menu!$D$10="",0,Menu!$E$10))</f>
        <v>0</v>
      </c>
      <c r="M320" s="4">
        <f>IF(K320="","",IF(Menu!$H$8="",0,Menu!$H$8))</f>
        <v>0</v>
      </c>
      <c r="N320" s="4" t="s">
        <v>274</v>
      </c>
      <c r="Y320" s="4" t="str">
        <f>MID(I320,1,5)</f>
        <v>J0300</v>
      </c>
      <c r="Z320" s="4">
        <v>72</v>
      </c>
      <c r="AA320" s="4">
        <f>(ROUNDDOWN(K320/Z320,0))*Z320</f>
        <v>0</v>
      </c>
      <c r="AB320" s="4">
        <f>K320-(AA320)</f>
        <v>0</v>
      </c>
      <c r="AC320" s="4">
        <f>AA320/Z320</f>
        <v>0</v>
      </c>
    </row>
    <row r="321" spans="1:29" ht="13.2">
      <c r="A321" s="4" t="s">
        <v>271</v>
      </c>
      <c r="B321" s="4" t="s">
        <v>272</v>
      </c>
      <c r="C321" s="4">
        <f>IF(D321="","",Menu!$D$8)</f>
        <v>0</v>
      </c>
      <c r="D321" s="5" t="s">
        <v>63</v>
      </c>
      <c r="E321" s="4">
        <f>IF(D321="","",Menu!$J$10)</f>
        <v>0</v>
      </c>
      <c r="F321" s="4">
        <f>IF(D321="","",Menu!$R$8)</f>
        <v>0</v>
      </c>
      <c r="G321" s="4">
        <f>IF(I321="","",Menu!$N$12)</f>
        <v>0</v>
      </c>
      <c r="H321" s="4">
        <f>IF(J321="","",Menu!$N$10)</f>
        <v>0</v>
      </c>
      <c r="I321" s="1" t="s">
        <v>659</v>
      </c>
      <c r="J321" s="4">
        <f>IF(I321="","",Menu!$M$8)</f>
        <v>0</v>
      </c>
      <c r="K321">
        <f>Playeras!E49</f>
        <v>0</v>
      </c>
      <c r="L321" s="4">
        <f>IF(K321="","",IF(Menu!$D$10="",0,Menu!$E$10))</f>
        <v>0</v>
      </c>
      <c r="M321" s="4">
        <f>IF(K321="","",IF(Menu!$H$8="",0,Menu!$H$8))</f>
        <v>0</v>
      </c>
      <c r="N321" s="4" t="s">
        <v>274</v>
      </c>
      <c r="Y321" s="4" t="str">
        <f>MID(I321,1,5)</f>
        <v>J0300</v>
      </c>
      <c r="Z321" s="4">
        <v>72</v>
      </c>
      <c r="AA321" s="4">
        <f>(ROUNDDOWN(K321/Z321,0))*Z321</f>
        <v>0</v>
      </c>
      <c r="AB321" s="4">
        <f>K321-(AA321)</f>
        <v>0</v>
      </c>
      <c r="AC321" s="4">
        <f>AA321/Z321</f>
        <v>0</v>
      </c>
    </row>
    <row r="322" spans="1:29" ht="13.2">
      <c r="A322" s="4" t="s">
        <v>271</v>
      </c>
      <c r="B322" s="4" t="s">
        <v>272</v>
      </c>
      <c r="C322" s="4">
        <f>IF(D322="","",Menu!$D$8)</f>
        <v>0</v>
      </c>
      <c r="D322" s="5" t="s">
        <v>63</v>
      </c>
      <c r="E322" s="4">
        <f>IF(D322="","",Menu!$J$10)</f>
        <v>0</v>
      </c>
      <c r="F322" s="4">
        <f>IF(D322="","",Menu!$R$8)</f>
        <v>0</v>
      </c>
      <c r="G322" s="4">
        <f>IF(I322="","",Menu!$N$12)</f>
        <v>0</v>
      </c>
      <c r="H322" s="4">
        <f>IF(J322="","",Menu!$N$10)</f>
        <v>0</v>
      </c>
      <c r="I322" s="1" t="s">
        <v>657</v>
      </c>
      <c r="J322" s="4">
        <f>IF(I322="","",Menu!$M$8)</f>
        <v>0</v>
      </c>
      <c r="K322">
        <f>Playeras!H48</f>
        <v>0</v>
      </c>
      <c r="L322" s="4">
        <f>IF(K322="","",IF(Menu!$D$10="",0,Menu!$E$10))</f>
        <v>0</v>
      </c>
      <c r="M322" s="4">
        <f>IF(K322="","",IF(Menu!$H$8="",0,Menu!$H$8))</f>
        <v>0</v>
      </c>
      <c r="N322" s="4" t="s">
        <v>274</v>
      </c>
      <c r="Y322" s="4" t="str">
        <f>MID(I322,1,5)</f>
        <v>J0300</v>
      </c>
      <c r="Z322" s="4">
        <v>72</v>
      </c>
      <c r="AA322" s="4">
        <f>(ROUNDDOWN(K322/Z322,0))*Z322</f>
        <v>0</v>
      </c>
      <c r="AB322" s="4">
        <f>K322-(AA322)</f>
        <v>0</v>
      </c>
      <c r="AC322" s="4">
        <f>AA322/Z322</f>
        <v>0</v>
      </c>
    </row>
    <row r="323" spans="1:29" ht="13.2">
      <c r="A323" s="4" t="s">
        <v>271</v>
      </c>
      <c r="B323" s="4" t="s">
        <v>272</v>
      </c>
      <c r="C323" s="4">
        <f>IF(D323="","",Menu!$D$8)</f>
        <v>0</v>
      </c>
      <c r="D323" s="5" t="s">
        <v>63</v>
      </c>
      <c r="E323" s="4">
        <f>IF(D323="","",Menu!$J$10)</f>
        <v>0</v>
      </c>
      <c r="F323" s="4">
        <f>IF(D323="","",Menu!$R$8)</f>
        <v>0</v>
      </c>
      <c r="G323" s="4">
        <f>IF(I323="","",Menu!$N$12)</f>
        <v>0</v>
      </c>
      <c r="H323" s="4">
        <f>IF(J323="","",Menu!$N$10)</f>
        <v>0</v>
      </c>
      <c r="I323" s="1" t="s">
        <v>653</v>
      </c>
      <c r="J323" s="4">
        <f>IF(I323="","",Menu!$M$8)</f>
        <v>0</v>
      </c>
      <c r="K323">
        <f>Playeras!D48</f>
        <v>0</v>
      </c>
      <c r="L323" s="4">
        <f>IF(K323="","",IF(Menu!$D$10="",0,Menu!$E$10))</f>
        <v>0</v>
      </c>
      <c r="M323" s="4">
        <f>IF(K323="","",IF(Menu!$H$8="",0,Menu!$H$8))</f>
        <v>0</v>
      </c>
      <c r="N323" s="4" t="s">
        <v>274</v>
      </c>
      <c r="Y323" s="4" t="str">
        <f>MID(I323,1,5)</f>
        <v>J0300</v>
      </c>
      <c r="Z323" s="4">
        <v>72</v>
      </c>
      <c r="AA323" s="4">
        <f>(ROUNDDOWN(K323/Z323,0))*Z323</f>
        <v>0</v>
      </c>
      <c r="AB323" s="4">
        <f>K323-(AA323)</f>
        <v>0</v>
      </c>
      <c r="AC323" s="4">
        <f>AA323/Z323</f>
        <v>0</v>
      </c>
    </row>
    <row r="324" spans="1:29" ht="13.2">
      <c r="A324" s="4" t="s">
        <v>271</v>
      </c>
      <c r="B324" s="4" t="s">
        <v>272</v>
      </c>
      <c r="C324" s="4">
        <f>IF(D324="","",Menu!$D$8)</f>
        <v>0</v>
      </c>
      <c r="D324" s="5" t="s">
        <v>63</v>
      </c>
      <c r="E324" s="4">
        <f>IF(D324="","",Menu!$J$10)</f>
        <v>0</v>
      </c>
      <c r="F324" s="4">
        <f>IF(D324="","",Menu!$R$8)</f>
        <v>0</v>
      </c>
      <c r="G324" s="4">
        <f>IF(I324="","",Menu!$N$12)</f>
        <v>0</v>
      </c>
      <c r="H324" s="4">
        <f>IF(J324="","",Menu!$N$10)</f>
        <v>0</v>
      </c>
      <c r="I324" s="1" t="s">
        <v>655</v>
      </c>
      <c r="J324" s="4">
        <f>IF(I324="","",Menu!$M$8)</f>
        <v>0</v>
      </c>
      <c r="K324">
        <f>Playeras!F48</f>
        <v>0</v>
      </c>
      <c r="L324" s="4">
        <f>IF(K324="","",IF(Menu!$D$10="",0,Menu!$E$10))</f>
        <v>0</v>
      </c>
      <c r="M324" s="4">
        <f>IF(K324="","",IF(Menu!$H$8="",0,Menu!$H$8))</f>
        <v>0</v>
      </c>
      <c r="N324" s="4" t="s">
        <v>274</v>
      </c>
      <c r="Y324" s="4" t="str">
        <f>MID(I324,1,5)</f>
        <v>J0300</v>
      </c>
      <c r="Z324" s="4">
        <v>72</v>
      </c>
      <c r="AA324" s="4">
        <f>(ROUNDDOWN(K324/Z324,0))*Z324</f>
        <v>0</v>
      </c>
      <c r="AB324" s="4">
        <f>K324-(AA324)</f>
        <v>0</v>
      </c>
      <c r="AC324" s="4">
        <f>AA324/Z324</f>
        <v>0</v>
      </c>
    </row>
    <row r="325" spans="1:29" ht="13.2">
      <c r="A325" s="4" t="s">
        <v>271</v>
      </c>
      <c r="B325" s="4" t="s">
        <v>272</v>
      </c>
      <c r="C325" s="4">
        <f>IF(D325="","",Menu!$D$8)</f>
        <v>0</v>
      </c>
      <c r="D325" s="5" t="s">
        <v>63</v>
      </c>
      <c r="E325" s="4">
        <f>IF(D325="","",Menu!$J$10)</f>
        <v>0</v>
      </c>
      <c r="F325" s="4">
        <f>IF(D325="","",Menu!$R$8)</f>
        <v>0</v>
      </c>
      <c r="G325" s="4">
        <f>IF(I325="","",Menu!$N$12)</f>
        <v>0</v>
      </c>
      <c r="H325" s="4">
        <f>IF(J325="","",Menu!$N$10)</f>
        <v>0</v>
      </c>
      <c r="I325" s="1" t="s">
        <v>656</v>
      </c>
      <c r="J325" s="4">
        <f>IF(I325="","",Menu!$M$8)</f>
        <v>0</v>
      </c>
      <c r="K325">
        <f>Playeras!G48</f>
        <v>0</v>
      </c>
      <c r="L325" s="4">
        <f>IF(K325="","",IF(Menu!$D$10="",0,Menu!$E$10))</f>
        <v>0</v>
      </c>
      <c r="M325" s="4">
        <f>IF(K325="","",IF(Menu!$H$8="",0,Menu!$H$8))</f>
        <v>0</v>
      </c>
      <c r="N325" s="4" t="s">
        <v>274</v>
      </c>
      <c r="Y325" s="4" t="str">
        <f>MID(I325,1,5)</f>
        <v>J0300</v>
      </c>
      <c r="Z325" s="4">
        <v>72</v>
      </c>
      <c r="AA325" s="4">
        <f>(ROUNDDOWN(K325/Z325,0))*Z325</f>
        <v>0</v>
      </c>
      <c r="AB325" s="4">
        <f>K325-(AA325)</f>
        <v>0</v>
      </c>
      <c r="AC325" s="4">
        <f>AA325/Z325</f>
        <v>0</v>
      </c>
    </row>
    <row r="326" spans="1:29" ht="13.2">
      <c r="A326" s="4" t="s">
        <v>271</v>
      </c>
      <c r="B326" s="4" t="s">
        <v>272</v>
      </c>
      <c r="C326" s="4">
        <f>IF(D326="","",Menu!$D$8)</f>
        <v>0</v>
      </c>
      <c r="D326" s="5" t="s">
        <v>63</v>
      </c>
      <c r="E326" s="4">
        <f>IF(D326="","",Menu!$J$10)</f>
        <v>0</v>
      </c>
      <c r="F326" s="4">
        <f>IF(D326="","",Menu!$R$8)</f>
        <v>0</v>
      </c>
      <c r="G326" s="4">
        <f>IF(I326="","",Menu!$N$12)</f>
        <v>0</v>
      </c>
      <c r="H326" s="4">
        <f>IF(J326="","",Menu!$N$10)</f>
        <v>0</v>
      </c>
      <c r="I326" s="1" t="s">
        <v>654</v>
      </c>
      <c r="J326" s="4">
        <f>IF(I326="","",Menu!$M$8)</f>
        <v>0</v>
      </c>
      <c r="K326">
        <f>Playeras!E48</f>
        <v>0</v>
      </c>
      <c r="L326" s="4">
        <f>IF(K326="","",IF(Menu!$D$10="",0,Menu!$E$10))</f>
        <v>0</v>
      </c>
      <c r="M326" s="4">
        <f>IF(K326="","",IF(Menu!$H$8="",0,Menu!$H$8))</f>
        <v>0</v>
      </c>
      <c r="N326" s="4" t="s">
        <v>274</v>
      </c>
      <c r="Y326" s="4" t="str">
        <f>MID(I326,1,5)</f>
        <v>J0300</v>
      </c>
      <c r="Z326" s="4">
        <v>72</v>
      </c>
      <c r="AA326" s="4">
        <f>(ROUNDDOWN(K326/Z326,0))*Z326</f>
        <v>0</v>
      </c>
      <c r="AB326" s="4">
        <f>K326-(AA326)</f>
        <v>0</v>
      </c>
      <c r="AC326" s="4">
        <f>AA326/Z326</f>
        <v>0</v>
      </c>
    </row>
    <row r="327" spans="1:29">
      <c r="A327" s="4" t="s">
        <v>271</v>
      </c>
      <c r="B327" s="4" t="s">
        <v>272</v>
      </c>
      <c r="C327" s="4">
        <f>IF(D327="","",Menu!$D$8)</f>
        <v>0</v>
      </c>
      <c r="D327" s="4" t="s">
        <v>63</v>
      </c>
      <c r="E327" s="4">
        <f>IF(D327="","",Menu!$J$10)</f>
        <v>0</v>
      </c>
      <c r="F327" s="4">
        <f>IF(D327="","",Menu!$R$8)</f>
        <v>0</v>
      </c>
      <c r="G327" s="4">
        <f>IF(I327="","",Menu!$N$12)</f>
        <v>0</v>
      </c>
      <c r="H327" s="4">
        <f>IF(J327="","",Menu!$N$10)</f>
        <v>0</v>
      </c>
      <c r="I327" s="4" t="s">
        <v>2357</v>
      </c>
      <c r="J327" s="4">
        <f>IF(I327="","",Menu!$M$8)</f>
        <v>0</v>
      </c>
      <c r="K327" s="4">
        <f>'Payeras tipo Polo'!R61</f>
        <v>0</v>
      </c>
      <c r="L327" s="8">
        <f>IF(K327="","",IF(Menu!$D$10="",0,Menu!$E$10))</f>
        <v>0</v>
      </c>
      <c r="M327" s="8">
        <f>IF(K327="","",IF(Menu!$H$8="",0,Menu!$H$8))</f>
        <v>0</v>
      </c>
      <c r="N327" s="4" t="s">
        <v>274</v>
      </c>
      <c r="Y327" s="4" t="str">
        <f>MID(I327,1,5)</f>
        <v>D1504</v>
      </c>
      <c r="Z327" s="4">
        <v>36</v>
      </c>
      <c r="AA327" s="4">
        <f>(ROUNDDOWN(K327/Z327,0))*Z327</f>
        <v>0</v>
      </c>
      <c r="AB327" s="4">
        <f>K327-(AA327)</f>
        <v>0</v>
      </c>
      <c r="AC327" s="4">
        <f>AA327/Z327</f>
        <v>0</v>
      </c>
    </row>
    <row r="328" spans="1:29">
      <c r="A328" s="4" t="s">
        <v>271</v>
      </c>
      <c r="B328" s="4" t="s">
        <v>272</v>
      </c>
      <c r="C328" s="4">
        <f>IF(D328="","",Menu!$D$8)</f>
        <v>0</v>
      </c>
      <c r="D328" s="4" t="s">
        <v>63</v>
      </c>
      <c r="E328" s="4">
        <f>IF(D328="","",Menu!$J$10)</f>
        <v>0</v>
      </c>
      <c r="F328" s="4">
        <f>IF(D328="","",Menu!$R$8)</f>
        <v>0</v>
      </c>
      <c r="G328" s="4">
        <f>IF(I328="","",Menu!$N$12)</f>
        <v>0</v>
      </c>
      <c r="H328" s="4">
        <f>IF(J328="","",Menu!$N$10)</f>
        <v>0</v>
      </c>
      <c r="I328" s="4" t="s">
        <v>2355</v>
      </c>
      <c r="J328" s="4">
        <f>IF(I328="","",Menu!$M$8)</f>
        <v>0</v>
      </c>
      <c r="K328" s="4">
        <f>'Payeras tipo Polo'!P61</f>
        <v>0</v>
      </c>
      <c r="L328" s="8">
        <f>IF(K328="","",IF(Menu!$D$10="",0,Menu!$E$10))</f>
        <v>0</v>
      </c>
      <c r="M328" s="8">
        <f>IF(K328="","",IF(Menu!$H$8="",0,Menu!$H$8))</f>
        <v>0</v>
      </c>
      <c r="N328" s="4" t="s">
        <v>274</v>
      </c>
      <c r="Y328" s="4" t="str">
        <f>MID(I328,1,5)</f>
        <v>D1504</v>
      </c>
      <c r="Z328" s="4">
        <v>36</v>
      </c>
      <c r="AA328" s="4">
        <f>(ROUNDDOWN(K328/Z328,0))*Z328</f>
        <v>0</v>
      </c>
      <c r="AB328" s="4">
        <f>K328-(AA328)</f>
        <v>0</v>
      </c>
      <c r="AC328" s="4">
        <f>AA328/Z328</f>
        <v>0</v>
      </c>
    </row>
    <row r="329" spans="1:29">
      <c r="A329" s="4" t="s">
        <v>271</v>
      </c>
      <c r="B329" s="4" t="s">
        <v>272</v>
      </c>
      <c r="C329" s="4">
        <f>IF(D329="","",Menu!$D$8)</f>
        <v>0</v>
      </c>
      <c r="D329" s="4" t="s">
        <v>63</v>
      </c>
      <c r="E329" s="4">
        <f>IF(D329="","",Menu!$J$10)</f>
        <v>0</v>
      </c>
      <c r="F329" s="4">
        <f>IF(D329="","",Menu!$R$8)</f>
        <v>0</v>
      </c>
      <c r="G329" s="4">
        <f>IF(I329="","",Menu!$N$12)</f>
        <v>0</v>
      </c>
      <c r="H329" s="4">
        <f>IF(J329="","",Menu!$N$10)</f>
        <v>0</v>
      </c>
      <c r="I329" s="4" t="s">
        <v>2356</v>
      </c>
      <c r="J329" s="4">
        <f>IF(I329="","",Menu!$M$8)</f>
        <v>0</v>
      </c>
      <c r="K329" s="4">
        <f>'Payeras tipo Polo'!Q61</f>
        <v>0</v>
      </c>
      <c r="L329" s="8">
        <f>IF(K329="","",IF(Menu!$D$10="",0,Menu!$E$10))</f>
        <v>0</v>
      </c>
      <c r="M329" s="8">
        <f>IF(K329="","",IF(Menu!$H$8="",0,Menu!$H$8))</f>
        <v>0</v>
      </c>
      <c r="N329" s="4" t="s">
        <v>274</v>
      </c>
      <c r="Y329" s="4" t="str">
        <f>MID(I329,1,5)</f>
        <v>D1504</v>
      </c>
      <c r="Z329" s="4">
        <v>36</v>
      </c>
      <c r="AA329" s="4">
        <f>(ROUNDDOWN(K329/Z329,0))*Z329</f>
        <v>0</v>
      </c>
      <c r="AB329" s="4">
        <f>K329-(AA329)</f>
        <v>0</v>
      </c>
      <c r="AC329" s="4">
        <f>AA329/Z329</f>
        <v>0</v>
      </c>
    </row>
    <row r="330" spans="1:29">
      <c r="A330" s="4" t="s">
        <v>271</v>
      </c>
      <c r="B330" s="4" t="s">
        <v>272</v>
      </c>
      <c r="C330" s="4">
        <f>IF(D330="","",Menu!$D$8)</f>
        <v>0</v>
      </c>
      <c r="D330" s="4" t="s">
        <v>63</v>
      </c>
      <c r="E330" s="4">
        <f>IF(D330="","",Menu!$J$10)</f>
        <v>0</v>
      </c>
      <c r="F330" s="4">
        <f>IF(D330="","",Menu!$R$8)</f>
        <v>0</v>
      </c>
      <c r="G330" s="4">
        <f>IF(I330="","",Menu!$N$12)</f>
        <v>0</v>
      </c>
      <c r="H330" s="4">
        <f>IF(J330="","",Menu!$N$10)</f>
        <v>0</v>
      </c>
      <c r="I330" s="4" t="s">
        <v>2354</v>
      </c>
      <c r="J330" s="4">
        <f>IF(I330="","",Menu!$M$8)</f>
        <v>0</v>
      </c>
      <c r="K330" s="4">
        <f>'Payeras tipo Polo'!O61</f>
        <v>0</v>
      </c>
      <c r="L330" s="8">
        <f>IF(K330="","",IF(Menu!$D$10="",0,Menu!$E$10))</f>
        <v>0</v>
      </c>
      <c r="M330" s="8">
        <f>IF(K330="","",IF(Menu!$H$8="",0,Menu!$H$8))</f>
        <v>0</v>
      </c>
      <c r="N330" s="4" t="s">
        <v>274</v>
      </c>
      <c r="Y330" s="4" t="str">
        <f>MID(I330,1,5)</f>
        <v>D1504</v>
      </c>
      <c r="Z330" s="4">
        <v>36</v>
      </c>
      <c r="AA330" s="4">
        <f>(ROUNDDOWN(K330/Z330,0))*Z330</f>
        <v>0</v>
      </c>
      <c r="AB330" s="4">
        <f>K330-(AA330)</f>
        <v>0</v>
      </c>
      <c r="AC330" s="4">
        <f>AA330/Z330</f>
        <v>0</v>
      </c>
    </row>
    <row r="331" spans="1:29">
      <c r="A331" s="4" t="s">
        <v>271</v>
      </c>
      <c r="B331" s="4" t="s">
        <v>272</v>
      </c>
      <c r="C331" s="4">
        <f>IF(D331="","",Menu!$D$8)</f>
        <v>0</v>
      </c>
      <c r="D331" s="4" t="s">
        <v>63</v>
      </c>
      <c r="E331" s="4">
        <f>IF(D331="","",Menu!$J$10)</f>
        <v>0</v>
      </c>
      <c r="F331" s="4">
        <f>IF(D331="","",Menu!$R$8)</f>
        <v>0</v>
      </c>
      <c r="G331" s="4">
        <f>IF(I331="","",Menu!$N$12)</f>
        <v>0</v>
      </c>
      <c r="H331" s="4">
        <f>IF(J331="","",Menu!$N$10)</f>
        <v>0</v>
      </c>
      <c r="I331" s="4" t="s">
        <v>2353</v>
      </c>
      <c r="J331" s="4">
        <f>IF(I331="","",Menu!$M$8)</f>
        <v>0</v>
      </c>
      <c r="K331" s="4">
        <f>'Payeras tipo Polo'!R60</f>
        <v>0</v>
      </c>
      <c r="L331" s="8">
        <f>IF(K331="","",IF(Menu!$D$10="",0,Menu!$E$10))</f>
        <v>0</v>
      </c>
      <c r="M331" s="8">
        <f>IF(K331="","",IF(Menu!$H$8="",0,Menu!$H$8))</f>
        <v>0</v>
      </c>
      <c r="N331" s="4" t="s">
        <v>274</v>
      </c>
      <c r="Y331" s="4" t="str">
        <f>MID(I331,1,5)</f>
        <v>D1504</v>
      </c>
      <c r="Z331" s="4">
        <v>36</v>
      </c>
      <c r="AA331" s="4">
        <f>(ROUNDDOWN(K331/Z331,0))*Z331</f>
        <v>0</v>
      </c>
      <c r="AB331" s="4">
        <f>K331-(AA331)</f>
        <v>0</v>
      </c>
      <c r="AC331" s="4">
        <f>AA331/Z331</f>
        <v>0</v>
      </c>
    </row>
    <row r="332" spans="1:29">
      <c r="A332" s="4" t="s">
        <v>271</v>
      </c>
      <c r="B332" s="4" t="s">
        <v>272</v>
      </c>
      <c r="C332" s="4">
        <f>IF(D332="","",Menu!$D$8)</f>
        <v>0</v>
      </c>
      <c r="D332" s="4" t="s">
        <v>63</v>
      </c>
      <c r="E332" s="4">
        <f>IF(D332="","",Menu!$J$10)</f>
        <v>0</v>
      </c>
      <c r="F332" s="4">
        <f>IF(D332="","",Menu!$R$8)</f>
        <v>0</v>
      </c>
      <c r="G332" s="4">
        <f>IF(I332="","",Menu!$N$12)</f>
        <v>0</v>
      </c>
      <c r="H332" s="4">
        <f>IF(J332="","",Menu!$N$10)</f>
        <v>0</v>
      </c>
      <c r="I332" s="4" t="s">
        <v>2351</v>
      </c>
      <c r="J332" s="4">
        <f>IF(I332="","",Menu!$M$8)</f>
        <v>0</v>
      </c>
      <c r="K332" s="4">
        <f>'Payeras tipo Polo'!P60</f>
        <v>0</v>
      </c>
      <c r="L332" s="8">
        <f>IF(K332="","",IF(Menu!$D$10="",0,Menu!$E$10))</f>
        <v>0</v>
      </c>
      <c r="M332" s="8">
        <f>IF(K332="","",IF(Menu!$H$8="",0,Menu!$H$8))</f>
        <v>0</v>
      </c>
      <c r="N332" s="4" t="s">
        <v>274</v>
      </c>
      <c r="Y332" s="4" t="str">
        <f>MID(I332,1,5)</f>
        <v>D1504</v>
      </c>
      <c r="Z332" s="4">
        <v>36</v>
      </c>
      <c r="AA332" s="4">
        <f>(ROUNDDOWN(K332/Z332,0))*Z332</f>
        <v>0</v>
      </c>
      <c r="AB332" s="4">
        <f>K332-(AA332)</f>
        <v>0</v>
      </c>
      <c r="AC332" s="4">
        <f>AA332/Z332</f>
        <v>0</v>
      </c>
    </row>
    <row r="333" spans="1:29">
      <c r="A333" s="4" t="s">
        <v>271</v>
      </c>
      <c r="B333" s="4" t="s">
        <v>272</v>
      </c>
      <c r="C333" s="4">
        <f>IF(D333="","",Menu!$D$8)</f>
        <v>0</v>
      </c>
      <c r="D333" s="4" t="s">
        <v>63</v>
      </c>
      <c r="E333" s="4">
        <f>IF(D333="","",Menu!$J$10)</f>
        <v>0</v>
      </c>
      <c r="F333" s="4">
        <f>IF(D333="","",Menu!$R$8)</f>
        <v>0</v>
      </c>
      <c r="G333" s="4">
        <f>IF(I333="","",Menu!$N$12)</f>
        <v>0</v>
      </c>
      <c r="H333" s="4">
        <f>IF(J333="","",Menu!$N$10)</f>
        <v>0</v>
      </c>
      <c r="I333" s="4" t="s">
        <v>2352</v>
      </c>
      <c r="J333" s="4">
        <f>IF(I333="","",Menu!$M$8)</f>
        <v>0</v>
      </c>
      <c r="K333" s="4">
        <f>'Payeras tipo Polo'!Q60</f>
        <v>0</v>
      </c>
      <c r="L333" s="8">
        <f>IF(K333="","",IF(Menu!$D$10="",0,Menu!$E$10))</f>
        <v>0</v>
      </c>
      <c r="M333" s="8">
        <f>IF(K333="","",IF(Menu!$H$8="",0,Menu!$H$8))</f>
        <v>0</v>
      </c>
      <c r="N333" s="4" t="s">
        <v>274</v>
      </c>
      <c r="Y333" s="4" t="str">
        <f>MID(I333,1,5)</f>
        <v>D1504</v>
      </c>
      <c r="Z333" s="4">
        <v>36</v>
      </c>
      <c r="AA333" s="4">
        <f>(ROUNDDOWN(K333/Z333,0))*Z333</f>
        <v>0</v>
      </c>
      <c r="AB333" s="4">
        <f>K333-(AA333)</f>
        <v>0</v>
      </c>
      <c r="AC333" s="4">
        <f>AA333/Z333</f>
        <v>0</v>
      </c>
    </row>
    <row r="334" spans="1:29">
      <c r="A334" s="4" t="s">
        <v>271</v>
      </c>
      <c r="B334" s="4" t="s">
        <v>272</v>
      </c>
      <c r="C334" s="4">
        <f>IF(D334="","",Menu!$D$8)</f>
        <v>0</v>
      </c>
      <c r="D334" s="4" t="s">
        <v>63</v>
      </c>
      <c r="E334" s="4">
        <f>IF(D334="","",Menu!$J$10)</f>
        <v>0</v>
      </c>
      <c r="F334" s="4">
        <f>IF(D334="","",Menu!$R$8)</f>
        <v>0</v>
      </c>
      <c r="G334" s="4">
        <f>IF(I334="","",Menu!$N$12)</f>
        <v>0</v>
      </c>
      <c r="H334" s="4">
        <f>IF(J334="","",Menu!$N$10)</f>
        <v>0</v>
      </c>
      <c r="I334" s="4" t="s">
        <v>2350</v>
      </c>
      <c r="J334" s="4">
        <f>IF(I334="","",Menu!$M$8)</f>
        <v>0</v>
      </c>
      <c r="K334" s="4">
        <f>'Payeras tipo Polo'!O60</f>
        <v>0</v>
      </c>
      <c r="L334" s="8">
        <f>IF(K334="","",IF(Menu!$D$10="",0,Menu!$E$10))</f>
        <v>0</v>
      </c>
      <c r="M334" s="8">
        <f>IF(K334="","",IF(Menu!$H$8="",0,Menu!$H$8))</f>
        <v>0</v>
      </c>
      <c r="N334" s="4" t="s">
        <v>274</v>
      </c>
      <c r="Y334" s="4" t="str">
        <f>MID(I334,1,5)</f>
        <v>D1504</v>
      </c>
      <c r="Z334" s="4">
        <v>36</v>
      </c>
      <c r="AA334" s="4">
        <f>(ROUNDDOWN(K334/Z334,0))*Z334</f>
        <v>0</v>
      </c>
      <c r="AB334" s="4">
        <f>K334-(AA334)</f>
        <v>0</v>
      </c>
      <c r="AC334" s="4">
        <f>AA334/Z334</f>
        <v>0</v>
      </c>
    </row>
    <row r="335" spans="1:29">
      <c r="A335" s="4" t="s">
        <v>271</v>
      </c>
      <c r="B335" s="4" t="s">
        <v>272</v>
      </c>
      <c r="C335" s="4">
        <f>IF(D335="","",Menu!$D$8)</f>
        <v>0</v>
      </c>
      <c r="D335" s="4" t="s">
        <v>63</v>
      </c>
      <c r="E335" s="4">
        <f>IF(D335="","",Menu!$J$10)</f>
        <v>0</v>
      </c>
      <c r="F335" s="4">
        <f>IF(D335="","",Menu!$R$8)</f>
        <v>0</v>
      </c>
      <c r="G335" s="4">
        <f>IF(I335="","",Menu!$N$12)</f>
        <v>0</v>
      </c>
      <c r="H335" s="4">
        <f>IF(J335="","",Menu!$N$10)</f>
        <v>0</v>
      </c>
      <c r="I335" s="4" t="s">
        <v>2349</v>
      </c>
      <c r="J335" s="4">
        <f>IF(I335="","",Menu!$M$8)</f>
        <v>0</v>
      </c>
      <c r="K335" s="4">
        <f>'Payeras tipo Polo'!R59</f>
        <v>0</v>
      </c>
      <c r="L335" s="8">
        <f>IF(K335="","",IF(Menu!$D$10="",0,Menu!$E$10))</f>
        <v>0</v>
      </c>
      <c r="M335" s="8">
        <f>IF(K335="","",IF(Menu!$H$8="",0,Menu!$H$8))</f>
        <v>0</v>
      </c>
      <c r="N335" s="4" t="s">
        <v>274</v>
      </c>
      <c r="Y335" s="4" t="str">
        <f>MID(I335,1,5)</f>
        <v>D1504</v>
      </c>
      <c r="Z335" s="4">
        <v>36</v>
      </c>
      <c r="AA335" s="4">
        <f>(ROUNDDOWN(K335/Z335,0))*Z335</f>
        <v>0</v>
      </c>
      <c r="AB335" s="4">
        <f>K335-(AA335)</f>
        <v>0</v>
      </c>
      <c r="AC335" s="4">
        <f>AA335/Z335</f>
        <v>0</v>
      </c>
    </row>
    <row r="336" spans="1:29">
      <c r="A336" s="4" t="s">
        <v>271</v>
      </c>
      <c r="B336" s="4" t="s">
        <v>272</v>
      </c>
      <c r="C336" s="4">
        <f>IF(D336="","",Menu!$D$8)</f>
        <v>0</v>
      </c>
      <c r="D336" s="4" t="s">
        <v>63</v>
      </c>
      <c r="E336" s="4">
        <f>IF(D336="","",Menu!$J$10)</f>
        <v>0</v>
      </c>
      <c r="F336" s="4">
        <f>IF(D336="","",Menu!$R$8)</f>
        <v>0</v>
      </c>
      <c r="G336" s="4">
        <f>IF(I336="","",Menu!$N$12)</f>
        <v>0</v>
      </c>
      <c r="H336" s="4">
        <f>IF(J336="","",Menu!$N$10)</f>
        <v>0</v>
      </c>
      <c r="I336" s="4" t="s">
        <v>2347</v>
      </c>
      <c r="J336" s="4">
        <f>IF(I336="","",Menu!$M$8)</f>
        <v>0</v>
      </c>
      <c r="K336" s="4">
        <f>'Payeras tipo Polo'!P59</f>
        <v>0</v>
      </c>
      <c r="L336" s="8">
        <f>IF(K336="","",IF(Menu!$D$10="",0,Menu!$E$10))</f>
        <v>0</v>
      </c>
      <c r="M336" s="8">
        <f>IF(K336="","",IF(Menu!$H$8="",0,Menu!$H$8))</f>
        <v>0</v>
      </c>
      <c r="N336" s="4" t="s">
        <v>274</v>
      </c>
      <c r="Y336" s="4" t="str">
        <f>MID(I336,1,5)</f>
        <v>D1504</v>
      </c>
      <c r="Z336" s="4">
        <v>36</v>
      </c>
      <c r="AA336" s="4">
        <f>(ROUNDDOWN(K336/Z336,0))*Z336</f>
        <v>0</v>
      </c>
      <c r="AB336" s="4">
        <f>K336-(AA336)</f>
        <v>0</v>
      </c>
      <c r="AC336" s="4">
        <f>AA336/Z336</f>
        <v>0</v>
      </c>
    </row>
    <row r="337" spans="1:29">
      <c r="A337" s="4" t="s">
        <v>271</v>
      </c>
      <c r="B337" s="4" t="s">
        <v>272</v>
      </c>
      <c r="C337" s="4">
        <f>IF(D337="","",Menu!$D$8)</f>
        <v>0</v>
      </c>
      <c r="D337" s="4" t="s">
        <v>63</v>
      </c>
      <c r="E337" s="4">
        <f>IF(D337="","",Menu!$J$10)</f>
        <v>0</v>
      </c>
      <c r="F337" s="4">
        <f>IF(D337="","",Menu!$R$8)</f>
        <v>0</v>
      </c>
      <c r="G337" s="4">
        <f>IF(I337="","",Menu!$N$12)</f>
        <v>0</v>
      </c>
      <c r="H337" s="4">
        <f>IF(J337="","",Menu!$N$10)</f>
        <v>0</v>
      </c>
      <c r="I337" s="4" t="s">
        <v>2348</v>
      </c>
      <c r="J337" s="4">
        <f>IF(I337="","",Menu!$M$8)</f>
        <v>0</v>
      </c>
      <c r="K337" s="4">
        <f>'Payeras tipo Polo'!Q59</f>
        <v>0</v>
      </c>
      <c r="L337" s="8">
        <f>IF(K337="","",IF(Menu!$D$10="",0,Menu!$E$10))</f>
        <v>0</v>
      </c>
      <c r="M337" s="8">
        <f>IF(K337="","",IF(Menu!$H$8="",0,Menu!$H$8))</f>
        <v>0</v>
      </c>
      <c r="N337" s="4" t="s">
        <v>274</v>
      </c>
      <c r="Y337" s="4" t="str">
        <f>MID(I337,1,5)</f>
        <v>D1504</v>
      </c>
      <c r="Z337" s="4">
        <v>36</v>
      </c>
      <c r="AA337" s="4">
        <f>(ROUNDDOWN(K337/Z337,0))*Z337</f>
        <v>0</v>
      </c>
      <c r="AB337" s="4">
        <f>K337-(AA337)</f>
        <v>0</v>
      </c>
      <c r="AC337" s="4">
        <f>AA337/Z337</f>
        <v>0</v>
      </c>
    </row>
    <row r="338" spans="1:29">
      <c r="A338" s="4" t="s">
        <v>271</v>
      </c>
      <c r="B338" s="4" t="s">
        <v>272</v>
      </c>
      <c r="C338" s="4">
        <f>IF(D338="","",Menu!$D$8)</f>
        <v>0</v>
      </c>
      <c r="D338" s="4" t="s">
        <v>63</v>
      </c>
      <c r="E338" s="4">
        <f>IF(D338="","",Menu!$J$10)</f>
        <v>0</v>
      </c>
      <c r="F338" s="4">
        <f>IF(D338="","",Menu!$R$8)</f>
        <v>0</v>
      </c>
      <c r="G338" s="4">
        <f>IF(I338="","",Menu!$N$12)</f>
        <v>0</v>
      </c>
      <c r="H338" s="4">
        <f>IF(J338="","",Menu!$N$10)</f>
        <v>0</v>
      </c>
      <c r="I338" s="4" t="s">
        <v>2346</v>
      </c>
      <c r="J338" s="4">
        <f>IF(I338="","",Menu!$M$8)</f>
        <v>0</v>
      </c>
      <c r="K338" s="4">
        <f>'Payeras tipo Polo'!O59</f>
        <v>0</v>
      </c>
      <c r="L338" s="8">
        <f>IF(K338="","",IF(Menu!$D$10="",0,Menu!$E$10))</f>
        <v>0</v>
      </c>
      <c r="M338" s="8">
        <f>IF(K338="","",IF(Menu!$H$8="",0,Menu!$H$8))</f>
        <v>0</v>
      </c>
      <c r="N338" s="4" t="s">
        <v>274</v>
      </c>
      <c r="Y338" s="4" t="str">
        <f>MID(I338,1,5)</f>
        <v>D1504</v>
      </c>
      <c r="Z338" s="4">
        <v>36</v>
      </c>
      <c r="AA338" s="4">
        <f>(ROUNDDOWN(K338/Z338,0))*Z338</f>
        <v>0</v>
      </c>
      <c r="AB338" s="4">
        <f>K338-(AA338)</f>
        <v>0</v>
      </c>
      <c r="AC338" s="4">
        <f>AA338/Z338</f>
        <v>0</v>
      </c>
    </row>
    <row r="339" spans="1:29" ht="13.2">
      <c r="A339" s="4" t="s">
        <v>271</v>
      </c>
      <c r="B339" s="4" t="s">
        <v>272</v>
      </c>
      <c r="C339" s="4">
        <f>IF(D339="","",Menu!$D$8)</f>
        <v>0</v>
      </c>
      <c r="D339" s="4" t="s">
        <v>63</v>
      </c>
      <c r="E339" s="4">
        <f>IF(D339="","",Menu!$J$10)</f>
        <v>0</v>
      </c>
      <c r="F339" s="4">
        <f>IF(D339="","",Menu!$R$8)</f>
        <v>0</v>
      </c>
      <c r="G339" s="4">
        <f>IF(I339="","",Menu!$N$12)</f>
        <v>0</v>
      </c>
      <c r="H339" s="4">
        <f>IF(J339="","",Menu!$N$10)</f>
        <v>0</v>
      </c>
      <c r="I339" s="1" t="s">
        <v>1899</v>
      </c>
      <c r="J339" s="4">
        <f>IF(I339="","",Menu!$M$8)</f>
        <v>0</v>
      </c>
      <c r="K339" s="4">
        <f>'Payeras tipo Polo'!R49</f>
        <v>0</v>
      </c>
      <c r="L339" s="8">
        <f>IF(K339="","",IF(Menu!$D$10="",0,Menu!$E$10))</f>
        <v>0</v>
      </c>
      <c r="M339" s="8">
        <f>IF(K339="","",IF(Menu!$H$8="",0,Menu!$H$8))</f>
        <v>0</v>
      </c>
      <c r="N339" s="4" t="s">
        <v>274</v>
      </c>
      <c r="Y339" s="4" t="str">
        <f>MID(I339,1,5)</f>
        <v>D1502</v>
      </c>
      <c r="Z339" s="4">
        <v>24</v>
      </c>
      <c r="AA339" s="4">
        <f>(ROUNDDOWN(K339/Z339,0))*Z339</f>
        <v>0</v>
      </c>
      <c r="AB339" s="4">
        <f>K339-(AA339)</f>
        <v>0</v>
      </c>
      <c r="AC339" s="4">
        <f>AA339/Z339</f>
        <v>0</v>
      </c>
    </row>
    <row r="340" spans="1:29" ht="13.2">
      <c r="A340" s="4" t="s">
        <v>271</v>
      </c>
      <c r="B340" s="4" t="s">
        <v>272</v>
      </c>
      <c r="C340" s="4">
        <f>IF(D340="","",Menu!$D$8)</f>
        <v>0</v>
      </c>
      <c r="D340" s="4" t="s">
        <v>63</v>
      </c>
      <c r="E340" s="4">
        <f>IF(D340="","",Menu!$J$10)</f>
        <v>0</v>
      </c>
      <c r="F340" s="4">
        <f>IF(D340="","",Menu!$R$8)</f>
        <v>0</v>
      </c>
      <c r="G340" s="4">
        <f>IF(I340="","",Menu!$N$12)</f>
        <v>0</v>
      </c>
      <c r="H340" s="4">
        <f>IF(J340="","",Menu!$N$10)</f>
        <v>0</v>
      </c>
      <c r="I340" s="1" t="s">
        <v>1897</v>
      </c>
      <c r="J340" s="4">
        <f>IF(I340="","",Menu!$M$8)</f>
        <v>0</v>
      </c>
      <c r="K340" s="4">
        <f>'Payeras tipo Polo'!P49</f>
        <v>0</v>
      </c>
      <c r="L340" s="8">
        <f>IF(K340="","",IF(Menu!$D$10="",0,Menu!$E$10))</f>
        <v>0</v>
      </c>
      <c r="M340" s="8">
        <f>IF(K340="","",IF(Menu!$H$8="",0,Menu!$H$8))</f>
        <v>0</v>
      </c>
      <c r="N340" s="4" t="s">
        <v>274</v>
      </c>
      <c r="Y340" s="4" t="str">
        <f>MID(I340,1,5)</f>
        <v>D1502</v>
      </c>
      <c r="Z340" s="4">
        <v>24</v>
      </c>
      <c r="AA340" s="4">
        <f>(ROUNDDOWN(K340/Z340,0))*Z340</f>
        <v>0</v>
      </c>
      <c r="AB340" s="4">
        <f>K340-(AA340)</f>
        <v>0</v>
      </c>
      <c r="AC340" s="4">
        <f>AA340/Z340</f>
        <v>0</v>
      </c>
    </row>
    <row r="341" spans="1:29" ht="13.2">
      <c r="A341" s="4" t="s">
        <v>271</v>
      </c>
      <c r="B341" s="4" t="s">
        <v>272</v>
      </c>
      <c r="C341" s="4">
        <f>IF(D341="","",Menu!$D$8)</f>
        <v>0</v>
      </c>
      <c r="D341" s="4" t="s">
        <v>63</v>
      </c>
      <c r="E341" s="4">
        <f>IF(D341="","",Menu!$J$10)</f>
        <v>0</v>
      </c>
      <c r="F341" s="4">
        <f>IF(D341="","",Menu!$R$8)</f>
        <v>0</v>
      </c>
      <c r="G341" s="4">
        <f>IF(I341="","",Menu!$N$12)</f>
        <v>0</v>
      </c>
      <c r="H341" s="4">
        <f>IF(J341="","",Menu!$N$10)</f>
        <v>0</v>
      </c>
      <c r="I341" s="1" t="s">
        <v>1898</v>
      </c>
      <c r="J341" s="4">
        <f>IF(I341="","",Menu!$M$8)</f>
        <v>0</v>
      </c>
      <c r="K341" s="4">
        <f>'Payeras tipo Polo'!Q49</f>
        <v>0</v>
      </c>
      <c r="L341" s="8">
        <f>IF(K341="","",IF(Menu!$D$10="",0,Menu!$E$10))</f>
        <v>0</v>
      </c>
      <c r="M341" s="8">
        <f>IF(K341="","",IF(Menu!$H$8="",0,Menu!$H$8))</f>
        <v>0</v>
      </c>
      <c r="N341" s="4" t="s">
        <v>274</v>
      </c>
      <c r="Y341" s="4" t="str">
        <f>MID(I341,1,5)</f>
        <v>D1502</v>
      </c>
      <c r="Z341" s="4">
        <v>24</v>
      </c>
      <c r="AA341" s="4">
        <f>(ROUNDDOWN(K341/Z341,0))*Z341</f>
        <v>0</v>
      </c>
      <c r="AB341" s="4">
        <f>K341-(AA341)</f>
        <v>0</v>
      </c>
      <c r="AC341" s="4">
        <f>AA341/Z341</f>
        <v>0</v>
      </c>
    </row>
    <row r="342" spans="1:29" ht="13.2">
      <c r="A342" s="4" t="s">
        <v>271</v>
      </c>
      <c r="B342" s="4" t="s">
        <v>272</v>
      </c>
      <c r="C342" s="4">
        <f>IF(D342="","",Menu!$D$8)</f>
        <v>0</v>
      </c>
      <c r="D342" s="4" t="s">
        <v>63</v>
      </c>
      <c r="E342" s="4">
        <f>IF(D342="","",Menu!$J$10)</f>
        <v>0</v>
      </c>
      <c r="F342" s="4">
        <f>IF(D342="","",Menu!$R$8)</f>
        <v>0</v>
      </c>
      <c r="G342" s="4">
        <f>IF(I342="","",Menu!$N$12)</f>
        <v>0</v>
      </c>
      <c r="H342" s="4">
        <f>IF(J342="","",Menu!$N$10)</f>
        <v>0</v>
      </c>
      <c r="I342" s="1" t="s">
        <v>1896</v>
      </c>
      <c r="J342" s="4">
        <f>IF(I342="","",Menu!$M$8)</f>
        <v>0</v>
      </c>
      <c r="K342" s="4">
        <f>'Payeras tipo Polo'!O49</f>
        <v>0</v>
      </c>
      <c r="L342" s="8">
        <f>IF(K342="","",IF(Menu!$D$10="",0,Menu!$E$10))</f>
        <v>0</v>
      </c>
      <c r="M342" s="8">
        <f>IF(K342="","",IF(Menu!$H$8="",0,Menu!$H$8))</f>
        <v>0</v>
      </c>
      <c r="N342" s="4" t="s">
        <v>274</v>
      </c>
      <c r="Y342" s="4" t="str">
        <f>MID(I342,1,5)</f>
        <v>D1502</v>
      </c>
      <c r="Z342" s="4">
        <v>24</v>
      </c>
      <c r="AA342" s="4">
        <f>(ROUNDDOWN(K342/Z342,0))*Z342</f>
        <v>0</v>
      </c>
      <c r="AB342" s="4">
        <f>K342-(AA342)</f>
        <v>0</v>
      </c>
      <c r="AC342" s="4">
        <f>AA342/Z342</f>
        <v>0</v>
      </c>
    </row>
    <row r="343" spans="1:29" ht="13.2">
      <c r="A343" s="4" t="s">
        <v>271</v>
      </c>
      <c r="B343" s="4" t="s">
        <v>272</v>
      </c>
      <c r="C343" s="4">
        <f>IF(D343="","",Menu!$D$8)</f>
        <v>0</v>
      </c>
      <c r="D343" s="4" t="s">
        <v>63</v>
      </c>
      <c r="E343" s="4">
        <f>IF(D343="","",Menu!$J$10)</f>
        <v>0</v>
      </c>
      <c r="F343" s="4">
        <f>IF(D343="","",Menu!$R$8)</f>
        <v>0</v>
      </c>
      <c r="G343" s="4">
        <f>IF(I343="","",Menu!$N$12)</f>
        <v>0</v>
      </c>
      <c r="H343" s="4">
        <f>IF(J343="","",Menu!$N$10)</f>
        <v>0</v>
      </c>
      <c r="I343" s="1" t="s">
        <v>1895</v>
      </c>
      <c r="J343" s="4">
        <f>IF(I343="","",Menu!$M$8)</f>
        <v>0</v>
      </c>
      <c r="K343" s="4">
        <f>'Payeras tipo Polo'!R48</f>
        <v>0</v>
      </c>
      <c r="L343" s="8">
        <f>IF(K343="","",IF(Menu!$D$10="",0,Menu!$E$10))</f>
        <v>0</v>
      </c>
      <c r="M343" s="8">
        <f>IF(K343="","",IF(Menu!$H$8="",0,Menu!$H$8))</f>
        <v>0</v>
      </c>
      <c r="N343" s="4" t="s">
        <v>274</v>
      </c>
      <c r="Y343" s="4" t="str">
        <f>MID(I343,1,5)</f>
        <v>D1502</v>
      </c>
      <c r="Z343" s="4">
        <v>24</v>
      </c>
      <c r="AA343" s="4">
        <f>(ROUNDDOWN(K343/Z343,0))*Z343</f>
        <v>0</v>
      </c>
      <c r="AB343" s="4">
        <f>K343-(AA343)</f>
        <v>0</v>
      </c>
      <c r="AC343" s="4">
        <f>AA343/Z343</f>
        <v>0</v>
      </c>
    </row>
    <row r="344" spans="1:29" ht="13.2">
      <c r="A344" s="4" t="s">
        <v>271</v>
      </c>
      <c r="B344" s="4" t="s">
        <v>272</v>
      </c>
      <c r="C344" s="4">
        <f>IF(D344="","",Menu!$D$8)</f>
        <v>0</v>
      </c>
      <c r="D344" s="4" t="s">
        <v>63</v>
      </c>
      <c r="E344" s="4">
        <f>IF(D344="","",Menu!$J$10)</f>
        <v>0</v>
      </c>
      <c r="F344" s="4">
        <f>IF(D344="","",Menu!$R$8)</f>
        <v>0</v>
      </c>
      <c r="G344" s="4">
        <f>IF(I344="","",Menu!$N$12)</f>
        <v>0</v>
      </c>
      <c r="H344" s="4">
        <f>IF(J344="","",Menu!$N$10)</f>
        <v>0</v>
      </c>
      <c r="I344" s="1" t="s">
        <v>1893</v>
      </c>
      <c r="J344" s="4">
        <f>IF(I344="","",Menu!$M$8)</f>
        <v>0</v>
      </c>
      <c r="K344" s="4">
        <f>'Payeras tipo Polo'!P48</f>
        <v>0</v>
      </c>
      <c r="L344" s="8">
        <f>IF(K344="","",IF(Menu!$D$10="",0,Menu!$E$10))</f>
        <v>0</v>
      </c>
      <c r="M344" s="8">
        <f>IF(K344="","",IF(Menu!$H$8="",0,Menu!$H$8))</f>
        <v>0</v>
      </c>
      <c r="N344" s="4" t="s">
        <v>274</v>
      </c>
      <c r="Y344" s="4" t="str">
        <f>MID(I344,1,5)</f>
        <v>D1502</v>
      </c>
      <c r="Z344" s="4">
        <v>24</v>
      </c>
      <c r="AA344" s="4">
        <f>(ROUNDDOWN(K344/Z344,0))*Z344</f>
        <v>0</v>
      </c>
      <c r="AB344" s="4">
        <f>K344-(AA344)</f>
        <v>0</v>
      </c>
      <c r="AC344" s="4">
        <f>AA344/Z344</f>
        <v>0</v>
      </c>
    </row>
    <row r="345" spans="1:29" ht="13.2">
      <c r="A345" s="4" t="s">
        <v>271</v>
      </c>
      <c r="B345" s="4" t="s">
        <v>272</v>
      </c>
      <c r="C345" s="4">
        <f>IF(D345="","",Menu!$D$8)</f>
        <v>0</v>
      </c>
      <c r="D345" s="4" t="s">
        <v>63</v>
      </c>
      <c r="E345" s="4">
        <f>IF(D345="","",Menu!$J$10)</f>
        <v>0</v>
      </c>
      <c r="F345" s="4">
        <f>IF(D345="","",Menu!$R$8)</f>
        <v>0</v>
      </c>
      <c r="G345" s="4">
        <f>IF(I345="","",Menu!$N$12)</f>
        <v>0</v>
      </c>
      <c r="H345" s="4">
        <f>IF(J345="","",Menu!$N$10)</f>
        <v>0</v>
      </c>
      <c r="I345" s="1" t="s">
        <v>1894</v>
      </c>
      <c r="J345" s="4">
        <f>IF(I345="","",Menu!$M$8)</f>
        <v>0</v>
      </c>
      <c r="K345" s="4">
        <f>'Payeras tipo Polo'!Q48</f>
        <v>0</v>
      </c>
      <c r="L345" s="8">
        <f>IF(K345="","",IF(Menu!$D$10="",0,Menu!$E$10))</f>
        <v>0</v>
      </c>
      <c r="M345" s="8">
        <f>IF(K345="","",IF(Menu!$H$8="",0,Menu!$H$8))</f>
        <v>0</v>
      </c>
      <c r="N345" s="4" t="s">
        <v>274</v>
      </c>
      <c r="Y345" s="4" t="str">
        <f>MID(I345,1,5)</f>
        <v>D1502</v>
      </c>
      <c r="Z345" s="4">
        <v>24</v>
      </c>
      <c r="AA345" s="4">
        <f>(ROUNDDOWN(K345/Z345,0))*Z345</f>
        <v>0</v>
      </c>
      <c r="AB345" s="4">
        <f>K345-(AA345)</f>
        <v>0</v>
      </c>
      <c r="AC345" s="4">
        <f>AA345/Z345</f>
        <v>0</v>
      </c>
    </row>
    <row r="346" spans="1:29" ht="13.2">
      <c r="A346" s="4" t="s">
        <v>271</v>
      </c>
      <c r="B346" s="4" t="s">
        <v>272</v>
      </c>
      <c r="C346" s="4">
        <f>IF(D346="","",Menu!$D$8)</f>
        <v>0</v>
      </c>
      <c r="D346" s="4" t="s">
        <v>63</v>
      </c>
      <c r="E346" s="4">
        <f>IF(D346="","",Menu!$J$10)</f>
        <v>0</v>
      </c>
      <c r="F346" s="4">
        <f>IF(D346="","",Menu!$R$8)</f>
        <v>0</v>
      </c>
      <c r="G346" s="4">
        <f>IF(I346="","",Menu!$N$12)</f>
        <v>0</v>
      </c>
      <c r="H346" s="4">
        <f>IF(J346="","",Menu!$N$10)</f>
        <v>0</v>
      </c>
      <c r="I346" s="1" t="s">
        <v>1892</v>
      </c>
      <c r="J346" s="4">
        <f>IF(I346="","",Menu!$M$8)</f>
        <v>0</v>
      </c>
      <c r="K346" s="4">
        <f>'Payeras tipo Polo'!O48</f>
        <v>0</v>
      </c>
      <c r="L346" s="8">
        <f>IF(K346="","",IF(Menu!$D$10="",0,Menu!$E$10))</f>
        <v>0</v>
      </c>
      <c r="M346" s="8">
        <f>IF(K346="","",IF(Menu!$H$8="",0,Menu!$H$8))</f>
        <v>0</v>
      </c>
      <c r="N346" s="4" t="s">
        <v>274</v>
      </c>
      <c r="Y346" s="4" t="str">
        <f>MID(I346,1,5)</f>
        <v>D1502</v>
      </c>
      <c r="Z346" s="4">
        <v>24</v>
      </c>
      <c r="AA346" s="4">
        <f>(ROUNDDOWN(K346/Z346,0))*Z346</f>
        <v>0</v>
      </c>
      <c r="AB346" s="4">
        <f>K346-(AA346)</f>
        <v>0</v>
      </c>
      <c r="AC346" s="4">
        <f>AA346/Z346</f>
        <v>0</v>
      </c>
    </row>
    <row r="347" spans="1:29" ht="13.2">
      <c r="A347" s="4" t="s">
        <v>271</v>
      </c>
      <c r="B347" s="4" t="s">
        <v>272</v>
      </c>
      <c r="C347" s="4">
        <f>IF(D347="","",Menu!$D$8)</f>
        <v>0</v>
      </c>
      <c r="D347" s="4" t="s">
        <v>63</v>
      </c>
      <c r="E347" s="4">
        <f>IF(D347="","",Menu!$J$10)</f>
        <v>0</v>
      </c>
      <c r="F347" s="4">
        <f>IF(D347="","",Menu!$R$8)</f>
        <v>0</v>
      </c>
      <c r="G347" s="4">
        <f>IF(I347="","",Menu!$N$12)</f>
        <v>0</v>
      </c>
      <c r="H347" s="4">
        <f>IF(J347="","",Menu!$N$10)</f>
        <v>0</v>
      </c>
      <c r="I347" s="1" t="s">
        <v>1891</v>
      </c>
      <c r="J347" s="4">
        <f>IF(I347="","",Menu!$M$8)</f>
        <v>0</v>
      </c>
      <c r="K347" s="4">
        <f>'Payeras tipo Polo'!R47</f>
        <v>0</v>
      </c>
      <c r="L347" s="8">
        <f>IF(K347="","",IF(Menu!$D$10="",0,Menu!$E$10))</f>
        <v>0</v>
      </c>
      <c r="M347" s="8">
        <f>IF(K347="","",IF(Menu!$H$8="",0,Menu!$H$8))</f>
        <v>0</v>
      </c>
      <c r="N347" s="4" t="s">
        <v>274</v>
      </c>
      <c r="Y347" s="4" t="str">
        <f>MID(I347,1,5)</f>
        <v>D1502</v>
      </c>
      <c r="Z347" s="4">
        <v>24</v>
      </c>
      <c r="AA347" s="4">
        <f>(ROUNDDOWN(K347/Z347,0))*Z347</f>
        <v>0</v>
      </c>
      <c r="AB347" s="4">
        <f>K347-(AA347)</f>
        <v>0</v>
      </c>
      <c r="AC347" s="4">
        <f>AA347/Z347</f>
        <v>0</v>
      </c>
    </row>
    <row r="348" spans="1:29" ht="13.2">
      <c r="A348" s="4" t="s">
        <v>271</v>
      </c>
      <c r="B348" s="4" t="s">
        <v>272</v>
      </c>
      <c r="C348" s="4">
        <f>IF(D348="","",Menu!$D$8)</f>
        <v>0</v>
      </c>
      <c r="D348" s="4" t="s">
        <v>63</v>
      </c>
      <c r="E348" s="4">
        <f>IF(D348="","",Menu!$J$10)</f>
        <v>0</v>
      </c>
      <c r="F348" s="4">
        <f>IF(D348="","",Menu!$R$8)</f>
        <v>0</v>
      </c>
      <c r="G348" s="4">
        <f>IF(I348="","",Menu!$N$12)</f>
        <v>0</v>
      </c>
      <c r="H348" s="4">
        <f>IF(J348="","",Menu!$N$10)</f>
        <v>0</v>
      </c>
      <c r="I348" s="1" t="s">
        <v>1889</v>
      </c>
      <c r="J348" s="4">
        <f>IF(I348="","",Menu!$M$8)</f>
        <v>0</v>
      </c>
      <c r="K348" s="4">
        <f>'Payeras tipo Polo'!P47</f>
        <v>0</v>
      </c>
      <c r="L348" s="8">
        <f>IF(K348="","",IF(Menu!$D$10="",0,Menu!$E$10))</f>
        <v>0</v>
      </c>
      <c r="M348" s="8">
        <f>IF(K348="","",IF(Menu!$H$8="",0,Menu!$H$8))</f>
        <v>0</v>
      </c>
      <c r="N348" s="4" t="s">
        <v>274</v>
      </c>
      <c r="Y348" s="4" t="str">
        <f>MID(I348,1,5)</f>
        <v>D1502</v>
      </c>
      <c r="Z348" s="4">
        <v>24</v>
      </c>
      <c r="AA348" s="4">
        <f>(ROUNDDOWN(K348/Z348,0))*Z348</f>
        <v>0</v>
      </c>
      <c r="AB348" s="4">
        <f>K348-(AA348)</f>
        <v>0</v>
      </c>
      <c r="AC348" s="4">
        <f>AA348/Z348</f>
        <v>0</v>
      </c>
    </row>
    <row r="349" spans="1:29" ht="13.2">
      <c r="A349" s="4" t="s">
        <v>271</v>
      </c>
      <c r="B349" s="4" t="s">
        <v>272</v>
      </c>
      <c r="C349" s="4">
        <f>IF(D349="","",Menu!$D$8)</f>
        <v>0</v>
      </c>
      <c r="D349" s="4" t="s">
        <v>63</v>
      </c>
      <c r="E349" s="4">
        <f>IF(D349="","",Menu!$J$10)</f>
        <v>0</v>
      </c>
      <c r="F349" s="4">
        <f>IF(D349="","",Menu!$R$8)</f>
        <v>0</v>
      </c>
      <c r="G349" s="4">
        <f>IF(I349="","",Menu!$N$12)</f>
        <v>0</v>
      </c>
      <c r="H349" s="4">
        <f>IF(J349="","",Menu!$N$10)</f>
        <v>0</v>
      </c>
      <c r="I349" s="1" t="s">
        <v>1890</v>
      </c>
      <c r="J349" s="4">
        <f>IF(I349="","",Menu!$M$8)</f>
        <v>0</v>
      </c>
      <c r="K349" s="4">
        <f>'Payeras tipo Polo'!Q47</f>
        <v>0</v>
      </c>
      <c r="L349" s="8">
        <f>IF(K349="","",IF(Menu!$D$10="",0,Menu!$E$10))</f>
        <v>0</v>
      </c>
      <c r="M349" s="8">
        <f>IF(K349="","",IF(Menu!$H$8="",0,Menu!$H$8))</f>
        <v>0</v>
      </c>
      <c r="N349" s="4" t="s">
        <v>274</v>
      </c>
      <c r="Y349" s="4" t="str">
        <f>MID(I349,1,5)</f>
        <v>D1502</v>
      </c>
      <c r="Z349" s="4">
        <v>24</v>
      </c>
      <c r="AA349" s="4">
        <f>(ROUNDDOWN(K349/Z349,0))*Z349</f>
        <v>0</v>
      </c>
      <c r="AB349" s="4">
        <f>K349-(AA349)</f>
        <v>0</v>
      </c>
      <c r="AC349" s="4">
        <f>AA349/Z349</f>
        <v>0</v>
      </c>
    </row>
    <row r="350" spans="1:29" ht="13.2">
      <c r="A350" s="4" t="s">
        <v>271</v>
      </c>
      <c r="B350" s="4" t="s">
        <v>272</v>
      </c>
      <c r="C350" s="4">
        <f>IF(D350="","",Menu!$D$8)</f>
        <v>0</v>
      </c>
      <c r="D350" s="4" t="s">
        <v>63</v>
      </c>
      <c r="E350" s="4">
        <f>IF(D350="","",Menu!$J$10)</f>
        <v>0</v>
      </c>
      <c r="F350" s="4">
        <f>IF(D350="","",Menu!$R$8)</f>
        <v>0</v>
      </c>
      <c r="G350" s="4">
        <f>IF(I350="","",Menu!$N$12)</f>
        <v>0</v>
      </c>
      <c r="H350" s="4">
        <f>IF(J350="","",Menu!$N$10)</f>
        <v>0</v>
      </c>
      <c r="I350" s="1" t="s">
        <v>1888</v>
      </c>
      <c r="J350" s="4">
        <f>IF(I350="","",Menu!$M$8)</f>
        <v>0</v>
      </c>
      <c r="K350" s="4">
        <f>'Payeras tipo Polo'!O47</f>
        <v>0</v>
      </c>
      <c r="L350" s="8">
        <f>IF(K350="","",IF(Menu!$D$10="",0,Menu!$E$10))</f>
        <v>0</v>
      </c>
      <c r="M350" s="8">
        <f>IF(K350="","",IF(Menu!$H$8="",0,Menu!$H$8))</f>
        <v>0</v>
      </c>
      <c r="N350" s="4" t="s">
        <v>274</v>
      </c>
      <c r="Y350" s="4" t="str">
        <f>MID(I350,1,5)</f>
        <v>D1502</v>
      </c>
      <c r="Z350" s="4">
        <v>24</v>
      </c>
      <c r="AA350" s="4">
        <f>(ROUNDDOWN(K350/Z350,0))*Z350</f>
        <v>0</v>
      </c>
      <c r="AB350" s="4">
        <f>K350-(AA350)</f>
        <v>0</v>
      </c>
      <c r="AC350" s="4">
        <f>AA350/Z350</f>
        <v>0</v>
      </c>
    </row>
    <row r="351" spans="1:29" ht="13.2">
      <c r="A351" s="4" t="s">
        <v>271</v>
      </c>
      <c r="B351" s="4" t="s">
        <v>272</v>
      </c>
      <c r="C351" s="4">
        <f>IF(D351="","",Menu!$D$8)</f>
        <v>0</v>
      </c>
      <c r="D351" s="4" t="s">
        <v>63</v>
      </c>
      <c r="E351" s="4">
        <f>IF(D351="","",Menu!$J$10)</f>
        <v>0</v>
      </c>
      <c r="F351" s="4">
        <f>IF(D351="","",Menu!$R$8)</f>
        <v>0</v>
      </c>
      <c r="G351" s="4">
        <f>IF(I351="","",Menu!$N$12)</f>
        <v>0</v>
      </c>
      <c r="H351" s="4">
        <f>IF(J351="","",Menu!$N$10)</f>
        <v>0</v>
      </c>
      <c r="I351" s="1" t="s">
        <v>1887</v>
      </c>
      <c r="J351" s="4">
        <f>IF(I351="","",Menu!$M$8)</f>
        <v>0</v>
      </c>
      <c r="K351" s="4">
        <f>'Payeras tipo Polo'!R46</f>
        <v>0</v>
      </c>
      <c r="L351" s="8">
        <f>IF(K351="","",IF(Menu!$D$10="",0,Menu!$E$10))</f>
        <v>0</v>
      </c>
      <c r="M351" s="8">
        <f>IF(K351="","",IF(Menu!$H$8="",0,Menu!$H$8))</f>
        <v>0</v>
      </c>
      <c r="N351" s="4" t="s">
        <v>274</v>
      </c>
      <c r="Y351" s="4" t="str">
        <f>MID(I351,1,5)</f>
        <v>D1502</v>
      </c>
      <c r="Z351" s="4">
        <v>24</v>
      </c>
      <c r="AA351" s="4">
        <f>(ROUNDDOWN(K351/Z351,0))*Z351</f>
        <v>0</v>
      </c>
      <c r="AB351" s="4">
        <f>K351-(AA351)</f>
        <v>0</v>
      </c>
      <c r="AC351" s="4">
        <f>AA351/Z351</f>
        <v>0</v>
      </c>
    </row>
    <row r="352" spans="1:29" ht="13.2">
      <c r="A352" s="4" t="s">
        <v>271</v>
      </c>
      <c r="B352" s="4" t="s">
        <v>272</v>
      </c>
      <c r="C352" s="4">
        <f>IF(D352="","",Menu!$D$8)</f>
        <v>0</v>
      </c>
      <c r="D352" s="4" t="s">
        <v>63</v>
      </c>
      <c r="E352" s="4">
        <f>IF(D352="","",Menu!$J$10)</f>
        <v>0</v>
      </c>
      <c r="F352" s="4">
        <f>IF(D352="","",Menu!$R$8)</f>
        <v>0</v>
      </c>
      <c r="G352" s="4">
        <f>IF(I352="","",Menu!$N$12)</f>
        <v>0</v>
      </c>
      <c r="H352" s="4">
        <f>IF(J352="","",Menu!$N$10)</f>
        <v>0</v>
      </c>
      <c r="I352" s="1" t="s">
        <v>1885</v>
      </c>
      <c r="J352" s="4">
        <f>IF(I352="","",Menu!$M$8)</f>
        <v>0</v>
      </c>
      <c r="K352" s="4">
        <f>'Payeras tipo Polo'!P46</f>
        <v>0</v>
      </c>
      <c r="L352" s="8">
        <f>IF(K352="","",IF(Menu!$D$10="",0,Menu!$E$10))</f>
        <v>0</v>
      </c>
      <c r="M352" s="8">
        <f>IF(K352="","",IF(Menu!$H$8="",0,Menu!$H$8))</f>
        <v>0</v>
      </c>
      <c r="N352" s="4" t="s">
        <v>274</v>
      </c>
      <c r="Y352" s="4" t="str">
        <f>MID(I352,1,5)</f>
        <v>D1502</v>
      </c>
      <c r="Z352" s="4">
        <v>24</v>
      </c>
      <c r="AA352" s="4">
        <f>(ROUNDDOWN(K352/Z352,0))*Z352</f>
        <v>0</v>
      </c>
      <c r="AB352" s="4">
        <f>K352-(AA352)</f>
        <v>0</v>
      </c>
      <c r="AC352" s="4">
        <f>AA352/Z352</f>
        <v>0</v>
      </c>
    </row>
    <row r="353" spans="1:29" ht="13.2">
      <c r="A353" s="4" t="s">
        <v>271</v>
      </c>
      <c r="B353" s="4" t="s">
        <v>272</v>
      </c>
      <c r="C353" s="4">
        <f>IF(D353="","",Menu!$D$8)</f>
        <v>0</v>
      </c>
      <c r="D353" s="4" t="s">
        <v>63</v>
      </c>
      <c r="E353" s="4">
        <f>IF(D353="","",Menu!$J$10)</f>
        <v>0</v>
      </c>
      <c r="F353" s="4">
        <f>IF(D353="","",Menu!$R$8)</f>
        <v>0</v>
      </c>
      <c r="G353" s="4">
        <f>IF(I353="","",Menu!$N$12)</f>
        <v>0</v>
      </c>
      <c r="H353" s="4">
        <f>IF(J353="","",Menu!$N$10)</f>
        <v>0</v>
      </c>
      <c r="I353" s="1" t="s">
        <v>1886</v>
      </c>
      <c r="J353" s="4">
        <f>IF(I353="","",Menu!$M$8)</f>
        <v>0</v>
      </c>
      <c r="K353" s="4">
        <f>'Payeras tipo Polo'!Q46</f>
        <v>0</v>
      </c>
      <c r="L353" s="8">
        <f>IF(K353="","",IF(Menu!$D$10="",0,Menu!$E$10))</f>
        <v>0</v>
      </c>
      <c r="M353" s="8">
        <f>IF(K353="","",IF(Menu!$H$8="",0,Menu!$H$8))</f>
        <v>0</v>
      </c>
      <c r="N353" s="4" t="s">
        <v>274</v>
      </c>
      <c r="Y353" s="4" t="str">
        <f>MID(I353,1,5)</f>
        <v>D1502</v>
      </c>
      <c r="Z353" s="4">
        <v>24</v>
      </c>
      <c r="AA353" s="4">
        <f>(ROUNDDOWN(K353/Z353,0))*Z353</f>
        <v>0</v>
      </c>
      <c r="AB353" s="4">
        <f>K353-(AA353)</f>
        <v>0</v>
      </c>
      <c r="AC353" s="4">
        <f>AA353/Z353</f>
        <v>0</v>
      </c>
    </row>
    <row r="354" spans="1:29" ht="13.2">
      <c r="A354" s="4" t="s">
        <v>271</v>
      </c>
      <c r="B354" s="4" t="s">
        <v>272</v>
      </c>
      <c r="C354" s="4">
        <f>IF(D354="","",Menu!$D$8)</f>
        <v>0</v>
      </c>
      <c r="D354" s="4" t="s">
        <v>63</v>
      </c>
      <c r="E354" s="4">
        <f>IF(D354="","",Menu!$J$10)</f>
        <v>0</v>
      </c>
      <c r="F354" s="4">
        <f>IF(D354="","",Menu!$R$8)</f>
        <v>0</v>
      </c>
      <c r="G354" s="4">
        <f>IF(I354="","",Menu!$N$12)</f>
        <v>0</v>
      </c>
      <c r="H354" s="4">
        <f>IF(J354="","",Menu!$N$10)</f>
        <v>0</v>
      </c>
      <c r="I354" s="1" t="s">
        <v>1884</v>
      </c>
      <c r="J354" s="4">
        <f>IF(I354="","",Menu!$M$8)</f>
        <v>0</v>
      </c>
      <c r="K354" s="4">
        <f>'Payeras tipo Polo'!O46</f>
        <v>0</v>
      </c>
      <c r="L354" s="8">
        <f>IF(K354="","",IF(Menu!$D$10="",0,Menu!$E$10))</f>
        <v>0</v>
      </c>
      <c r="M354" s="8">
        <f>IF(K354="","",IF(Menu!$H$8="",0,Menu!$H$8))</f>
        <v>0</v>
      </c>
      <c r="N354" s="4" t="s">
        <v>274</v>
      </c>
      <c r="Y354" s="4" t="str">
        <f>MID(I354,1,5)</f>
        <v>D1502</v>
      </c>
      <c r="Z354" s="4">
        <v>24</v>
      </c>
      <c r="AA354" s="4">
        <f>(ROUNDDOWN(K354/Z354,0))*Z354</f>
        <v>0</v>
      </c>
      <c r="AB354" s="4">
        <f>K354-(AA354)</f>
        <v>0</v>
      </c>
      <c r="AC354" s="4">
        <f>AA354/Z354</f>
        <v>0</v>
      </c>
    </row>
    <row r="355" spans="1:29" ht="13.2">
      <c r="A355" s="4" t="s">
        <v>271</v>
      </c>
      <c r="B355" s="4" t="s">
        <v>272</v>
      </c>
      <c r="C355" s="4">
        <f>IF(D355="","",Menu!$D$8)</f>
        <v>0</v>
      </c>
      <c r="D355" s="4" t="s">
        <v>63</v>
      </c>
      <c r="E355" s="4">
        <f>IF(D355="","",Menu!$J$10)</f>
        <v>0</v>
      </c>
      <c r="F355" s="4">
        <f>IF(D355="","",Menu!$R$8)</f>
        <v>0</v>
      </c>
      <c r="G355" s="4">
        <f>IF(I355="","",Menu!$N$12)</f>
        <v>0</v>
      </c>
      <c r="H355" s="4">
        <f>IF(J355="","",Menu!$N$10)</f>
        <v>0</v>
      </c>
      <c r="I355" s="1" t="s">
        <v>1883</v>
      </c>
      <c r="J355" s="4">
        <f>IF(I355="","",Menu!$M$8)</f>
        <v>0</v>
      </c>
      <c r="K355" s="4">
        <f>'Payeras tipo Polo'!R45</f>
        <v>0</v>
      </c>
      <c r="L355" s="8">
        <f>IF(K355="","",IF(Menu!$D$10="",0,Menu!$E$10))</f>
        <v>0</v>
      </c>
      <c r="M355" s="8">
        <f>IF(K355="","",IF(Menu!$H$8="",0,Menu!$H$8))</f>
        <v>0</v>
      </c>
      <c r="N355" s="4" t="s">
        <v>274</v>
      </c>
      <c r="Y355" s="4" t="str">
        <f>MID(I355,1,5)</f>
        <v>D1502</v>
      </c>
      <c r="Z355" s="4">
        <v>24</v>
      </c>
      <c r="AA355" s="4">
        <f>(ROUNDDOWN(K355/Z355,0))*Z355</f>
        <v>0</v>
      </c>
      <c r="AB355" s="4">
        <f>K355-(AA355)</f>
        <v>0</v>
      </c>
      <c r="AC355" s="4">
        <f>AA355/Z355</f>
        <v>0</v>
      </c>
    </row>
    <row r="356" spans="1:29" ht="13.2">
      <c r="A356" s="4" t="s">
        <v>271</v>
      </c>
      <c r="B356" s="4" t="s">
        <v>272</v>
      </c>
      <c r="C356" s="4">
        <f>IF(D356="","",Menu!$D$8)</f>
        <v>0</v>
      </c>
      <c r="D356" s="4" t="s">
        <v>63</v>
      </c>
      <c r="E356" s="4">
        <f>IF(D356="","",Menu!$J$10)</f>
        <v>0</v>
      </c>
      <c r="F356" s="4">
        <f>IF(D356="","",Menu!$R$8)</f>
        <v>0</v>
      </c>
      <c r="G356" s="4">
        <f>IF(I356="","",Menu!$N$12)</f>
        <v>0</v>
      </c>
      <c r="H356" s="4">
        <f>IF(J356="","",Menu!$N$10)</f>
        <v>0</v>
      </c>
      <c r="I356" s="1" t="s">
        <v>1881</v>
      </c>
      <c r="J356" s="4">
        <f>IF(I356="","",Menu!$M$8)</f>
        <v>0</v>
      </c>
      <c r="K356" s="4">
        <f>'Payeras tipo Polo'!P45</f>
        <v>0</v>
      </c>
      <c r="L356" s="8">
        <f>IF(K356="","",IF(Menu!$D$10="",0,Menu!$E$10))</f>
        <v>0</v>
      </c>
      <c r="M356" s="8">
        <f>IF(K356="","",IF(Menu!$H$8="",0,Menu!$H$8))</f>
        <v>0</v>
      </c>
      <c r="N356" s="4" t="s">
        <v>274</v>
      </c>
      <c r="Y356" s="4" t="str">
        <f>MID(I356,1,5)</f>
        <v>D1502</v>
      </c>
      <c r="Z356" s="4">
        <v>24</v>
      </c>
      <c r="AA356" s="4">
        <f>(ROUNDDOWN(K356/Z356,0))*Z356</f>
        <v>0</v>
      </c>
      <c r="AB356" s="4">
        <f>K356-(AA356)</f>
        <v>0</v>
      </c>
      <c r="AC356" s="4">
        <f>AA356/Z356</f>
        <v>0</v>
      </c>
    </row>
    <row r="357" spans="1:29" ht="13.2">
      <c r="A357" s="4" t="s">
        <v>271</v>
      </c>
      <c r="B357" s="4" t="s">
        <v>272</v>
      </c>
      <c r="C357" s="4">
        <f>IF(D357="","",Menu!$D$8)</f>
        <v>0</v>
      </c>
      <c r="D357" s="4" t="s">
        <v>63</v>
      </c>
      <c r="E357" s="4">
        <f>IF(D357="","",Menu!$J$10)</f>
        <v>0</v>
      </c>
      <c r="F357" s="4">
        <f>IF(D357="","",Menu!$R$8)</f>
        <v>0</v>
      </c>
      <c r="G357" s="4">
        <f>IF(I357="","",Menu!$N$12)</f>
        <v>0</v>
      </c>
      <c r="H357" s="4">
        <f>IF(J357="","",Menu!$N$10)</f>
        <v>0</v>
      </c>
      <c r="I357" s="1" t="s">
        <v>1882</v>
      </c>
      <c r="J357" s="4">
        <f>IF(I357="","",Menu!$M$8)</f>
        <v>0</v>
      </c>
      <c r="K357" s="4">
        <f>'Payeras tipo Polo'!Q45</f>
        <v>0</v>
      </c>
      <c r="L357" s="8">
        <f>IF(K357="","",IF(Menu!$D$10="",0,Menu!$E$10))</f>
        <v>0</v>
      </c>
      <c r="M357" s="8">
        <f>IF(K357="","",IF(Menu!$H$8="",0,Menu!$H$8))</f>
        <v>0</v>
      </c>
      <c r="N357" s="4" t="s">
        <v>274</v>
      </c>
      <c r="Y357" s="4" t="str">
        <f>MID(I357,1,5)</f>
        <v>D1502</v>
      </c>
      <c r="Z357" s="4">
        <v>24</v>
      </c>
      <c r="AA357" s="4">
        <f>(ROUNDDOWN(K357/Z357,0))*Z357</f>
        <v>0</v>
      </c>
      <c r="AB357" s="4">
        <f>K357-(AA357)</f>
        <v>0</v>
      </c>
      <c r="AC357" s="4">
        <f>AA357/Z357</f>
        <v>0</v>
      </c>
    </row>
    <row r="358" spans="1:29" ht="13.2">
      <c r="A358" s="4" t="s">
        <v>271</v>
      </c>
      <c r="B358" s="4" t="s">
        <v>272</v>
      </c>
      <c r="C358" s="4">
        <f>IF(D358="","",Menu!$D$8)</f>
        <v>0</v>
      </c>
      <c r="D358" s="4" t="s">
        <v>63</v>
      </c>
      <c r="E358" s="4">
        <f>IF(D358="","",Menu!$J$10)</f>
        <v>0</v>
      </c>
      <c r="F358" s="4">
        <f>IF(D358="","",Menu!$R$8)</f>
        <v>0</v>
      </c>
      <c r="G358" s="4">
        <f>IF(I358="","",Menu!$N$12)</f>
        <v>0</v>
      </c>
      <c r="H358" s="4">
        <f>IF(J358="","",Menu!$N$10)</f>
        <v>0</v>
      </c>
      <c r="I358" s="1" t="s">
        <v>1880</v>
      </c>
      <c r="J358" s="4">
        <f>IF(I358="","",Menu!$M$8)</f>
        <v>0</v>
      </c>
      <c r="K358" s="4">
        <f>'Payeras tipo Polo'!O45</f>
        <v>0</v>
      </c>
      <c r="L358" s="8">
        <f>IF(K358="","",IF(Menu!$D$10="",0,Menu!$E$10))</f>
        <v>0</v>
      </c>
      <c r="M358" s="8">
        <f>IF(K358="","",IF(Menu!$H$8="",0,Menu!$H$8))</f>
        <v>0</v>
      </c>
      <c r="N358" s="4" t="s">
        <v>274</v>
      </c>
      <c r="Y358" s="4" t="str">
        <f>MID(I358,1,5)</f>
        <v>D1502</v>
      </c>
      <c r="Z358" s="4">
        <v>24</v>
      </c>
      <c r="AA358" s="4">
        <f>(ROUNDDOWN(K358/Z358,0))*Z358</f>
        <v>0</v>
      </c>
      <c r="AB358" s="4">
        <f>K358-(AA358)</f>
        <v>0</v>
      </c>
      <c r="AC358" s="4">
        <f>AA358/Z358</f>
        <v>0</v>
      </c>
    </row>
    <row r="359" spans="1:29" ht="13.2">
      <c r="A359" s="4" t="s">
        <v>271</v>
      </c>
      <c r="B359" s="4" t="s">
        <v>272</v>
      </c>
      <c r="C359" s="4">
        <f>IF(D359="","",Menu!$D$8)</f>
        <v>0</v>
      </c>
      <c r="D359" s="4" t="s">
        <v>63</v>
      </c>
      <c r="E359" s="4">
        <f>IF(D359="","",Menu!$J$10)</f>
        <v>0</v>
      </c>
      <c r="F359" s="4">
        <f>IF(D359="","",Menu!$R$8)</f>
        <v>0</v>
      </c>
      <c r="G359" s="4">
        <f>IF(I359="","",Menu!$N$12)</f>
        <v>0</v>
      </c>
      <c r="H359" s="4">
        <f>IF(J359="","",Menu!$N$10)</f>
        <v>0</v>
      </c>
      <c r="I359" s="1" t="s">
        <v>1879</v>
      </c>
      <c r="J359" s="4">
        <f>IF(I359="","",Menu!$M$8)</f>
        <v>0</v>
      </c>
      <c r="K359" s="4">
        <f>'Payeras tipo Polo'!R44</f>
        <v>0</v>
      </c>
      <c r="L359" s="8">
        <f>IF(K359="","",IF(Menu!$D$10="",0,Menu!$E$10))</f>
        <v>0</v>
      </c>
      <c r="M359" s="8">
        <f>IF(K359="","",IF(Menu!$H$8="",0,Menu!$H$8))</f>
        <v>0</v>
      </c>
      <c r="N359" s="4" t="s">
        <v>274</v>
      </c>
      <c r="Y359" s="4" t="str">
        <f>MID(I359,1,5)</f>
        <v>D1502</v>
      </c>
      <c r="Z359" s="4">
        <v>24</v>
      </c>
      <c r="AA359" s="4">
        <f>(ROUNDDOWN(K359/Z359,0))*Z359</f>
        <v>0</v>
      </c>
      <c r="AB359" s="4">
        <f>K359-(AA359)</f>
        <v>0</v>
      </c>
      <c r="AC359" s="4">
        <f>AA359/Z359</f>
        <v>0</v>
      </c>
    </row>
    <row r="360" spans="1:29" ht="13.2">
      <c r="A360" s="4" t="s">
        <v>271</v>
      </c>
      <c r="B360" s="4" t="s">
        <v>272</v>
      </c>
      <c r="C360" s="4">
        <f>IF(D360="","",Menu!$D$8)</f>
        <v>0</v>
      </c>
      <c r="D360" s="4" t="s">
        <v>63</v>
      </c>
      <c r="E360" s="4">
        <f>IF(D360="","",Menu!$J$10)</f>
        <v>0</v>
      </c>
      <c r="F360" s="4">
        <f>IF(D360="","",Menu!$R$8)</f>
        <v>0</v>
      </c>
      <c r="G360" s="4">
        <f>IF(I360="","",Menu!$N$12)</f>
        <v>0</v>
      </c>
      <c r="H360" s="4">
        <f>IF(J360="","",Menu!$N$10)</f>
        <v>0</v>
      </c>
      <c r="I360" s="1" t="s">
        <v>1877</v>
      </c>
      <c r="J360" s="4">
        <f>IF(I360="","",Menu!$M$8)</f>
        <v>0</v>
      </c>
      <c r="K360" s="4">
        <f>'Payeras tipo Polo'!P44</f>
        <v>0</v>
      </c>
      <c r="L360" s="8">
        <f>IF(K360="","",IF(Menu!$D$10="",0,Menu!$E$10))</f>
        <v>0</v>
      </c>
      <c r="M360" s="8">
        <f>IF(K360="","",IF(Menu!$H$8="",0,Menu!$H$8))</f>
        <v>0</v>
      </c>
      <c r="N360" s="4" t="s">
        <v>274</v>
      </c>
      <c r="Y360" s="4" t="str">
        <f>MID(I360,1,5)</f>
        <v>D1502</v>
      </c>
      <c r="Z360" s="4">
        <v>24</v>
      </c>
      <c r="AA360" s="4">
        <f>(ROUNDDOWN(K360/Z360,0))*Z360</f>
        <v>0</v>
      </c>
      <c r="AB360" s="4">
        <f>K360-(AA360)</f>
        <v>0</v>
      </c>
      <c r="AC360" s="4">
        <f>AA360/Z360</f>
        <v>0</v>
      </c>
    </row>
    <row r="361" spans="1:29" ht="13.2">
      <c r="A361" s="4" t="s">
        <v>271</v>
      </c>
      <c r="B361" s="4" t="s">
        <v>272</v>
      </c>
      <c r="C361" s="4">
        <f>IF(D361="","",Menu!$D$8)</f>
        <v>0</v>
      </c>
      <c r="D361" s="4" t="s">
        <v>63</v>
      </c>
      <c r="E361" s="4">
        <f>IF(D361="","",Menu!$J$10)</f>
        <v>0</v>
      </c>
      <c r="F361" s="4">
        <f>IF(D361="","",Menu!$R$8)</f>
        <v>0</v>
      </c>
      <c r="G361" s="4">
        <f>IF(I361="","",Menu!$N$12)</f>
        <v>0</v>
      </c>
      <c r="H361" s="4">
        <f>IF(J361="","",Menu!$N$10)</f>
        <v>0</v>
      </c>
      <c r="I361" s="1" t="s">
        <v>1878</v>
      </c>
      <c r="J361" s="4">
        <f>IF(I361="","",Menu!$M$8)</f>
        <v>0</v>
      </c>
      <c r="K361" s="4">
        <f>'Payeras tipo Polo'!Q44</f>
        <v>0</v>
      </c>
      <c r="L361" s="8">
        <f>IF(K361="","",IF(Menu!$D$10="",0,Menu!$E$10))</f>
        <v>0</v>
      </c>
      <c r="M361" s="8">
        <f>IF(K361="","",IF(Menu!$H$8="",0,Menu!$H$8))</f>
        <v>0</v>
      </c>
      <c r="N361" s="4" t="s">
        <v>274</v>
      </c>
      <c r="Y361" s="4" t="str">
        <f>MID(I361,1,5)</f>
        <v>D1502</v>
      </c>
      <c r="Z361" s="4">
        <v>24</v>
      </c>
      <c r="AA361" s="4">
        <f>(ROUNDDOWN(K361/Z361,0))*Z361</f>
        <v>0</v>
      </c>
      <c r="AB361" s="4">
        <f>K361-(AA361)</f>
        <v>0</v>
      </c>
      <c r="AC361" s="4">
        <f>AA361/Z361</f>
        <v>0</v>
      </c>
    </row>
    <row r="362" spans="1:29" ht="13.2">
      <c r="A362" s="4" t="s">
        <v>271</v>
      </c>
      <c r="B362" s="4" t="s">
        <v>272</v>
      </c>
      <c r="C362" s="4">
        <f>IF(D362="","",Menu!$D$8)</f>
        <v>0</v>
      </c>
      <c r="D362" s="4" t="s">
        <v>63</v>
      </c>
      <c r="E362" s="4">
        <f>IF(D362="","",Menu!$J$10)</f>
        <v>0</v>
      </c>
      <c r="F362" s="4">
        <f>IF(D362="","",Menu!$R$8)</f>
        <v>0</v>
      </c>
      <c r="G362" s="4">
        <f>IF(I362="","",Menu!$N$12)</f>
        <v>0</v>
      </c>
      <c r="H362" s="4">
        <f>IF(J362="","",Menu!$N$10)</f>
        <v>0</v>
      </c>
      <c r="I362" s="1" t="s">
        <v>1876</v>
      </c>
      <c r="J362" s="4">
        <f>IF(I362="","",Menu!$M$8)</f>
        <v>0</v>
      </c>
      <c r="K362" s="4">
        <f>'Payeras tipo Polo'!O44</f>
        <v>0</v>
      </c>
      <c r="L362" s="8">
        <f>IF(K362="","",IF(Menu!$D$10="",0,Menu!$E$10))</f>
        <v>0</v>
      </c>
      <c r="M362" s="8">
        <f>IF(K362="","",IF(Menu!$H$8="",0,Menu!$H$8))</f>
        <v>0</v>
      </c>
      <c r="N362" s="4" t="s">
        <v>274</v>
      </c>
      <c r="Y362" s="4" t="str">
        <f>MID(I362,1,5)</f>
        <v>D1502</v>
      </c>
      <c r="Z362" s="4">
        <v>24</v>
      </c>
      <c r="AA362" s="4">
        <f>(ROUNDDOWN(K362/Z362,0))*Z362</f>
        <v>0</v>
      </c>
      <c r="AB362" s="4">
        <f>K362-(AA362)</f>
        <v>0</v>
      </c>
      <c r="AC362" s="4">
        <f>AA362/Z362</f>
        <v>0</v>
      </c>
    </row>
    <row r="363" spans="1:29" ht="13.2">
      <c r="A363" s="4" t="s">
        <v>271</v>
      </c>
      <c r="B363" s="4" t="s">
        <v>272</v>
      </c>
      <c r="C363" s="4">
        <f>IF(D363="","",Menu!$D$8)</f>
        <v>0</v>
      </c>
      <c r="D363" s="4" t="s">
        <v>63</v>
      </c>
      <c r="E363" s="4">
        <f>IF(D363="","",Menu!$J$10)</f>
        <v>0</v>
      </c>
      <c r="F363" s="4">
        <f>IF(D363="","",Menu!$R$8)</f>
        <v>0</v>
      </c>
      <c r="G363" s="4">
        <f>IF(I363="","",Menu!$N$12)</f>
        <v>0</v>
      </c>
      <c r="H363" s="4">
        <f>IF(J363="","",Menu!$N$10)</f>
        <v>0</v>
      </c>
      <c r="I363" s="1" t="s">
        <v>1845</v>
      </c>
      <c r="J363" s="4">
        <f>IF(I363="","",Menu!$M$8)</f>
        <v>0</v>
      </c>
      <c r="K363" s="4">
        <f>Playeras!R286</f>
        <v>0</v>
      </c>
      <c r="L363" s="8">
        <f>IF(K363="","",IF(Menu!$D$10="",0,Menu!$E$10))</f>
        <v>0</v>
      </c>
      <c r="M363" s="8">
        <f>IF(K363="","",IF(Menu!$H$8="",0,Menu!$H$8))</f>
        <v>0</v>
      </c>
      <c r="N363" s="4" t="s">
        <v>274</v>
      </c>
      <c r="Y363" s="4" t="str">
        <f>MID(I363,1,5)</f>
        <v>D1304</v>
      </c>
      <c r="Z363" s="4">
        <v>24</v>
      </c>
      <c r="AA363" s="4">
        <f>(ROUNDDOWN(K363/Z363,0))*Z363</f>
        <v>0</v>
      </c>
      <c r="AB363" s="4">
        <f>K363-(AA363)</f>
        <v>0</v>
      </c>
      <c r="AC363" s="4">
        <f>AA363/Z363</f>
        <v>0</v>
      </c>
    </row>
    <row r="364" spans="1:29" ht="13.2">
      <c r="A364" s="4" t="s">
        <v>271</v>
      </c>
      <c r="B364" s="4" t="s">
        <v>272</v>
      </c>
      <c r="C364" s="4">
        <f>IF(D364="","",Menu!$D$8)</f>
        <v>0</v>
      </c>
      <c r="D364" s="4" t="s">
        <v>63</v>
      </c>
      <c r="E364" s="4">
        <f>IF(D364="","",Menu!$J$10)</f>
        <v>0</v>
      </c>
      <c r="F364" s="4">
        <f>IF(D364="","",Menu!$R$8)</f>
        <v>0</v>
      </c>
      <c r="G364" s="4">
        <f>IF(I364="","",Menu!$N$12)</f>
        <v>0</v>
      </c>
      <c r="H364" s="4">
        <f>IF(J364="","",Menu!$N$10)</f>
        <v>0</v>
      </c>
      <c r="I364" s="1" t="s">
        <v>1843</v>
      </c>
      <c r="J364" s="4">
        <f>IF(I364="","",Menu!$M$8)</f>
        <v>0</v>
      </c>
      <c r="K364" s="4">
        <f>Playeras!P286</f>
        <v>0</v>
      </c>
      <c r="L364" s="8">
        <f>IF(K364="","",IF(Menu!$D$10="",0,Menu!$E$10))</f>
        <v>0</v>
      </c>
      <c r="M364" s="8">
        <f>IF(K364="","",IF(Menu!$H$8="",0,Menu!$H$8))</f>
        <v>0</v>
      </c>
      <c r="N364" s="4" t="s">
        <v>274</v>
      </c>
      <c r="Y364" s="4" t="str">
        <f>MID(I364,1,5)</f>
        <v>D1304</v>
      </c>
      <c r="Z364" s="4">
        <v>24</v>
      </c>
      <c r="AA364" s="4">
        <f>(ROUNDDOWN(K364/Z364,0))*Z364</f>
        <v>0</v>
      </c>
      <c r="AB364" s="4">
        <f>K364-(AA364)</f>
        <v>0</v>
      </c>
      <c r="AC364" s="4">
        <f>AA364/Z364</f>
        <v>0</v>
      </c>
    </row>
    <row r="365" spans="1:29" ht="13.2">
      <c r="A365" s="4" t="s">
        <v>271</v>
      </c>
      <c r="B365" s="4" t="s">
        <v>272</v>
      </c>
      <c r="C365" s="4">
        <f>IF(D365="","",Menu!$D$8)</f>
        <v>0</v>
      </c>
      <c r="D365" s="4" t="s">
        <v>63</v>
      </c>
      <c r="E365" s="4">
        <f>IF(D365="","",Menu!$J$10)</f>
        <v>0</v>
      </c>
      <c r="F365" s="4">
        <f>IF(D365="","",Menu!$R$8)</f>
        <v>0</v>
      </c>
      <c r="G365" s="4">
        <f>IF(I365="","",Menu!$N$12)</f>
        <v>0</v>
      </c>
      <c r="H365" s="4">
        <f>IF(J365="","",Menu!$N$10)</f>
        <v>0</v>
      </c>
      <c r="I365" s="1" t="s">
        <v>1844</v>
      </c>
      <c r="J365" s="4">
        <f>IF(I365="","",Menu!$M$8)</f>
        <v>0</v>
      </c>
      <c r="K365" s="4">
        <f>Playeras!Q286</f>
        <v>0</v>
      </c>
      <c r="L365" s="8">
        <f>IF(K365="","",IF(Menu!$D$10="",0,Menu!$E$10))</f>
        <v>0</v>
      </c>
      <c r="M365" s="8">
        <f>IF(K365="","",IF(Menu!$H$8="",0,Menu!$H$8))</f>
        <v>0</v>
      </c>
      <c r="N365" s="4" t="s">
        <v>274</v>
      </c>
      <c r="Y365" s="4" t="str">
        <f>MID(I365,1,5)</f>
        <v>D1304</v>
      </c>
      <c r="Z365" s="4">
        <v>24</v>
      </c>
      <c r="AA365" s="4">
        <f>(ROUNDDOWN(K365/Z365,0))*Z365</f>
        <v>0</v>
      </c>
      <c r="AB365" s="4">
        <f>K365-(AA365)</f>
        <v>0</v>
      </c>
      <c r="AC365" s="4">
        <f>AA365/Z365</f>
        <v>0</v>
      </c>
    </row>
    <row r="366" spans="1:29" ht="13.2">
      <c r="A366" s="4" t="s">
        <v>271</v>
      </c>
      <c r="B366" s="4" t="s">
        <v>272</v>
      </c>
      <c r="C366" s="4">
        <f>IF(D366="","",Menu!$D$8)</f>
        <v>0</v>
      </c>
      <c r="D366" s="4" t="s">
        <v>63</v>
      </c>
      <c r="E366" s="4">
        <f>IF(D366="","",Menu!$J$10)</f>
        <v>0</v>
      </c>
      <c r="F366" s="4">
        <f>IF(D366="","",Menu!$R$8)</f>
        <v>0</v>
      </c>
      <c r="G366" s="4">
        <f>IF(I366="","",Menu!$N$12)</f>
        <v>0</v>
      </c>
      <c r="H366" s="4">
        <f>IF(J366="","",Menu!$N$10)</f>
        <v>0</v>
      </c>
      <c r="I366" s="1" t="s">
        <v>1842</v>
      </c>
      <c r="J366" s="4">
        <f>IF(I366="","",Menu!$M$8)</f>
        <v>0</v>
      </c>
      <c r="K366" s="4">
        <f>Playeras!O286</f>
        <v>0</v>
      </c>
      <c r="L366" s="8">
        <f>IF(K366="","",IF(Menu!$D$10="",0,Menu!$E$10))</f>
        <v>0</v>
      </c>
      <c r="M366" s="8">
        <f>IF(K366="","",IF(Menu!$H$8="",0,Menu!$H$8))</f>
        <v>0</v>
      </c>
      <c r="N366" s="4" t="s">
        <v>274</v>
      </c>
      <c r="Y366" s="4" t="str">
        <f>MID(I366,1,5)</f>
        <v>D1304</v>
      </c>
      <c r="Z366" s="4">
        <v>24</v>
      </c>
      <c r="AA366" s="4">
        <f>(ROUNDDOWN(K366/Z366,0))*Z366</f>
        <v>0</v>
      </c>
      <c r="AB366" s="4">
        <f>K366-(AA366)</f>
        <v>0</v>
      </c>
      <c r="AC366" s="4">
        <f>AA366/Z366</f>
        <v>0</v>
      </c>
    </row>
    <row r="367" spans="1:29" ht="13.2">
      <c r="A367" s="4" t="s">
        <v>271</v>
      </c>
      <c r="B367" s="4" t="s">
        <v>272</v>
      </c>
      <c r="C367" s="4">
        <f>IF(D367="","",Menu!$D$8)</f>
        <v>0</v>
      </c>
      <c r="D367" s="4" t="s">
        <v>63</v>
      </c>
      <c r="E367" s="4">
        <f>IF(D367="","",Menu!$J$10)</f>
        <v>0</v>
      </c>
      <c r="F367" s="4">
        <f>IF(D367="","",Menu!$R$8)</f>
        <v>0</v>
      </c>
      <c r="G367" s="4">
        <f>IF(I367="","",Menu!$N$12)</f>
        <v>0</v>
      </c>
      <c r="H367" s="4">
        <f>IF(J367="","",Menu!$N$10)</f>
        <v>0</v>
      </c>
      <c r="I367" s="1" t="s">
        <v>1841</v>
      </c>
      <c r="J367" s="4">
        <f>IF(I367="","",Menu!$M$8)</f>
        <v>0</v>
      </c>
      <c r="K367" s="4">
        <f>Playeras!R285</f>
        <v>0</v>
      </c>
      <c r="L367" s="8">
        <f>IF(K367="","",IF(Menu!$D$10="",0,Menu!$E$10))</f>
        <v>0</v>
      </c>
      <c r="M367" s="8">
        <f>IF(K367="","",IF(Menu!$H$8="",0,Menu!$H$8))</f>
        <v>0</v>
      </c>
      <c r="N367" s="4" t="s">
        <v>274</v>
      </c>
      <c r="Y367" s="4" t="str">
        <f>MID(I367,1,5)</f>
        <v>D1304</v>
      </c>
      <c r="Z367" s="4">
        <v>24</v>
      </c>
      <c r="AA367" s="4">
        <f>(ROUNDDOWN(K367/Z367,0))*Z367</f>
        <v>0</v>
      </c>
      <c r="AB367" s="4">
        <f>K367-(AA367)</f>
        <v>0</v>
      </c>
      <c r="AC367" s="4">
        <f>AA367/Z367</f>
        <v>0</v>
      </c>
    </row>
    <row r="368" spans="1:29" ht="13.2">
      <c r="A368" s="4" t="s">
        <v>271</v>
      </c>
      <c r="B368" s="4" t="s">
        <v>272</v>
      </c>
      <c r="C368" s="4">
        <f>IF(D368="","",Menu!$D$8)</f>
        <v>0</v>
      </c>
      <c r="D368" s="4" t="s">
        <v>63</v>
      </c>
      <c r="E368" s="4">
        <f>IF(D368="","",Menu!$J$10)</f>
        <v>0</v>
      </c>
      <c r="F368" s="4">
        <f>IF(D368="","",Menu!$R$8)</f>
        <v>0</v>
      </c>
      <c r="G368" s="4">
        <f>IF(I368="","",Menu!$N$12)</f>
        <v>0</v>
      </c>
      <c r="H368" s="4">
        <f>IF(J368="","",Menu!$N$10)</f>
        <v>0</v>
      </c>
      <c r="I368" s="1" t="s">
        <v>1839</v>
      </c>
      <c r="J368" s="4">
        <f>IF(I368="","",Menu!$M$8)</f>
        <v>0</v>
      </c>
      <c r="K368" s="4">
        <f>Playeras!P285</f>
        <v>0</v>
      </c>
      <c r="L368" s="8">
        <f>IF(K368="","",IF(Menu!$D$10="",0,Menu!$E$10))</f>
        <v>0</v>
      </c>
      <c r="M368" s="8">
        <f>IF(K368="","",IF(Menu!$H$8="",0,Menu!$H$8))</f>
        <v>0</v>
      </c>
      <c r="N368" s="4" t="s">
        <v>274</v>
      </c>
      <c r="Y368" s="4" t="str">
        <f>MID(I368,1,5)</f>
        <v>D1304</v>
      </c>
      <c r="Z368" s="4">
        <v>24</v>
      </c>
      <c r="AA368" s="4">
        <f>(ROUNDDOWN(K368/Z368,0))*Z368</f>
        <v>0</v>
      </c>
      <c r="AB368" s="4">
        <f>K368-(AA368)</f>
        <v>0</v>
      </c>
      <c r="AC368" s="4">
        <f>AA368/Z368</f>
        <v>0</v>
      </c>
    </row>
    <row r="369" spans="1:29" ht="13.2">
      <c r="A369" s="4" t="s">
        <v>271</v>
      </c>
      <c r="B369" s="4" t="s">
        <v>272</v>
      </c>
      <c r="C369" s="4">
        <f>IF(D369="","",Menu!$D$8)</f>
        <v>0</v>
      </c>
      <c r="D369" s="4" t="s">
        <v>63</v>
      </c>
      <c r="E369" s="4">
        <f>IF(D369="","",Menu!$J$10)</f>
        <v>0</v>
      </c>
      <c r="F369" s="4">
        <f>IF(D369="","",Menu!$R$8)</f>
        <v>0</v>
      </c>
      <c r="G369" s="4">
        <f>IF(I369="","",Menu!$N$12)</f>
        <v>0</v>
      </c>
      <c r="H369" s="4">
        <f>IF(J369="","",Menu!$N$10)</f>
        <v>0</v>
      </c>
      <c r="I369" s="1" t="s">
        <v>1840</v>
      </c>
      <c r="J369" s="4">
        <f>IF(I369="","",Menu!$M$8)</f>
        <v>0</v>
      </c>
      <c r="K369" s="4">
        <f>Playeras!Q285</f>
        <v>0</v>
      </c>
      <c r="L369" s="8">
        <f>IF(K369="","",IF(Menu!$D$10="",0,Menu!$E$10))</f>
        <v>0</v>
      </c>
      <c r="M369" s="8">
        <f>IF(K369="","",IF(Menu!$H$8="",0,Menu!$H$8))</f>
        <v>0</v>
      </c>
      <c r="N369" s="4" t="s">
        <v>274</v>
      </c>
      <c r="Y369" s="4" t="str">
        <f>MID(I369,1,5)</f>
        <v>D1304</v>
      </c>
      <c r="Z369" s="4">
        <v>24</v>
      </c>
      <c r="AA369" s="4">
        <f>(ROUNDDOWN(K369/Z369,0))*Z369</f>
        <v>0</v>
      </c>
      <c r="AB369" s="4">
        <f>K369-(AA369)</f>
        <v>0</v>
      </c>
      <c r="AC369" s="4">
        <f>AA369/Z369</f>
        <v>0</v>
      </c>
    </row>
    <row r="370" spans="1:29" ht="13.2">
      <c r="A370" s="4" t="s">
        <v>271</v>
      </c>
      <c r="B370" s="4" t="s">
        <v>272</v>
      </c>
      <c r="C370" s="4">
        <f>IF(D370="","",Menu!$D$8)</f>
        <v>0</v>
      </c>
      <c r="D370" s="4" t="s">
        <v>63</v>
      </c>
      <c r="E370" s="4">
        <f>IF(D370="","",Menu!$J$10)</f>
        <v>0</v>
      </c>
      <c r="F370" s="4">
        <f>IF(D370="","",Menu!$R$8)</f>
        <v>0</v>
      </c>
      <c r="G370" s="4">
        <f>IF(I370="","",Menu!$N$12)</f>
        <v>0</v>
      </c>
      <c r="H370" s="4">
        <f>IF(J370="","",Menu!$N$10)</f>
        <v>0</v>
      </c>
      <c r="I370" s="1" t="s">
        <v>1838</v>
      </c>
      <c r="J370" s="4">
        <f>IF(I370="","",Menu!$M$8)</f>
        <v>0</v>
      </c>
      <c r="K370" s="4">
        <f>Playeras!O285</f>
        <v>0</v>
      </c>
      <c r="L370" s="8">
        <f>IF(K370="","",IF(Menu!$D$10="",0,Menu!$E$10))</f>
        <v>0</v>
      </c>
      <c r="M370" s="8">
        <f>IF(K370="","",IF(Menu!$H$8="",0,Menu!$H$8))</f>
        <v>0</v>
      </c>
      <c r="N370" s="4" t="s">
        <v>274</v>
      </c>
      <c r="Y370" s="4" t="str">
        <f>MID(I370,1,5)</f>
        <v>D1304</v>
      </c>
      <c r="Z370" s="4">
        <v>24</v>
      </c>
      <c r="AA370" s="4">
        <f>(ROUNDDOWN(K370/Z370,0))*Z370</f>
        <v>0</v>
      </c>
      <c r="AB370" s="4">
        <f>K370-(AA370)</f>
        <v>0</v>
      </c>
      <c r="AC370" s="4">
        <f>AA370/Z370</f>
        <v>0</v>
      </c>
    </row>
    <row r="371" spans="1:29" ht="13.2">
      <c r="A371" s="4" t="s">
        <v>271</v>
      </c>
      <c r="B371" s="4" t="s">
        <v>272</v>
      </c>
      <c r="C371" s="4">
        <f>IF(D371="","",Menu!$D$8)</f>
        <v>0</v>
      </c>
      <c r="D371" s="4" t="s">
        <v>63</v>
      </c>
      <c r="E371" s="4">
        <f>IF(D371="","",Menu!$J$10)</f>
        <v>0</v>
      </c>
      <c r="F371" s="4">
        <f>IF(D371="","",Menu!$R$8)</f>
        <v>0</v>
      </c>
      <c r="G371" s="4">
        <f>IF(I371="","",Menu!$N$12)</f>
        <v>0</v>
      </c>
      <c r="H371" s="4">
        <f>IF(J371="","",Menu!$N$10)</f>
        <v>0</v>
      </c>
      <c r="I371" s="1" t="s">
        <v>1837</v>
      </c>
      <c r="J371" s="4">
        <f>IF(I371="","",Menu!$M$8)</f>
        <v>0</v>
      </c>
      <c r="K371" s="4">
        <f>Playeras!R284</f>
        <v>0</v>
      </c>
      <c r="L371" s="8">
        <f>IF(K371="","",IF(Menu!$D$10="",0,Menu!$E$10))</f>
        <v>0</v>
      </c>
      <c r="M371" s="8">
        <f>IF(K371="","",IF(Menu!$H$8="",0,Menu!$H$8))</f>
        <v>0</v>
      </c>
      <c r="N371" s="4" t="s">
        <v>274</v>
      </c>
      <c r="Y371" s="4" t="str">
        <f>MID(I371,1,5)</f>
        <v>D1304</v>
      </c>
      <c r="Z371" s="4">
        <v>24</v>
      </c>
      <c r="AA371" s="4">
        <f>(ROUNDDOWN(K371/Z371,0))*Z371</f>
        <v>0</v>
      </c>
      <c r="AB371" s="4">
        <f>K371-(AA371)</f>
        <v>0</v>
      </c>
      <c r="AC371" s="4">
        <f>AA371/Z371</f>
        <v>0</v>
      </c>
    </row>
    <row r="372" spans="1:29" ht="13.2">
      <c r="A372" s="4" t="s">
        <v>271</v>
      </c>
      <c r="B372" s="4" t="s">
        <v>272</v>
      </c>
      <c r="C372" s="4">
        <f>IF(D372="","",Menu!$D$8)</f>
        <v>0</v>
      </c>
      <c r="D372" s="4" t="s">
        <v>63</v>
      </c>
      <c r="E372" s="4">
        <f>IF(D372="","",Menu!$J$10)</f>
        <v>0</v>
      </c>
      <c r="F372" s="4">
        <f>IF(D372="","",Menu!$R$8)</f>
        <v>0</v>
      </c>
      <c r="G372" s="4">
        <f>IF(I372="","",Menu!$N$12)</f>
        <v>0</v>
      </c>
      <c r="H372" s="4">
        <f>IF(J372="","",Menu!$N$10)</f>
        <v>0</v>
      </c>
      <c r="I372" s="1" t="s">
        <v>1835</v>
      </c>
      <c r="J372" s="4">
        <f>IF(I372="","",Menu!$M$8)</f>
        <v>0</v>
      </c>
      <c r="K372" s="4">
        <f>Playeras!P284</f>
        <v>0</v>
      </c>
      <c r="L372" s="8">
        <f>IF(K372="","",IF(Menu!$D$10="",0,Menu!$E$10))</f>
        <v>0</v>
      </c>
      <c r="M372" s="8">
        <f>IF(K372="","",IF(Menu!$H$8="",0,Menu!$H$8))</f>
        <v>0</v>
      </c>
      <c r="N372" s="4" t="s">
        <v>274</v>
      </c>
      <c r="Y372" s="4" t="str">
        <f>MID(I372,1,5)</f>
        <v>D1304</v>
      </c>
      <c r="Z372" s="4">
        <v>24</v>
      </c>
      <c r="AA372" s="4">
        <f>(ROUNDDOWN(K372/Z372,0))*Z372</f>
        <v>0</v>
      </c>
      <c r="AB372" s="4">
        <f>K372-(AA372)</f>
        <v>0</v>
      </c>
      <c r="AC372" s="4">
        <f>AA372/Z372</f>
        <v>0</v>
      </c>
    </row>
    <row r="373" spans="1:29" ht="13.2">
      <c r="A373" s="4" t="s">
        <v>271</v>
      </c>
      <c r="B373" s="4" t="s">
        <v>272</v>
      </c>
      <c r="C373" s="4">
        <f>IF(D373="","",Menu!$D$8)</f>
        <v>0</v>
      </c>
      <c r="D373" s="4" t="s">
        <v>63</v>
      </c>
      <c r="E373" s="4">
        <f>IF(D373="","",Menu!$J$10)</f>
        <v>0</v>
      </c>
      <c r="F373" s="4">
        <f>IF(D373="","",Menu!$R$8)</f>
        <v>0</v>
      </c>
      <c r="G373" s="4">
        <f>IF(I373="","",Menu!$N$12)</f>
        <v>0</v>
      </c>
      <c r="H373" s="4">
        <f>IF(J373="","",Menu!$N$10)</f>
        <v>0</v>
      </c>
      <c r="I373" s="1" t="s">
        <v>1836</v>
      </c>
      <c r="J373" s="4">
        <f>IF(I373="","",Menu!$M$8)</f>
        <v>0</v>
      </c>
      <c r="K373" s="4">
        <f>Playeras!Q284</f>
        <v>0</v>
      </c>
      <c r="L373" s="8">
        <f>IF(K373="","",IF(Menu!$D$10="",0,Menu!$E$10))</f>
        <v>0</v>
      </c>
      <c r="M373" s="8">
        <f>IF(K373="","",IF(Menu!$H$8="",0,Menu!$H$8))</f>
        <v>0</v>
      </c>
      <c r="N373" s="4" t="s">
        <v>274</v>
      </c>
      <c r="Y373" s="4" t="str">
        <f>MID(I373,1,5)</f>
        <v>D1304</v>
      </c>
      <c r="Z373" s="4">
        <v>24</v>
      </c>
      <c r="AA373" s="4">
        <f>(ROUNDDOWN(K373/Z373,0))*Z373</f>
        <v>0</v>
      </c>
      <c r="AB373" s="4">
        <f>K373-(AA373)</f>
        <v>0</v>
      </c>
      <c r="AC373" s="4">
        <f>AA373/Z373</f>
        <v>0</v>
      </c>
    </row>
    <row r="374" spans="1:29" ht="13.2">
      <c r="A374" s="4" t="s">
        <v>271</v>
      </c>
      <c r="B374" s="4" t="s">
        <v>272</v>
      </c>
      <c r="C374" s="4">
        <f>IF(D374="","",Menu!$D$8)</f>
        <v>0</v>
      </c>
      <c r="D374" s="4" t="s">
        <v>63</v>
      </c>
      <c r="E374" s="4">
        <f>IF(D374="","",Menu!$J$10)</f>
        <v>0</v>
      </c>
      <c r="F374" s="4">
        <f>IF(D374="","",Menu!$R$8)</f>
        <v>0</v>
      </c>
      <c r="G374" s="4">
        <f>IF(I374="","",Menu!$N$12)</f>
        <v>0</v>
      </c>
      <c r="H374" s="4">
        <f>IF(J374="","",Menu!$N$10)</f>
        <v>0</v>
      </c>
      <c r="I374" s="1" t="s">
        <v>1834</v>
      </c>
      <c r="J374" s="4">
        <f>IF(I374="","",Menu!$M$8)</f>
        <v>0</v>
      </c>
      <c r="K374" s="4">
        <f>Playeras!O284</f>
        <v>0</v>
      </c>
      <c r="L374" s="8">
        <f>IF(K374="","",IF(Menu!$D$10="",0,Menu!$E$10))</f>
        <v>0</v>
      </c>
      <c r="M374" s="8">
        <f>IF(K374="","",IF(Menu!$H$8="",0,Menu!$H$8))</f>
        <v>0</v>
      </c>
      <c r="N374" s="4" t="s">
        <v>274</v>
      </c>
      <c r="Y374" s="4" t="str">
        <f>MID(I374,1,5)</f>
        <v>D1304</v>
      </c>
      <c r="Z374" s="4">
        <v>24</v>
      </c>
      <c r="AA374" s="4">
        <f>(ROUNDDOWN(K374/Z374,0))*Z374</f>
        <v>0</v>
      </c>
      <c r="AB374" s="4">
        <f>K374-(AA374)</f>
        <v>0</v>
      </c>
      <c r="AC374" s="4">
        <f>AA374/Z374</f>
        <v>0</v>
      </c>
    </row>
    <row r="375" spans="1:29" ht="13.2">
      <c r="A375" s="4" t="s">
        <v>271</v>
      </c>
      <c r="B375" s="4" t="s">
        <v>272</v>
      </c>
      <c r="C375" s="4">
        <f>IF(D375="","",Menu!$D$8)</f>
        <v>0</v>
      </c>
      <c r="D375" s="4" t="s">
        <v>63</v>
      </c>
      <c r="E375" s="4">
        <f>IF(D375="","",Menu!$J$10)</f>
        <v>0</v>
      </c>
      <c r="F375" s="4">
        <f>IF(D375="","",Menu!$R$8)</f>
        <v>0</v>
      </c>
      <c r="G375" s="4">
        <f>IF(I375="","",Menu!$N$12)</f>
        <v>0</v>
      </c>
      <c r="H375" s="4">
        <f>IF(J375="","",Menu!$N$10)</f>
        <v>0</v>
      </c>
      <c r="I375" s="1" t="s">
        <v>1833</v>
      </c>
      <c r="J375" s="4">
        <f>IF(I375="","",Menu!$M$8)</f>
        <v>0</v>
      </c>
      <c r="K375" s="4">
        <f>Playeras!R283</f>
        <v>0</v>
      </c>
      <c r="L375" s="8">
        <f>IF(K375="","",IF(Menu!$D$10="",0,Menu!$E$10))</f>
        <v>0</v>
      </c>
      <c r="M375" s="8">
        <f>IF(K375="","",IF(Menu!$H$8="",0,Menu!$H$8))</f>
        <v>0</v>
      </c>
      <c r="N375" s="4" t="s">
        <v>274</v>
      </c>
      <c r="Y375" s="4" t="str">
        <f>MID(I375,1,5)</f>
        <v>D1304</v>
      </c>
      <c r="Z375" s="4">
        <v>24</v>
      </c>
      <c r="AA375" s="4">
        <f>(ROUNDDOWN(K375/Z375,0))*Z375</f>
        <v>0</v>
      </c>
      <c r="AB375" s="4">
        <f>K375-(AA375)</f>
        <v>0</v>
      </c>
      <c r="AC375" s="4">
        <f>AA375/Z375</f>
        <v>0</v>
      </c>
    </row>
    <row r="376" spans="1:29" ht="13.2">
      <c r="A376" s="4" t="s">
        <v>271</v>
      </c>
      <c r="B376" s="4" t="s">
        <v>272</v>
      </c>
      <c r="C376" s="4">
        <f>IF(D376="","",Menu!$D$8)</f>
        <v>0</v>
      </c>
      <c r="D376" s="4" t="s">
        <v>63</v>
      </c>
      <c r="E376" s="4">
        <f>IF(D376="","",Menu!$J$10)</f>
        <v>0</v>
      </c>
      <c r="F376" s="4">
        <f>IF(D376="","",Menu!$R$8)</f>
        <v>0</v>
      </c>
      <c r="G376" s="4">
        <f>IF(I376="","",Menu!$N$12)</f>
        <v>0</v>
      </c>
      <c r="H376" s="4">
        <f>IF(J376="","",Menu!$N$10)</f>
        <v>0</v>
      </c>
      <c r="I376" s="1" t="s">
        <v>1831</v>
      </c>
      <c r="J376" s="4">
        <f>IF(I376="","",Menu!$M$8)</f>
        <v>0</v>
      </c>
      <c r="K376" s="4">
        <f>Playeras!P283</f>
        <v>0</v>
      </c>
      <c r="L376" s="8">
        <f>IF(K376="","",IF(Menu!$D$10="",0,Menu!$E$10))</f>
        <v>0</v>
      </c>
      <c r="M376" s="8">
        <f>IF(K376="","",IF(Menu!$H$8="",0,Menu!$H$8))</f>
        <v>0</v>
      </c>
      <c r="N376" s="4" t="s">
        <v>274</v>
      </c>
      <c r="Y376" s="4" t="str">
        <f>MID(I376,1,5)</f>
        <v>D1304</v>
      </c>
      <c r="Z376" s="4">
        <v>24</v>
      </c>
      <c r="AA376" s="4">
        <f>(ROUNDDOWN(K376/Z376,0))*Z376</f>
        <v>0</v>
      </c>
      <c r="AB376" s="4">
        <f>K376-(AA376)</f>
        <v>0</v>
      </c>
      <c r="AC376" s="4">
        <f>AA376/Z376</f>
        <v>0</v>
      </c>
    </row>
    <row r="377" spans="1:29" ht="13.2">
      <c r="A377" s="4" t="s">
        <v>271</v>
      </c>
      <c r="B377" s="4" t="s">
        <v>272</v>
      </c>
      <c r="C377" s="4">
        <f>IF(D377="","",Menu!$D$8)</f>
        <v>0</v>
      </c>
      <c r="D377" s="4" t="s">
        <v>63</v>
      </c>
      <c r="E377" s="4">
        <f>IF(D377="","",Menu!$J$10)</f>
        <v>0</v>
      </c>
      <c r="F377" s="4">
        <f>IF(D377="","",Menu!$R$8)</f>
        <v>0</v>
      </c>
      <c r="G377" s="4">
        <f>IF(I377="","",Menu!$N$12)</f>
        <v>0</v>
      </c>
      <c r="H377" s="4">
        <f>IF(J377="","",Menu!$N$10)</f>
        <v>0</v>
      </c>
      <c r="I377" s="1" t="s">
        <v>1832</v>
      </c>
      <c r="J377" s="4">
        <f>IF(I377="","",Menu!$M$8)</f>
        <v>0</v>
      </c>
      <c r="K377" s="4">
        <f>Playeras!Q283</f>
        <v>0</v>
      </c>
      <c r="L377" s="8">
        <f>IF(K377="","",IF(Menu!$D$10="",0,Menu!$E$10))</f>
        <v>0</v>
      </c>
      <c r="M377" s="8">
        <f>IF(K377="","",IF(Menu!$H$8="",0,Menu!$H$8))</f>
        <v>0</v>
      </c>
      <c r="N377" s="4" t="s">
        <v>274</v>
      </c>
      <c r="Y377" s="4" t="str">
        <f>MID(I377,1,5)</f>
        <v>D1304</v>
      </c>
      <c r="Z377" s="4">
        <v>24</v>
      </c>
      <c r="AA377" s="4">
        <f>(ROUNDDOWN(K377/Z377,0))*Z377</f>
        <v>0</v>
      </c>
      <c r="AB377" s="4">
        <f>K377-(AA377)</f>
        <v>0</v>
      </c>
      <c r="AC377" s="4">
        <f>AA377/Z377</f>
        <v>0</v>
      </c>
    </row>
    <row r="378" spans="1:29" ht="13.2">
      <c r="A378" s="4" t="s">
        <v>271</v>
      </c>
      <c r="B378" s="4" t="s">
        <v>272</v>
      </c>
      <c r="C378" s="4">
        <f>IF(D378="","",Menu!$D$8)</f>
        <v>0</v>
      </c>
      <c r="D378" s="4" t="s">
        <v>63</v>
      </c>
      <c r="E378" s="4">
        <f>IF(D378="","",Menu!$J$10)</f>
        <v>0</v>
      </c>
      <c r="F378" s="4">
        <f>IF(D378="","",Menu!$R$8)</f>
        <v>0</v>
      </c>
      <c r="G378" s="4">
        <f>IF(I378="","",Menu!$N$12)</f>
        <v>0</v>
      </c>
      <c r="H378" s="4">
        <f>IF(J378="","",Menu!$N$10)</f>
        <v>0</v>
      </c>
      <c r="I378" s="1" t="s">
        <v>1830</v>
      </c>
      <c r="J378" s="4">
        <f>IF(I378="","",Menu!$M$8)</f>
        <v>0</v>
      </c>
      <c r="K378" s="4">
        <f>Playeras!O283</f>
        <v>0</v>
      </c>
      <c r="L378" s="8">
        <f>IF(K378="","",IF(Menu!$D$10="",0,Menu!$E$10))</f>
        <v>0</v>
      </c>
      <c r="M378" s="8">
        <f>IF(K378="","",IF(Menu!$H$8="",0,Menu!$H$8))</f>
        <v>0</v>
      </c>
      <c r="N378" s="4" t="s">
        <v>274</v>
      </c>
      <c r="Y378" s="4" t="str">
        <f>MID(I378,1,5)</f>
        <v>D1304</v>
      </c>
      <c r="Z378" s="4">
        <v>24</v>
      </c>
      <c r="AA378" s="4">
        <f>(ROUNDDOWN(K378/Z378,0))*Z378</f>
        <v>0</v>
      </c>
      <c r="AB378" s="4">
        <f>K378-(AA378)</f>
        <v>0</v>
      </c>
      <c r="AC378" s="4">
        <f>AA378/Z378</f>
        <v>0</v>
      </c>
    </row>
    <row r="379" spans="1:29" ht="13.2">
      <c r="A379" s="4" t="s">
        <v>271</v>
      </c>
      <c r="B379" s="4" t="s">
        <v>272</v>
      </c>
      <c r="C379" s="4">
        <f>IF(D379="","",Menu!$D$8)</f>
        <v>0</v>
      </c>
      <c r="D379" s="4" t="s">
        <v>63</v>
      </c>
      <c r="E379" s="4">
        <f>IF(D379="","",Menu!$J$10)</f>
        <v>0</v>
      </c>
      <c r="F379" s="4">
        <f>IF(D379="","",Menu!$R$8)</f>
        <v>0</v>
      </c>
      <c r="G379" s="4">
        <f>IF(I379="","",Menu!$N$12)</f>
        <v>0</v>
      </c>
      <c r="H379" s="4">
        <f>IF(J379="","",Menu!$N$10)</f>
        <v>0</v>
      </c>
      <c r="I379" s="1" t="s">
        <v>1829</v>
      </c>
      <c r="J379" s="4">
        <f>IF(I379="","",Menu!$M$8)</f>
        <v>0</v>
      </c>
      <c r="K379" s="4">
        <f>Playeras!R282</f>
        <v>0</v>
      </c>
      <c r="L379" s="8">
        <f>IF(K379="","",IF(Menu!$D$10="",0,Menu!$E$10))</f>
        <v>0</v>
      </c>
      <c r="M379" s="8">
        <f>IF(K379="","",IF(Menu!$H$8="",0,Menu!$H$8))</f>
        <v>0</v>
      </c>
      <c r="N379" s="4" t="s">
        <v>274</v>
      </c>
      <c r="Y379" s="4" t="str">
        <f>MID(I379,1,5)</f>
        <v>D1304</v>
      </c>
      <c r="Z379" s="4">
        <v>24</v>
      </c>
      <c r="AA379" s="4">
        <f>(ROUNDDOWN(K379/Z379,0))*Z379</f>
        <v>0</v>
      </c>
      <c r="AB379" s="4">
        <f>K379-(AA379)</f>
        <v>0</v>
      </c>
      <c r="AC379" s="4">
        <f>AA379/Z379</f>
        <v>0</v>
      </c>
    </row>
    <row r="380" spans="1:29" ht="13.2">
      <c r="A380" s="4" t="s">
        <v>271</v>
      </c>
      <c r="B380" s="4" t="s">
        <v>272</v>
      </c>
      <c r="C380" s="4">
        <f>IF(D380="","",Menu!$D$8)</f>
        <v>0</v>
      </c>
      <c r="D380" s="4" t="s">
        <v>63</v>
      </c>
      <c r="E380" s="4">
        <f>IF(D380="","",Menu!$J$10)</f>
        <v>0</v>
      </c>
      <c r="F380" s="4">
        <f>IF(D380="","",Menu!$R$8)</f>
        <v>0</v>
      </c>
      <c r="G380" s="4">
        <f>IF(I380="","",Menu!$N$12)</f>
        <v>0</v>
      </c>
      <c r="H380" s="4">
        <f>IF(J380="","",Menu!$N$10)</f>
        <v>0</v>
      </c>
      <c r="I380" s="1" t="s">
        <v>1827</v>
      </c>
      <c r="J380" s="4">
        <f>IF(I380="","",Menu!$M$8)</f>
        <v>0</v>
      </c>
      <c r="K380" s="4">
        <f>Playeras!P282</f>
        <v>0</v>
      </c>
      <c r="L380" s="8">
        <f>IF(K380="","",IF(Menu!$D$10="",0,Menu!$E$10))</f>
        <v>0</v>
      </c>
      <c r="M380" s="8">
        <f>IF(K380="","",IF(Menu!$H$8="",0,Menu!$H$8))</f>
        <v>0</v>
      </c>
      <c r="N380" s="4" t="s">
        <v>274</v>
      </c>
      <c r="Y380" s="4" t="str">
        <f>MID(I380,1,5)</f>
        <v>D1304</v>
      </c>
      <c r="Z380" s="4">
        <v>24</v>
      </c>
      <c r="AA380" s="4">
        <f>(ROUNDDOWN(K380/Z380,0))*Z380</f>
        <v>0</v>
      </c>
      <c r="AB380" s="4">
        <f>K380-(AA380)</f>
        <v>0</v>
      </c>
      <c r="AC380" s="4">
        <f>AA380/Z380</f>
        <v>0</v>
      </c>
    </row>
    <row r="381" spans="1:29" ht="13.2">
      <c r="A381" s="4" t="s">
        <v>271</v>
      </c>
      <c r="B381" s="4" t="s">
        <v>272</v>
      </c>
      <c r="C381" s="4">
        <f>IF(D381="","",Menu!$D$8)</f>
        <v>0</v>
      </c>
      <c r="D381" s="4" t="s">
        <v>63</v>
      </c>
      <c r="E381" s="4">
        <f>IF(D381="","",Menu!$J$10)</f>
        <v>0</v>
      </c>
      <c r="F381" s="4">
        <f>IF(D381="","",Menu!$R$8)</f>
        <v>0</v>
      </c>
      <c r="G381" s="4">
        <f>IF(I381="","",Menu!$N$12)</f>
        <v>0</v>
      </c>
      <c r="H381" s="4">
        <f>IF(J381="","",Menu!$N$10)</f>
        <v>0</v>
      </c>
      <c r="I381" s="1" t="s">
        <v>1828</v>
      </c>
      <c r="J381" s="4">
        <f>IF(I381="","",Menu!$M$8)</f>
        <v>0</v>
      </c>
      <c r="K381" s="4">
        <f>Playeras!Q282</f>
        <v>0</v>
      </c>
      <c r="L381" s="8">
        <f>IF(K381="","",IF(Menu!$D$10="",0,Menu!$E$10))</f>
        <v>0</v>
      </c>
      <c r="M381" s="8">
        <f>IF(K381="","",IF(Menu!$H$8="",0,Menu!$H$8))</f>
        <v>0</v>
      </c>
      <c r="N381" s="4" t="s">
        <v>274</v>
      </c>
      <c r="Y381" s="4" t="str">
        <f>MID(I381,1,5)</f>
        <v>D1304</v>
      </c>
      <c r="Z381" s="4">
        <v>24</v>
      </c>
      <c r="AA381" s="4">
        <f>(ROUNDDOWN(K381/Z381,0))*Z381</f>
        <v>0</v>
      </c>
      <c r="AB381" s="4">
        <f>K381-(AA381)</f>
        <v>0</v>
      </c>
      <c r="AC381" s="4">
        <f>AA381/Z381</f>
        <v>0</v>
      </c>
    </row>
    <row r="382" spans="1:29" ht="13.2">
      <c r="A382" s="4" t="s">
        <v>271</v>
      </c>
      <c r="B382" s="4" t="s">
        <v>272</v>
      </c>
      <c r="C382" s="4">
        <f>IF(D382="","",Menu!$D$8)</f>
        <v>0</v>
      </c>
      <c r="D382" s="4" t="s">
        <v>63</v>
      </c>
      <c r="E382" s="4">
        <f>IF(D382="","",Menu!$J$10)</f>
        <v>0</v>
      </c>
      <c r="F382" s="4">
        <f>IF(D382="","",Menu!$R$8)</f>
        <v>0</v>
      </c>
      <c r="G382" s="4">
        <f>IF(I382="","",Menu!$N$12)</f>
        <v>0</v>
      </c>
      <c r="H382" s="4">
        <f>IF(J382="","",Menu!$N$10)</f>
        <v>0</v>
      </c>
      <c r="I382" s="1" t="s">
        <v>1826</v>
      </c>
      <c r="J382" s="4">
        <f>IF(I382="","",Menu!$M$8)</f>
        <v>0</v>
      </c>
      <c r="K382" s="4">
        <f>Playeras!O282</f>
        <v>0</v>
      </c>
      <c r="L382" s="8">
        <f>IF(K382="","",IF(Menu!$D$10="",0,Menu!$E$10))</f>
        <v>0</v>
      </c>
      <c r="M382" s="8">
        <f>IF(K382="","",IF(Menu!$H$8="",0,Menu!$H$8))</f>
        <v>0</v>
      </c>
      <c r="N382" s="4" t="s">
        <v>274</v>
      </c>
      <c r="Y382" s="4" t="str">
        <f>MID(I382,1,5)</f>
        <v>D1304</v>
      </c>
      <c r="Z382" s="4">
        <v>24</v>
      </c>
      <c r="AA382" s="4">
        <f>(ROUNDDOWN(K382/Z382,0))*Z382</f>
        <v>0</v>
      </c>
      <c r="AB382" s="4">
        <f>K382-(AA382)</f>
        <v>0</v>
      </c>
      <c r="AC382" s="4">
        <f>AA382/Z382</f>
        <v>0</v>
      </c>
    </row>
    <row r="383" spans="1:29" ht="13.2">
      <c r="A383" s="4" t="s">
        <v>271</v>
      </c>
      <c r="B383" s="4" t="s">
        <v>272</v>
      </c>
      <c r="C383" s="4">
        <f>IF(D383="","",Menu!$D$8)</f>
        <v>0</v>
      </c>
      <c r="D383" s="4" t="s">
        <v>63</v>
      </c>
      <c r="E383" s="4">
        <f>IF(D383="","",Menu!$J$10)</f>
        <v>0</v>
      </c>
      <c r="F383" s="4">
        <f>IF(D383="","",Menu!$R$8)</f>
        <v>0</v>
      </c>
      <c r="G383" s="4">
        <f>IF(I383="","",Menu!$N$12)</f>
        <v>0</v>
      </c>
      <c r="H383" s="4">
        <f>IF(J383="","",Menu!$N$10)</f>
        <v>0</v>
      </c>
      <c r="I383" s="1" t="s">
        <v>1825</v>
      </c>
      <c r="J383" s="4">
        <f>IF(I383="","",Menu!$M$8)</f>
        <v>0</v>
      </c>
      <c r="K383" s="4">
        <f>Playeras!R281</f>
        <v>0</v>
      </c>
      <c r="L383" s="8">
        <f>IF(K383="","",IF(Menu!$D$10="",0,Menu!$E$10))</f>
        <v>0</v>
      </c>
      <c r="M383" s="8">
        <f>IF(K383="","",IF(Menu!$H$8="",0,Menu!$H$8))</f>
        <v>0</v>
      </c>
      <c r="N383" s="4" t="s">
        <v>274</v>
      </c>
      <c r="Y383" s="4" t="str">
        <f>MID(I383,1,5)</f>
        <v>D1304</v>
      </c>
      <c r="Z383" s="4">
        <v>24</v>
      </c>
      <c r="AA383" s="4">
        <f>(ROUNDDOWN(K383/Z383,0))*Z383</f>
        <v>0</v>
      </c>
      <c r="AB383" s="4">
        <f>K383-(AA383)</f>
        <v>0</v>
      </c>
      <c r="AC383" s="4">
        <f>AA383/Z383</f>
        <v>0</v>
      </c>
    </row>
    <row r="384" spans="1:29" ht="13.2">
      <c r="A384" s="4" t="s">
        <v>271</v>
      </c>
      <c r="B384" s="4" t="s">
        <v>272</v>
      </c>
      <c r="C384" s="4">
        <f>IF(D384="","",Menu!$D$8)</f>
        <v>0</v>
      </c>
      <c r="D384" s="4" t="s">
        <v>63</v>
      </c>
      <c r="E384" s="4">
        <f>IF(D384="","",Menu!$J$10)</f>
        <v>0</v>
      </c>
      <c r="F384" s="4">
        <f>IF(D384="","",Menu!$R$8)</f>
        <v>0</v>
      </c>
      <c r="G384" s="4">
        <f>IF(I384="","",Menu!$N$12)</f>
        <v>0</v>
      </c>
      <c r="H384" s="4">
        <f>IF(J384="","",Menu!$N$10)</f>
        <v>0</v>
      </c>
      <c r="I384" s="1" t="s">
        <v>1823</v>
      </c>
      <c r="J384" s="4">
        <f>IF(I384="","",Menu!$M$8)</f>
        <v>0</v>
      </c>
      <c r="K384" s="4">
        <f>Playeras!P281</f>
        <v>0</v>
      </c>
      <c r="L384" s="8">
        <f>IF(K384="","",IF(Menu!$D$10="",0,Menu!$E$10))</f>
        <v>0</v>
      </c>
      <c r="M384" s="8">
        <f>IF(K384="","",IF(Menu!$H$8="",0,Menu!$H$8))</f>
        <v>0</v>
      </c>
      <c r="N384" s="4" t="s">
        <v>274</v>
      </c>
      <c r="Y384" s="4" t="str">
        <f>MID(I384,1,5)</f>
        <v>D1304</v>
      </c>
      <c r="Z384" s="4">
        <v>24</v>
      </c>
      <c r="AA384" s="4">
        <f>(ROUNDDOWN(K384/Z384,0))*Z384</f>
        <v>0</v>
      </c>
      <c r="AB384" s="4">
        <f>K384-(AA384)</f>
        <v>0</v>
      </c>
      <c r="AC384" s="4">
        <f>AA384/Z384</f>
        <v>0</v>
      </c>
    </row>
    <row r="385" spans="1:29" ht="13.2">
      <c r="A385" s="4" t="s">
        <v>271</v>
      </c>
      <c r="B385" s="4" t="s">
        <v>272</v>
      </c>
      <c r="C385" s="4">
        <f>IF(D385="","",Menu!$D$8)</f>
        <v>0</v>
      </c>
      <c r="D385" s="4" t="s">
        <v>63</v>
      </c>
      <c r="E385" s="4">
        <f>IF(D385="","",Menu!$J$10)</f>
        <v>0</v>
      </c>
      <c r="F385" s="4">
        <f>IF(D385="","",Menu!$R$8)</f>
        <v>0</v>
      </c>
      <c r="G385" s="4">
        <f>IF(I385="","",Menu!$N$12)</f>
        <v>0</v>
      </c>
      <c r="H385" s="4">
        <f>IF(J385="","",Menu!$N$10)</f>
        <v>0</v>
      </c>
      <c r="I385" s="1" t="s">
        <v>1824</v>
      </c>
      <c r="J385" s="4">
        <f>IF(I385="","",Menu!$M$8)</f>
        <v>0</v>
      </c>
      <c r="K385" s="4">
        <f>Playeras!Q281</f>
        <v>0</v>
      </c>
      <c r="L385" s="8">
        <f>IF(K385="","",IF(Menu!$D$10="",0,Menu!$E$10))</f>
        <v>0</v>
      </c>
      <c r="M385" s="8">
        <f>IF(K385="","",IF(Menu!$H$8="",0,Menu!$H$8))</f>
        <v>0</v>
      </c>
      <c r="N385" s="4" t="s">
        <v>274</v>
      </c>
      <c r="Y385" s="4" t="str">
        <f>MID(I385,1,5)</f>
        <v>D1304</v>
      </c>
      <c r="Z385" s="4">
        <v>24</v>
      </c>
      <c r="AA385" s="4">
        <f>(ROUNDDOWN(K385/Z385,0))*Z385</f>
        <v>0</v>
      </c>
      <c r="AB385" s="4">
        <f>K385-(AA385)</f>
        <v>0</v>
      </c>
      <c r="AC385" s="4">
        <f>AA385/Z385</f>
        <v>0</v>
      </c>
    </row>
    <row r="386" spans="1:29" ht="13.2">
      <c r="A386" s="4" t="s">
        <v>271</v>
      </c>
      <c r="B386" s="4" t="s">
        <v>272</v>
      </c>
      <c r="C386" s="4">
        <f>IF(D386="","",Menu!$D$8)</f>
        <v>0</v>
      </c>
      <c r="D386" s="4" t="s">
        <v>63</v>
      </c>
      <c r="E386" s="4">
        <f>IF(D386="","",Menu!$J$10)</f>
        <v>0</v>
      </c>
      <c r="F386" s="4">
        <f>IF(D386="","",Menu!$R$8)</f>
        <v>0</v>
      </c>
      <c r="G386" s="4">
        <f>IF(I386="","",Menu!$N$12)</f>
        <v>0</v>
      </c>
      <c r="H386" s="4">
        <f>IF(J386="","",Menu!$N$10)</f>
        <v>0</v>
      </c>
      <c r="I386" s="1" t="s">
        <v>1822</v>
      </c>
      <c r="J386" s="4">
        <f>IF(I386="","",Menu!$M$8)</f>
        <v>0</v>
      </c>
      <c r="K386" s="4">
        <f>Playeras!O281</f>
        <v>0</v>
      </c>
      <c r="L386" s="8">
        <f>IF(K386="","",IF(Menu!$D$10="",0,Menu!$E$10))</f>
        <v>0</v>
      </c>
      <c r="M386" s="8">
        <f>IF(K386="","",IF(Menu!$H$8="",0,Menu!$H$8))</f>
        <v>0</v>
      </c>
      <c r="N386" s="4" t="s">
        <v>274</v>
      </c>
      <c r="Y386" s="4" t="str">
        <f>MID(I386,1,5)</f>
        <v>D1304</v>
      </c>
      <c r="Z386" s="4">
        <v>24</v>
      </c>
      <c r="AA386" s="4">
        <f>(ROUNDDOWN(K386/Z386,0))*Z386</f>
        <v>0</v>
      </c>
      <c r="AB386" s="4">
        <f>K386-(AA386)</f>
        <v>0</v>
      </c>
      <c r="AC386" s="4">
        <f>AA386/Z386</f>
        <v>0</v>
      </c>
    </row>
    <row r="387" spans="1:29" ht="13.2">
      <c r="A387" s="4" t="s">
        <v>271</v>
      </c>
      <c r="B387" s="4" t="s">
        <v>272</v>
      </c>
      <c r="C387" s="4">
        <f>IF(D387="","",Menu!$D$8)</f>
        <v>0</v>
      </c>
      <c r="D387" s="4" t="s">
        <v>63</v>
      </c>
      <c r="E387" s="4">
        <f>IF(D387="","",Menu!$J$10)</f>
        <v>0</v>
      </c>
      <c r="F387" s="4">
        <f>IF(D387="","",Menu!$R$8)</f>
        <v>0</v>
      </c>
      <c r="G387" s="4">
        <f>IF(I387="","",Menu!$N$12)</f>
        <v>0</v>
      </c>
      <c r="H387" s="4">
        <f>IF(J387="","",Menu!$N$10)</f>
        <v>0</v>
      </c>
      <c r="I387" s="1" t="s">
        <v>2437</v>
      </c>
      <c r="J387" s="4">
        <f>IF(I387="","",Menu!$M$8)</f>
        <v>0</v>
      </c>
      <c r="K387" s="4">
        <f>Playeras!S257</f>
        <v>0</v>
      </c>
      <c r="L387" s="8">
        <f>IF(K387="","",IF(Menu!$D$10="",0,Menu!$E$10))</f>
        <v>0</v>
      </c>
      <c r="M387" s="8">
        <f>IF(K387="","",IF(Menu!$H$8="",0,Menu!$H$8))</f>
        <v>0</v>
      </c>
      <c r="N387" s="4" t="s">
        <v>274</v>
      </c>
      <c r="Y387" s="4" t="str">
        <f>MID(I387,1,5)</f>
        <v>D1302</v>
      </c>
      <c r="Z387" s="4">
        <v>24</v>
      </c>
      <c r="AA387" s="4">
        <f>(ROUNDDOWN(K387/Z387,0))*Z387</f>
        <v>0</v>
      </c>
      <c r="AB387" s="4">
        <f>K387-(AA387)</f>
        <v>0</v>
      </c>
      <c r="AC387" s="4">
        <f>AA387/Z387</f>
        <v>0</v>
      </c>
    </row>
    <row r="388" spans="1:29" ht="13.2">
      <c r="A388" s="4" t="s">
        <v>271</v>
      </c>
      <c r="B388" s="4" t="s">
        <v>272</v>
      </c>
      <c r="C388" s="4">
        <f>IF(D388="","",Menu!$D$8)</f>
        <v>0</v>
      </c>
      <c r="D388" s="4" t="s">
        <v>63</v>
      </c>
      <c r="E388" s="4">
        <f>IF(D388="","",Menu!$J$10)</f>
        <v>0</v>
      </c>
      <c r="F388" s="4">
        <f>IF(D388="","",Menu!$R$8)</f>
        <v>0</v>
      </c>
      <c r="G388" s="4">
        <f>IF(I388="","",Menu!$N$12)</f>
        <v>0</v>
      </c>
      <c r="H388" s="4">
        <f>IF(J388="","",Menu!$N$10)</f>
        <v>0</v>
      </c>
      <c r="I388" s="1" t="s">
        <v>1628</v>
      </c>
      <c r="J388" s="4">
        <f>IF(I388="","",Menu!$M$8)</f>
        <v>0</v>
      </c>
      <c r="K388" s="4">
        <f>Playeras!R257</f>
        <v>0</v>
      </c>
      <c r="L388" s="8">
        <f>IF(K388="","",IF(Menu!$D$10="",0,Menu!$E$10))</f>
        <v>0</v>
      </c>
      <c r="M388" s="8">
        <f>IF(K388="","",IF(Menu!$H$8="",0,Menu!$H$8))</f>
        <v>0</v>
      </c>
      <c r="N388" s="4" t="s">
        <v>274</v>
      </c>
      <c r="Y388" s="4" t="str">
        <f>MID(I388,1,5)</f>
        <v>D1302</v>
      </c>
      <c r="Z388" s="4">
        <v>24</v>
      </c>
      <c r="AA388" s="4">
        <f>(ROUNDDOWN(K388/Z388,0))*Z388</f>
        <v>0</v>
      </c>
      <c r="AB388" s="4">
        <f>K388-(AA388)</f>
        <v>0</v>
      </c>
      <c r="AC388" s="4">
        <f>AA388/Z388</f>
        <v>0</v>
      </c>
    </row>
    <row r="389" spans="1:29" ht="13.2">
      <c r="A389" s="4" t="s">
        <v>271</v>
      </c>
      <c r="B389" s="4" t="s">
        <v>272</v>
      </c>
      <c r="C389" s="4">
        <f>IF(D389="","",Menu!$D$8)</f>
        <v>0</v>
      </c>
      <c r="D389" s="4" t="s">
        <v>63</v>
      </c>
      <c r="E389" s="4">
        <f>IF(D389="","",Menu!$J$10)</f>
        <v>0</v>
      </c>
      <c r="F389" s="4">
        <f>IF(D389="","",Menu!$R$8)</f>
        <v>0</v>
      </c>
      <c r="G389" s="4">
        <f>IF(I389="","",Menu!$N$12)</f>
        <v>0</v>
      </c>
      <c r="H389" s="4">
        <f>IF(J389="","",Menu!$N$10)</f>
        <v>0</v>
      </c>
      <c r="I389" s="1" t="s">
        <v>1626</v>
      </c>
      <c r="J389" s="4">
        <f>IF(I389="","",Menu!$M$8)</f>
        <v>0</v>
      </c>
      <c r="K389" s="4">
        <f>Playeras!P257</f>
        <v>0</v>
      </c>
      <c r="L389" s="8">
        <f>IF(K389="","",IF(Menu!$D$10="",0,Menu!$E$10))</f>
        <v>0</v>
      </c>
      <c r="M389" s="8">
        <f>IF(K389="","",IF(Menu!$H$8="",0,Menu!$H$8))</f>
        <v>0</v>
      </c>
      <c r="N389" s="4" t="s">
        <v>274</v>
      </c>
      <c r="Y389" s="4" t="str">
        <f>MID(I389,1,5)</f>
        <v>D1302</v>
      </c>
      <c r="Z389" s="4">
        <v>24</v>
      </c>
      <c r="AA389" s="4">
        <f>(ROUNDDOWN(K389/Z389,0))*Z389</f>
        <v>0</v>
      </c>
      <c r="AB389" s="4">
        <f>K389-(AA389)</f>
        <v>0</v>
      </c>
      <c r="AC389" s="4">
        <f>AA389/Z389</f>
        <v>0</v>
      </c>
    </row>
    <row r="390" spans="1:29" ht="13.2">
      <c r="A390" s="4" t="s">
        <v>271</v>
      </c>
      <c r="B390" s="4" t="s">
        <v>272</v>
      </c>
      <c r="C390" s="4">
        <f>IF(D390="","",Menu!$D$8)</f>
        <v>0</v>
      </c>
      <c r="D390" s="4" t="s">
        <v>63</v>
      </c>
      <c r="E390" s="4">
        <f>IF(D390="","",Menu!$J$10)</f>
        <v>0</v>
      </c>
      <c r="F390" s="4">
        <f>IF(D390="","",Menu!$R$8)</f>
        <v>0</v>
      </c>
      <c r="G390" s="4">
        <f>IF(I390="","",Menu!$N$12)</f>
        <v>0</v>
      </c>
      <c r="H390" s="4">
        <f>IF(J390="","",Menu!$N$10)</f>
        <v>0</v>
      </c>
      <c r="I390" s="1" t="s">
        <v>1627</v>
      </c>
      <c r="J390" s="4">
        <f>IF(I390="","",Menu!$M$8)</f>
        <v>0</v>
      </c>
      <c r="K390" s="4">
        <f>Playeras!Q257</f>
        <v>0</v>
      </c>
      <c r="L390" s="8">
        <f>IF(K390="","",IF(Menu!$D$10="",0,Menu!$E$10))</f>
        <v>0</v>
      </c>
      <c r="M390" s="8">
        <f>IF(K390="","",IF(Menu!$H$8="",0,Menu!$H$8))</f>
        <v>0</v>
      </c>
      <c r="N390" s="4" t="s">
        <v>274</v>
      </c>
      <c r="Y390" s="4" t="str">
        <f>MID(I390,1,5)</f>
        <v>D1302</v>
      </c>
      <c r="Z390" s="4">
        <v>24</v>
      </c>
      <c r="AA390" s="4">
        <f>(ROUNDDOWN(K390/Z390,0))*Z390</f>
        <v>0</v>
      </c>
      <c r="AB390" s="4">
        <f>K390-(AA390)</f>
        <v>0</v>
      </c>
      <c r="AC390" s="4">
        <f>AA390/Z390</f>
        <v>0</v>
      </c>
    </row>
    <row r="391" spans="1:29" ht="13.2">
      <c r="A391" s="4" t="s">
        <v>271</v>
      </c>
      <c r="B391" s="4" t="s">
        <v>272</v>
      </c>
      <c r="C391" s="4">
        <f>IF(D391="","",Menu!$D$8)</f>
        <v>0</v>
      </c>
      <c r="D391" s="4" t="s">
        <v>63</v>
      </c>
      <c r="E391" s="4">
        <f>IF(D391="","",Menu!$J$10)</f>
        <v>0</v>
      </c>
      <c r="F391" s="4">
        <f>IF(D391="","",Menu!$R$8)</f>
        <v>0</v>
      </c>
      <c r="G391" s="4">
        <f>IF(I391="","",Menu!$N$12)</f>
        <v>0</v>
      </c>
      <c r="H391" s="4">
        <f>IF(J391="","",Menu!$N$10)</f>
        <v>0</v>
      </c>
      <c r="I391" s="1" t="s">
        <v>1625</v>
      </c>
      <c r="J391" s="4">
        <f>IF(I391="","",Menu!$M$8)</f>
        <v>0</v>
      </c>
      <c r="K391" s="4">
        <f>Playeras!O257</f>
        <v>0</v>
      </c>
      <c r="L391" s="8">
        <f>IF(K391="","",IF(Menu!$D$10="",0,Menu!$E$10))</f>
        <v>0</v>
      </c>
      <c r="M391" s="8">
        <f>IF(K391="","",IF(Menu!$H$8="",0,Menu!$H$8))</f>
        <v>0</v>
      </c>
      <c r="N391" s="4" t="s">
        <v>274</v>
      </c>
      <c r="Y391" s="4" t="str">
        <f>MID(I391,1,5)</f>
        <v>D1302</v>
      </c>
      <c r="Z391" s="4">
        <v>24</v>
      </c>
      <c r="AA391" s="4">
        <f>(ROUNDDOWN(K391/Z391,0))*Z391</f>
        <v>0</v>
      </c>
      <c r="AB391" s="4">
        <f>K391-(AA391)</f>
        <v>0</v>
      </c>
      <c r="AC391" s="4">
        <f>AA391/Z391</f>
        <v>0</v>
      </c>
    </row>
    <row r="392" spans="1:29" ht="13.2">
      <c r="A392" s="4" t="s">
        <v>271</v>
      </c>
      <c r="B392" s="4" t="s">
        <v>272</v>
      </c>
      <c r="C392" s="4">
        <f>IF(D392="","",Menu!$D$8)</f>
        <v>0</v>
      </c>
      <c r="D392" s="4" t="s">
        <v>63</v>
      </c>
      <c r="E392" s="4">
        <f>IF(D392="","",Menu!$J$10)</f>
        <v>0</v>
      </c>
      <c r="F392" s="4">
        <f>IF(D392="","",Menu!$R$8)</f>
        <v>0</v>
      </c>
      <c r="G392" s="4">
        <f>IF(I392="","",Menu!$N$12)</f>
        <v>0</v>
      </c>
      <c r="H392" s="4">
        <f>IF(J392="","",Menu!$N$10)</f>
        <v>0</v>
      </c>
      <c r="I392" s="1" t="s">
        <v>2436</v>
      </c>
      <c r="J392" s="4">
        <f>IF(I392="","",Menu!$M$8)</f>
        <v>0</v>
      </c>
      <c r="K392" s="4">
        <f>Playeras!S256</f>
        <v>0</v>
      </c>
      <c r="L392" s="8">
        <f>IF(K392="","",IF(Menu!$D$10="",0,Menu!$E$10))</f>
        <v>0</v>
      </c>
      <c r="M392" s="8">
        <f>IF(K392="","",IF(Menu!$H$8="",0,Menu!$H$8))</f>
        <v>0</v>
      </c>
      <c r="N392" s="4" t="s">
        <v>274</v>
      </c>
      <c r="Y392" s="4" t="str">
        <f>MID(I392,1,5)</f>
        <v>D1302</v>
      </c>
      <c r="Z392" s="4">
        <v>24</v>
      </c>
      <c r="AA392" s="4">
        <f>(ROUNDDOWN(K392/Z392,0))*Z392</f>
        <v>0</v>
      </c>
      <c r="AB392" s="4">
        <f>K392-(AA392)</f>
        <v>0</v>
      </c>
      <c r="AC392" s="4">
        <f>AA392/Z392</f>
        <v>0</v>
      </c>
    </row>
    <row r="393" spans="1:29" ht="13.2">
      <c r="A393" s="4" t="s">
        <v>271</v>
      </c>
      <c r="B393" s="4" t="s">
        <v>272</v>
      </c>
      <c r="C393" s="4">
        <f>IF(D393="","",Menu!$D$8)</f>
        <v>0</v>
      </c>
      <c r="D393" s="4" t="s">
        <v>63</v>
      </c>
      <c r="E393" s="4">
        <f>IF(D393="","",Menu!$J$10)</f>
        <v>0</v>
      </c>
      <c r="F393" s="4">
        <f>IF(D393="","",Menu!$R$8)</f>
        <v>0</v>
      </c>
      <c r="G393" s="4">
        <f>IF(I393="","",Menu!$N$12)</f>
        <v>0</v>
      </c>
      <c r="H393" s="4">
        <f>IF(J393="","",Menu!$N$10)</f>
        <v>0</v>
      </c>
      <c r="I393" s="1" t="s">
        <v>1624</v>
      </c>
      <c r="J393" s="4">
        <f>IF(I393="","",Menu!$M$8)</f>
        <v>0</v>
      </c>
      <c r="K393" s="4">
        <f>Playeras!R256</f>
        <v>0</v>
      </c>
      <c r="L393" s="8">
        <f>IF(K393="","",IF(Menu!$D$10="",0,Menu!$E$10))</f>
        <v>0</v>
      </c>
      <c r="M393" s="8">
        <f>IF(K393="","",IF(Menu!$H$8="",0,Menu!$H$8))</f>
        <v>0</v>
      </c>
      <c r="N393" s="4" t="s">
        <v>274</v>
      </c>
      <c r="Y393" s="4" t="str">
        <f>MID(I393,1,5)</f>
        <v>D1302</v>
      </c>
      <c r="Z393" s="4">
        <v>24</v>
      </c>
      <c r="AA393" s="4">
        <f>(ROUNDDOWN(K393/Z393,0))*Z393</f>
        <v>0</v>
      </c>
      <c r="AB393" s="4">
        <f>K393-(AA393)</f>
        <v>0</v>
      </c>
      <c r="AC393" s="4">
        <f>AA393/Z393</f>
        <v>0</v>
      </c>
    </row>
    <row r="394" spans="1:29" ht="13.2">
      <c r="A394" s="4" t="s">
        <v>271</v>
      </c>
      <c r="B394" s="4" t="s">
        <v>272</v>
      </c>
      <c r="C394" s="4">
        <f>IF(D394="","",Menu!$D$8)</f>
        <v>0</v>
      </c>
      <c r="D394" s="4" t="s">
        <v>63</v>
      </c>
      <c r="E394" s="4">
        <f>IF(D394="","",Menu!$J$10)</f>
        <v>0</v>
      </c>
      <c r="F394" s="4">
        <f>IF(D394="","",Menu!$R$8)</f>
        <v>0</v>
      </c>
      <c r="G394" s="4">
        <f>IF(I394="","",Menu!$N$12)</f>
        <v>0</v>
      </c>
      <c r="H394" s="4">
        <f>IF(J394="","",Menu!$N$10)</f>
        <v>0</v>
      </c>
      <c r="I394" s="1" t="s">
        <v>1622</v>
      </c>
      <c r="J394" s="4">
        <f>IF(I394="","",Menu!$M$8)</f>
        <v>0</v>
      </c>
      <c r="K394" s="4">
        <f>Playeras!P256</f>
        <v>0</v>
      </c>
      <c r="L394" s="8">
        <f>IF(K394="","",IF(Menu!$D$10="",0,Menu!$E$10))</f>
        <v>0</v>
      </c>
      <c r="M394" s="8">
        <f>IF(K394="","",IF(Menu!$H$8="",0,Menu!$H$8))</f>
        <v>0</v>
      </c>
      <c r="N394" s="4" t="s">
        <v>274</v>
      </c>
      <c r="Y394" s="4" t="str">
        <f>MID(I394,1,5)</f>
        <v>D1302</v>
      </c>
      <c r="Z394" s="4">
        <v>24</v>
      </c>
      <c r="AA394" s="4">
        <f>(ROUNDDOWN(K394/Z394,0))*Z394</f>
        <v>0</v>
      </c>
      <c r="AB394" s="4">
        <f>K394-(AA394)</f>
        <v>0</v>
      </c>
      <c r="AC394" s="4">
        <f>AA394/Z394</f>
        <v>0</v>
      </c>
    </row>
    <row r="395" spans="1:29" ht="13.2">
      <c r="A395" s="4" t="s">
        <v>271</v>
      </c>
      <c r="B395" s="4" t="s">
        <v>272</v>
      </c>
      <c r="C395" s="4">
        <f>IF(D395="","",Menu!$D$8)</f>
        <v>0</v>
      </c>
      <c r="D395" s="4" t="s">
        <v>63</v>
      </c>
      <c r="E395" s="4">
        <f>IF(D395="","",Menu!$J$10)</f>
        <v>0</v>
      </c>
      <c r="F395" s="4">
        <f>IF(D395="","",Menu!$R$8)</f>
        <v>0</v>
      </c>
      <c r="G395" s="4">
        <f>IF(I395="","",Menu!$N$12)</f>
        <v>0</v>
      </c>
      <c r="H395" s="4">
        <f>IF(J395="","",Menu!$N$10)</f>
        <v>0</v>
      </c>
      <c r="I395" s="1" t="s">
        <v>1623</v>
      </c>
      <c r="J395" s="4">
        <f>IF(I395="","",Menu!$M$8)</f>
        <v>0</v>
      </c>
      <c r="K395" s="4">
        <f>Playeras!Q256</f>
        <v>0</v>
      </c>
      <c r="L395" s="8">
        <f>IF(K395="","",IF(Menu!$D$10="",0,Menu!$E$10))</f>
        <v>0</v>
      </c>
      <c r="M395" s="8">
        <f>IF(K395="","",IF(Menu!$H$8="",0,Menu!$H$8))</f>
        <v>0</v>
      </c>
      <c r="N395" s="4" t="s">
        <v>274</v>
      </c>
      <c r="Y395" s="4" t="str">
        <f>MID(I395,1,5)</f>
        <v>D1302</v>
      </c>
      <c r="Z395" s="4">
        <v>24</v>
      </c>
      <c r="AA395" s="4">
        <f>(ROUNDDOWN(K395/Z395,0))*Z395</f>
        <v>0</v>
      </c>
      <c r="AB395" s="4">
        <f>K395-(AA395)</f>
        <v>0</v>
      </c>
      <c r="AC395" s="4">
        <f>AA395/Z395</f>
        <v>0</v>
      </c>
    </row>
    <row r="396" spans="1:29" ht="13.2">
      <c r="A396" s="4" t="s">
        <v>271</v>
      </c>
      <c r="B396" s="4" t="s">
        <v>272</v>
      </c>
      <c r="C396" s="4">
        <f>IF(D396="","",Menu!$D$8)</f>
        <v>0</v>
      </c>
      <c r="D396" s="4" t="s">
        <v>63</v>
      </c>
      <c r="E396" s="4">
        <f>IF(D396="","",Menu!$J$10)</f>
        <v>0</v>
      </c>
      <c r="F396" s="4">
        <f>IF(D396="","",Menu!$R$8)</f>
        <v>0</v>
      </c>
      <c r="G396" s="4">
        <f>IF(I396="","",Menu!$N$12)</f>
        <v>0</v>
      </c>
      <c r="H396" s="4">
        <f>IF(J396="","",Menu!$N$10)</f>
        <v>0</v>
      </c>
      <c r="I396" s="1" t="s">
        <v>1621</v>
      </c>
      <c r="J396" s="4">
        <f>IF(I396="","",Menu!$M$8)</f>
        <v>0</v>
      </c>
      <c r="K396" s="4">
        <f>Playeras!O256</f>
        <v>0</v>
      </c>
      <c r="L396" s="8">
        <f>IF(K396="","",IF(Menu!$D$10="",0,Menu!$E$10))</f>
        <v>0</v>
      </c>
      <c r="M396" s="8">
        <f>IF(K396="","",IF(Menu!$H$8="",0,Menu!$H$8))</f>
        <v>0</v>
      </c>
      <c r="N396" s="4" t="s">
        <v>274</v>
      </c>
      <c r="Y396" s="4" t="str">
        <f>MID(I396,1,5)</f>
        <v>D1302</v>
      </c>
      <c r="Z396" s="4">
        <v>24</v>
      </c>
      <c r="AA396" s="4">
        <f>(ROUNDDOWN(K396/Z396,0))*Z396</f>
        <v>0</v>
      </c>
      <c r="AB396" s="4">
        <f>K396-(AA396)</f>
        <v>0</v>
      </c>
      <c r="AC396" s="4">
        <f>AA396/Z396</f>
        <v>0</v>
      </c>
    </row>
    <row r="397" spans="1:29" ht="13.2">
      <c r="A397" s="4" t="s">
        <v>271</v>
      </c>
      <c r="B397" s="4" t="s">
        <v>272</v>
      </c>
      <c r="C397" s="4">
        <f>IF(D397="","",Menu!$D$8)</f>
        <v>0</v>
      </c>
      <c r="D397" s="4" t="s">
        <v>63</v>
      </c>
      <c r="E397" s="4">
        <f>IF(D397="","",Menu!$J$10)</f>
        <v>0</v>
      </c>
      <c r="F397" s="4">
        <f>IF(D397="","",Menu!$R$8)</f>
        <v>0</v>
      </c>
      <c r="G397" s="4">
        <f>IF(I397="","",Menu!$N$12)</f>
        <v>0</v>
      </c>
      <c r="H397" s="4">
        <f>IF(J397="","",Menu!$N$10)</f>
        <v>0</v>
      </c>
      <c r="I397" s="1" t="s">
        <v>2435</v>
      </c>
      <c r="J397" s="4">
        <f>IF(I397="","",Menu!$M$8)</f>
        <v>0</v>
      </c>
      <c r="K397" s="4">
        <f>Playeras!S255</f>
        <v>0</v>
      </c>
      <c r="L397" s="8">
        <f>IF(K397="","",IF(Menu!$D$10="",0,Menu!$E$10))</f>
        <v>0</v>
      </c>
      <c r="M397" s="8">
        <f>IF(K397="","",IF(Menu!$H$8="",0,Menu!$H$8))</f>
        <v>0</v>
      </c>
      <c r="N397" s="4" t="s">
        <v>274</v>
      </c>
      <c r="Y397" s="4" t="str">
        <f>MID(I397,1,5)</f>
        <v>D1302</v>
      </c>
      <c r="Z397" s="4">
        <v>24</v>
      </c>
      <c r="AA397" s="4">
        <f>(ROUNDDOWN(K397/Z397,0))*Z397</f>
        <v>0</v>
      </c>
      <c r="AB397" s="4">
        <f>K397-(AA397)</f>
        <v>0</v>
      </c>
      <c r="AC397" s="4">
        <f>AA397/Z397</f>
        <v>0</v>
      </c>
    </row>
    <row r="398" spans="1:29" ht="13.2">
      <c r="A398" s="4" t="s">
        <v>271</v>
      </c>
      <c r="B398" s="4" t="s">
        <v>272</v>
      </c>
      <c r="C398" s="4">
        <f>IF(D398="","",Menu!$D$8)</f>
        <v>0</v>
      </c>
      <c r="D398" s="4" t="s">
        <v>63</v>
      </c>
      <c r="E398" s="4">
        <f>IF(D398="","",Menu!$J$10)</f>
        <v>0</v>
      </c>
      <c r="F398" s="4">
        <f>IF(D398="","",Menu!$R$8)</f>
        <v>0</v>
      </c>
      <c r="G398" s="4">
        <f>IF(I398="","",Menu!$N$12)</f>
        <v>0</v>
      </c>
      <c r="H398" s="4">
        <f>IF(J398="","",Menu!$N$10)</f>
        <v>0</v>
      </c>
      <c r="I398" s="1" t="s">
        <v>1620</v>
      </c>
      <c r="J398" s="4">
        <f>IF(I398="","",Menu!$M$8)</f>
        <v>0</v>
      </c>
      <c r="K398" s="4">
        <f>Playeras!R255</f>
        <v>0</v>
      </c>
      <c r="L398" s="8">
        <f>IF(K398="","",IF(Menu!$D$10="",0,Menu!$E$10))</f>
        <v>0</v>
      </c>
      <c r="M398" s="8">
        <f>IF(K398="","",IF(Menu!$H$8="",0,Menu!$H$8))</f>
        <v>0</v>
      </c>
      <c r="N398" s="4" t="s">
        <v>274</v>
      </c>
      <c r="Y398" s="4" t="str">
        <f>MID(I398,1,5)</f>
        <v>D1302</v>
      </c>
      <c r="Z398" s="4">
        <v>24</v>
      </c>
      <c r="AA398" s="4">
        <f>(ROUNDDOWN(K398/Z398,0))*Z398</f>
        <v>0</v>
      </c>
      <c r="AB398" s="4">
        <f>K398-(AA398)</f>
        <v>0</v>
      </c>
      <c r="AC398" s="4">
        <f>AA398/Z398</f>
        <v>0</v>
      </c>
    </row>
    <row r="399" spans="1:29" ht="13.2">
      <c r="A399" s="4" t="s">
        <v>271</v>
      </c>
      <c r="B399" s="4" t="s">
        <v>272</v>
      </c>
      <c r="C399" s="4">
        <f>IF(D399="","",Menu!$D$8)</f>
        <v>0</v>
      </c>
      <c r="D399" s="4" t="s">
        <v>63</v>
      </c>
      <c r="E399" s="4">
        <f>IF(D399="","",Menu!$J$10)</f>
        <v>0</v>
      </c>
      <c r="F399" s="4">
        <f>IF(D399="","",Menu!$R$8)</f>
        <v>0</v>
      </c>
      <c r="G399" s="4">
        <f>IF(I399="","",Menu!$N$12)</f>
        <v>0</v>
      </c>
      <c r="H399" s="4">
        <f>IF(J399="","",Menu!$N$10)</f>
        <v>0</v>
      </c>
      <c r="I399" s="1" t="s">
        <v>1618</v>
      </c>
      <c r="J399" s="4">
        <f>IF(I399="","",Menu!$M$8)</f>
        <v>0</v>
      </c>
      <c r="K399" s="4">
        <f>Playeras!P255</f>
        <v>0</v>
      </c>
      <c r="L399" s="8">
        <f>IF(K399="","",IF(Menu!$D$10="",0,Menu!$E$10))</f>
        <v>0</v>
      </c>
      <c r="M399" s="8">
        <f>IF(K399="","",IF(Menu!$H$8="",0,Menu!$H$8))</f>
        <v>0</v>
      </c>
      <c r="N399" s="4" t="s">
        <v>274</v>
      </c>
      <c r="Y399" s="4" t="str">
        <f>MID(I399,1,5)</f>
        <v>D1302</v>
      </c>
      <c r="Z399" s="4">
        <v>24</v>
      </c>
      <c r="AA399" s="4">
        <f>(ROUNDDOWN(K399/Z399,0))*Z399</f>
        <v>0</v>
      </c>
      <c r="AB399" s="4">
        <f>K399-(AA399)</f>
        <v>0</v>
      </c>
      <c r="AC399" s="4">
        <f>AA399/Z399</f>
        <v>0</v>
      </c>
    </row>
    <row r="400" spans="1:29" ht="13.2">
      <c r="A400" s="4" t="s">
        <v>271</v>
      </c>
      <c r="B400" s="4" t="s">
        <v>272</v>
      </c>
      <c r="C400" s="4">
        <f>IF(D400="","",Menu!$D$8)</f>
        <v>0</v>
      </c>
      <c r="D400" s="4" t="s">
        <v>63</v>
      </c>
      <c r="E400" s="4">
        <f>IF(D400="","",Menu!$J$10)</f>
        <v>0</v>
      </c>
      <c r="F400" s="4">
        <f>IF(D400="","",Menu!$R$8)</f>
        <v>0</v>
      </c>
      <c r="G400" s="4">
        <f>IF(I400="","",Menu!$N$12)</f>
        <v>0</v>
      </c>
      <c r="H400" s="4">
        <f>IF(J400="","",Menu!$N$10)</f>
        <v>0</v>
      </c>
      <c r="I400" s="1" t="s">
        <v>1619</v>
      </c>
      <c r="J400" s="4">
        <f>IF(I400="","",Menu!$M$8)</f>
        <v>0</v>
      </c>
      <c r="K400" s="4">
        <f>Playeras!Q255</f>
        <v>0</v>
      </c>
      <c r="L400" s="8">
        <f>IF(K400="","",IF(Menu!$D$10="",0,Menu!$E$10))</f>
        <v>0</v>
      </c>
      <c r="M400" s="8">
        <f>IF(K400="","",IF(Menu!$H$8="",0,Menu!$H$8))</f>
        <v>0</v>
      </c>
      <c r="N400" s="4" t="s">
        <v>274</v>
      </c>
      <c r="Y400" s="4" t="str">
        <f>MID(I400,1,5)</f>
        <v>D1302</v>
      </c>
      <c r="Z400" s="4">
        <v>24</v>
      </c>
      <c r="AA400" s="4">
        <f>(ROUNDDOWN(K400/Z400,0))*Z400</f>
        <v>0</v>
      </c>
      <c r="AB400" s="4">
        <f>K400-(AA400)</f>
        <v>0</v>
      </c>
      <c r="AC400" s="4">
        <f>AA400/Z400</f>
        <v>0</v>
      </c>
    </row>
    <row r="401" spans="1:29" ht="13.2">
      <c r="A401" s="4" t="s">
        <v>271</v>
      </c>
      <c r="B401" s="4" t="s">
        <v>272</v>
      </c>
      <c r="C401" s="4">
        <f>IF(D401="","",Menu!$D$8)</f>
        <v>0</v>
      </c>
      <c r="D401" s="4" t="s">
        <v>63</v>
      </c>
      <c r="E401" s="4">
        <f>IF(D401="","",Menu!$J$10)</f>
        <v>0</v>
      </c>
      <c r="F401" s="4">
        <f>IF(D401="","",Menu!$R$8)</f>
        <v>0</v>
      </c>
      <c r="G401" s="4">
        <f>IF(I401="","",Menu!$N$12)</f>
        <v>0</v>
      </c>
      <c r="H401" s="4">
        <f>IF(J401="","",Menu!$N$10)</f>
        <v>0</v>
      </c>
      <c r="I401" s="1" t="s">
        <v>1617</v>
      </c>
      <c r="J401" s="4">
        <f>IF(I401="","",Menu!$M$8)</f>
        <v>0</v>
      </c>
      <c r="K401" s="4">
        <f>Playeras!O255</f>
        <v>0</v>
      </c>
      <c r="L401" s="8">
        <f>IF(K401="","",IF(Menu!$D$10="",0,Menu!$E$10))</f>
        <v>0</v>
      </c>
      <c r="M401" s="8">
        <f>IF(K401="","",IF(Menu!$H$8="",0,Menu!$H$8))</f>
        <v>0</v>
      </c>
      <c r="N401" s="4" t="s">
        <v>274</v>
      </c>
      <c r="Y401" s="4" t="str">
        <f>MID(I401,1,5)</f>
        <v>D1302</v>
      </c>
      <c r="Z401" s="4">
        <v>24</v>
      </c>
      <c r="AA401" s="4">
        <f>(ROUNDDOWN(K401/Z401,0))*Z401</f>
        <v>0</v>
      </c>
      <c r="AB401" s="4">
        <f>K401-(AA401)</f>
        <v>0</v>
      </c>
      <c r="AC401" s="4">
        <f>AA401/Z401</f>
        <v>0</v>
      </c>
    </row>
    <row r="402" spans="1:29" ht="13.2">
      <c r="A402" s="4" t="s">
        <v>271</v>
      </c>
      <c r="B402" s="4" t="s">
        <v>272</v>
      </c>
      <c r="C402" s="4">
        <f>IF(D402="","",Menu!$D$8)</f>
        <v>0</v>
      </c>
      <c r="D402" s="4" t="s">
        <v>63</v>
      </c>
      <c r="E402" s="4">
        <f>IF(D402="","",Menu!$J$10)</f>
        <v>0</v>
      </c>
      <c r="F402" s="4">
        <f>IF(D402="","",Menu!$R$8)</f>
        <v>0</v>
      </c>
      <c r="G402" s="4">
        <f>IF(I402="","",Menu!$N$12)</f>
        <v>0</v>
      </c>
      <c r="H402" s="4">
        <f>IF(J402="","",Menu!$N$10)</f>
        <v>0</v>
      </c>
      <c r="I402" s="1" t="s">
        <v>2434</v>
      </c>
      <c r="J402" s="4">
        <f>IF(I402="","",Menu!$M$8)</f>
        <v>0</v>
      </c>
      <c r="K402" s="4">
        <f>Playeras!S254</f>
        <v>0</v>
      </c>
      <c r="L402" s="8">
        <f>IF(K402="","",IF(Menu!$D$10="",0,Menu!$E$10))</f>
        <v>0</v>
      </c>
      <c r="M402" s="8">
        <f>IF(K402="","",IF(Menu!$H$8="",0,Menu!$H$8))</f>
        <v>0</v>
      </c>
      <c r="N402" s="4" t="s">
        <v>274</v>
      </c>
      <c r="Y402" s="4" t="str">
        <f>MID(I402,1,5)</f>
        <v>D1302</v>
      </c>
      <c r="Z402" s="4">
        <v>24</v>
      </c>
      <c r="AA402" s="4">
        <f>(ROUNDDOWN(K402/Z402,0))*Z402</f>
        <v>0</v>
      </c>
      <c r="AB402" s="4">
        <f>K402-(AA402)</f>
        <v>0</v>
      </c>
      <c r="AC402" s="4">
        <f>AA402/Z402</f>
        <v>0</v>
      </c>
    </row>
    <row r="403" spans="1:29" ht="13.2">
      <c r="A403" s="4" t="s">
        <v>271</v>
      </c>
      <c r="B403" s="4" t="s">
        <v>272</v>
      </c>
      <c r="C403" s="4">
        <f>IF(D403="","",Menu!$D$8)</f>
        <v>0</v>
      </c>
      <c r="D403" s="4" t="s">
        <v>63</v>
      </c>
      <c r="E403" s="4">
        <f>IF(D403="","",Menu!$J$10)</f>
        <v>0</v>
      </c>
      <c r="F403" s="4">
        <f>IF(D403="","",Menu!$R$8)</f>
        <v>0</v>
      </c>
      <c r="G403" s="4">
        <f>IF(I403="","",Menu!$N$12)</f>
        <v>0</v>
      </c>
      <c r="H403" s="4">
        <f>IF(J403="","",Menu!$N$10)</f>
        <v>0</v>
      </c>
      <c r="I403" s="1" t="s">
        <v>1616</v>
      </c>
      <c r="J403" s="4">
        <f>IF(I403="","",Menu!$M$8)</f>
        <v>0</v>
      </c>
      <c r="K403" s="4">
        <f>Playeras!R254</f>
        <v>0</v>
      </c>
      <c r="L403" s="8">
        <f>IF(K403="","",IF(Menu!$D$10="",0,Menu!$E$10))</f>
        <v>0</v>
      </c>
      <c r="M403" s="8">
        <f>IF(K403="","",IF(Menu!$H$8="",0,Menu!$H$8))</f>
        <v>0</v>
      </c>
      <c r="N403" s="4" t="s">
        <v>274</v>
      </c>
      <c r="Y403" s="4" t="str">
        <f>MID(I403,1,5)</f>
        <v>D1302</v>
      </c>
      <c r="Z403" s="4">
        <v>24</v>
      </c>
      <c r="AA403" s="4">
        <f>(ROUNDDOWN(K403/Z403,0))*Z403</f>
        <v>0</v>
      </c>
      <c r="AB403" s="4">
        <f>K403-(AA403)</f>
        <v>0</v>
      </c>
      <c r="AC403" s="4">
        <f>AA403/Z403</f>
        <v>0</v>
      </c>
    </row>
    <row r="404" spans="1:29" ht="13.2">
      <c r="A404" s="4" t="s">
        <v>271</v>
      </c>
      <c r="B404" s="4" t="s">
        <v>272</v>
      </c>
      <c r="C404" s="4">
        <f>IF(D404="","",Menu!$D$8)</f>
        <v>0</v>
      </c>
      <c r="D404" s="4" t="s">
        <v>63</v>
      </c>
      <c r="E404" s="4">
        <f>IF(D404="","",Menu!$J$10)</f>
        <v>0</v>
      </c>
      <c r="F404" s="4">
        <f>IF(D404="","",Menu!$R$8)</f>
        <v>0</v>
      </c>
      <c r="G404" s="4">
        <f>IF(I404="","",Menu!$N$12)</f>
        <v>0</v>
      </c>
      <c r="H404" s="4">
        <f>IF(J404="","",Menu!$N$10)</f>
        <v>0</v>
      </c>
      <c r="I404" s="1" t="s">
        <v>1614</v>
      </c>
      <c r="J404" s="4">
        <f>IF(I404="","",Menu!$M$8)</f>
        <v>0</v>
      </c>
      <c r="K404" s="4">
        <f>Playeras!P254</f>
        <v>0</v>
      </c>
      <c r="L404" s="8">
        <f>IF(K404="","",IF(Menu!$D$10="",0,Menu!$E$10))</f>
        <v>0</v>
      </c>
      <c r="M404" s="8">
        <f>IF(K404="","",IF(Menu!$H$8="",0,Menu!$H$8))</f>
        <v>0</v>
      </c>
      <c r="N404" s="4" t="s">
        <v>274</v>
      </c>
      <c r="Y404" s="4" t="str">
        <f>MID(I404,1,5)</f>
        <v>D1302</v>
      </c>
      <c r="Z404" s="4">
        <v>24</v>
      </c>
      <c r="AA404" s="4">
        <f>(ROUNDDOWN(K404/Z404,0))*Z404</f>
        <v>0</v>
      </c>
      <c r="AB404" s="4">
        <f>K404-(AA404)</f>
        <v>0</v>
      </c>
      <c r="AC404" s="4">
        <f>AA404/Z404</f>
        <v>0</v>
      </c>
    </row>
    <row r="405" spans="1:29" ht="13.2">
      <c r="A405" s="4" t="s">
        <v>271</v>
      </c>
      <c r="B405" s="4" t="s">
        <v>272</v>
      </c>
      <c r="C405" s="4">
        <f>IF(D405="","",Menu!$D$8)</f>
        <v>0</v>
      </c>
      <c r="D405" s="4" t="s">
        <v>63</v>
      </c>
      <c r="E405" s="4">
        <f>IF(D405="","",Menu!$J$10)</f>
        <v>0</v>
      </c>
      <c r="F405" s="4">
        <f>IF(D405="","",Menu!$R$8)</f>
        <v>0</v>
      </c>
      <c r="G405" s="4">
        <f>IF(I405="","",Menu!$N$12)</f>
        <v>0</v>
      </c>
      <c r="H405" s="4">
        <f>IF(J405="","",Menu!$N$10)</f>
        <v>0</v>
      </c>
      <c r="I405" s="1" t="s">
        <v>1615</v>
      </c>
      <c r="J405" s="4">
        <f>IF(I405="","",Menu!$M$8)</f>
        <v>0</v>
      </c>
      <c r="K405" s="4">
        <f>Playeras!Q254</f>
        <v>0</v>
      </c>
      <c r="L405" s="8">
        <f>IF(K405="","",IF(Menu!$D$10="",0,Menu!$E$10))</f>
        <v>0</v>
      </c>
      <c r="M405" s="8">
        <f>IF(K405="","",IF(Menu!$H$8="",0,Menu!$H$8))</f>
        <v>0</v>
      </c>
      <c r="N405" s="4" t="s">
        <v>274</v>
      </c>
      <c r="Y405" s="4" t="str">
        <f>MID(I405,1,5)</f>
        <v>D1302</v>
      </c>
      <c r="Z405" s="4">
        <v>24</v>
      </c>
      <c r="AA405" s="4">
        <f>(ROUNDDOWN(K405/Z405,0))*Z405</f>
        <v>0</v>
      </c>
      <c r="AB405" s="4">
        <f>K405-(AA405)</f>
        <v>0</v>
      </c>
      <c r="AC405" s="4">
        <f>AA405/Z405</f>
        <v>0</v>
      </c>
    </row>
    <row r="406" spans="1:29" ht="13.2">
      <c r="A406" s="4" t="s">
        <v>271</v>
      </c>
      <c r="B406" s="4" t="s">
        <v>272</v>
      </c>
      <c r="C406" s="4">
        <f>IF(D406="","",Menu!$D$8)</f>
        <v>0</v>
      </c>
      <c r="D406" s="4" t="s">
        <v>63</v>
      </c>
      <c r="E406" s="4">
        <f>IF(D406="","",Menu!$J$10)</f>
        <v>0</v>
      </c>
      <c r="F406" s="4">
        <f>IF(D406="","",Menu!$R$8)</f>
        <v>0</v>
      </c>
      <c r="G406" s="4">
        <f>IF(I406="","",Menu!$N$12)</f>
        <v>0</v>
      </c>
      <c r="H406" s="4">
        <f>IF(J406="","",Menu!$N$10)</f>
        <v>0</v>
      </c>
      <c r="I406" s="1" t="s">
        <v>1613</v>
      </c>
      <c r="J406" s="4">
        <f>IF(I406="","",Menu!$M$8)</f>
        <v>0</v>
      </c>
      <c r="K406" s="4">
        <f>Playeras!O254</f>
        <v>0</v>
      </c>
      <c r="L406" s="8">
        <f>IF(K406="","",IF(Menu!$D$10="",0,Menu!$E$10))</f>
        <v>0</v>
      </c>
      <c r="M406" s="8">
        <f>IF(K406="","",IF(Menu!$H$8="",0,Menu!$H$8))</f>
        <v>0</v>
      </c>
      <c r="N406" s="4" t="s">
        <v>274</v>
      </c>
      <c r="Y406" s="4" t="str">
        <f>MID(I406,1,5)</f>
        <v>D1302</v>
      </c>
      <c r="Z406" s="4">
        <v>24</v>
      </c>
      <c r="AA406" s="4">
        <f>(ROUNDDOWN(K406/Z406,0))*Z406</f>
        <v>0</v>
      </c>
      <c r="AB406" s="4">
        <f>K406-(AA406)</f>
        <v>0</v>
      </c>
      <c r="AC406" s="4">
        <f>AA406/Z406</f>
        <v>0</v>
      </c>
    </row>
    <row r="407" spans="1:29" ht="13.2">
      <c r="A407" s="4" t="s">
        <v>271</v>
      </c>
      <c r="B407" s="4" t="s">
        <v>272</v>
      </c>
      <c r="C407" s="4">
        <f>IF(D407="","",Menu!$D$8)</f>
        <v>0</v>
      </c>
      <c r="D407" s="4" t="s">
        <v>63</v>
      </c>
      <c r="E407" s="4">
        <f>IF(D407="","",Menu!$J$10)</f>
        <v>0</v>
      </c>
      <c r="F407" s="4">
        <f>IF(D407="","",Menu!$R$8)</f>
        <v>0</v>
      </c>
      <c r="G407" s="4">
        <f>IF(I407="","",Menu!$N$12)</f>
        <v>0</v>
      </c>
      <c r="H407" s="4">
        <f>IF(J407="","",Menu!$N$10)</f>
        <v>0</v>
      </c>
      <c r="I407" s="1" t="s">
        <v>2433</v>
      </c>
      <c r="J407" s="4">
        <f>IF(I407="","",Menu!$M$8)</f>
        <v>0</v>
      </c>
      <c r="K407" s="4">
        <f>Playeras!S253</f>
        <v>0</v>
      </c>
      <c r="L407" s="8">
        <f>IF(K407="","",IF(Menu!$D$10="",0,Menu!$E$10))</f>
        <v>0</v>
      </c>
      <c r="M407" s="8">
        <f>IF(K407="","",IF(Menu!$H$8="",0,Menu!$H$8))</f>
        <v>0</v>
      </c>
      <c r="N407" s="4" t="s">
        <v>274</v>
      </c>
      <c r="Y407" s="4" t="str">
        <f>MID(I407,1,5)</f>
        <v>D1302</v>
      </c>
      <c r="Z407" s="4">
        <v>24</v>
      </c>
      <c r="AA407" s="4">
        <f>(ROUNDDOWN(K407/Z407,0))*Z407</f>
        <v>0</v>
      </c>
      <c r="AB407" s="4">
        <f>K407-(AA407)</f>
        <v>0</v>
      </c>
      <c r="AC407" s="4">
        <f>AA407/Z407</f>
        <v>0</v>
      </c>
    </row>
    <row r="408" spans="1:29" ht="13.2">
      <c r="A408" s="4" t="s">
        <v>271</v>
      </c>
      <c r="B408" s="4" t="s">
        <v>272</v>
      </c>
      <c r="C408" s="4">
        <f>IF(D408="","",Menu!$D$8)</f>
        <v>0</v>
      </c>
      <c r="D408" s="4" t="s">
        <v>63</v>
      </c>
      <c r="E408" s="4">
        <f>IF(D408="","",Menu!$J$10)</f>
        <v>0</v>
      </c>
      <c r="F408" s="4">
        <f>IF(D408="","",Menu!$R$8)</f>
        <v>0</v>
      </c>
      <c r="G408" s="4">
        <f>IF(I408="","",Menu!$N$12)</f>
        <v>0</v>
      </c>
      <c r="H408" s="4">
        <f>IF(J408="","",Menu!$N$10)</f>
        <v>0</v>
      </c>
      <c r="I408" s="1" t="s">
        <v>1612</v>
      </c>
      <c r="J408" s="4">
        <f>IF(I408="","",Menu!$M$8)</f>
        <v>0</v>
      </c>
      <c r="K408" s="4">
        <f>Playeras!R253</f>
        <v>0</v>
      </c>
      <c r="L408" s="8">
        <f>IF(K408="","",IF(Menu!$D$10="",0,Menu!$E$10))</f>
        <v>0</v>
      </c>
      <c r="M408" s="8">
        <f>IF(K408="","",IF(Menu!$H$8="",0,Menu!$H$8))</f>
        <v>0</v>
      </c>
      <c r="N408" s="4" t="s">
        <v>274</v>
      </c>
      <c r="Y408" s="4" t="str">
        <f>MID(I408,1,5)</f>
        <v>D1302</v>
      </c>
      <c r="Z408" s="4">
        <v>24</v>
      </c>
      <c r="AA408" s="4">
        <f>(ROUNDDOWN(K408/Z408,0))*Z408</f>
        <v>0</v>
      </c>
      <c r="AB408" s="4">
        <f>K408-(AA408)</f>
        <v>0</v>
      </c>
      <c r="AC408" s="4">
        <f>AA408/Z408</f>
        <v>0</v>
      </c>
    </row>
    <row r="409" spans="1:29" ht="13.2">
      <c r="A409" s="4" t="s">
        <v>271</v>
      </c>
      <c r="B409" s="4" t="s">
        <v>272</v>
      </c>
      <c r="C409" s="4">
        <f>IF(D409="","",Menu!$D$8)</f>
        <v>0</v>
      </c>
      <c r="D409" s="4" t="s">
        <v>63</v>
      </c>
      <c r="E409" s="4">
        <f>IF(D409="","",Menu!$J$10)</f>
        <v>0</v>
      </c>
      <c r="F409" s="4">
        <f>IF(D409="","",Menu!$R$8)</f>
        <v>0</v>
      </c>
      <c r="G409" s="4">
        <f>IF(I409="","",Menu!$N$12)</f>
        <v>0</v>
      </c>
      <c r="H409" s="4">
        <f>IF(J409="","",Menu!$N$10)</f>
        <v>0</v>
      </c>
      <c r="I409" s="1" t="s">
        <v>1610</v>
      </c>
      <c r="J409" s="4">
        <f>IF(I409="","",Menu!$M$8)</f>
        <v>0</v>
      </c>
      <c r="K409" s="4">
        <f>Playeras!P253</f>
        <v>0</v>
      </c>
      <c r="L409" s="8">
        <f>IF(K409="","",IF(Menu!$D$10="",0,Menu!$E$10))</f>
        <v>0</v>
      </c>
      <c r="M409" s="8">
        <f>IF(K409="","",IF(Menu!$H$8="",0,Menu!$H$8))</f>
        <v>0</v>
      </c>
      <c r="N409" s="4" t="s">
        <v>274</v>
      </c>
      <c r="Y409" s="4" t="str">
        <f>MID(I409,1,5)</f>
        <v>D1302</v>
      </c>
      <c r="Z409" s="4">
        <v>24</v>
      </c>
      <c r="AA409" s="4">
        <f>(ROUNDDOWN(K409/Z409,0))*Z409</f>
        <v>0</v>
      </c>
      <c r="AB409" s="4">
        <f>K409-(AA409)</f>
        <v>0</v>
      </c>
      <c r="AC409" s="4">
        <f>AA409/Z409</f>
        <v>0</v>
      </c>
    </row>
    <row r="410" spans="1:29" ht="13.2">
      <c r="A410" s="4" t="s">
        <v>271</v>
      </c>
      <c r="B410" s="4" t="s">
        <v>272</v>
      </c>
      <c r="C410" s="4">
        <f>IF(D410="","",Menu!$D$8)</f>
        <v>0</v>
      </c>
      <c r="D410" s="4" t="s">
        <v>63</v>
      </c>
      <c r="E410" s="4">
        <f>IF(D410="","",Menu!$J$10)</f>
        <v>0</v>
      </c>
      <c r="F410" s="4">
        <f>IF(D410="","",Menu!$R$8)</f>
        <v>0</v>
      </c>
      <c r="G410" s="4">
        <f>IF(I410="","",Menu!$N$12)</f>
        <v>0</v>
      </c>
      <c r="H410" s="4">
        <f>IF(J410="","",Menu!$N$10)</f>
        <v>0</v>
      </c>
      <c r="I410" s="1" t="s">
        <v>1611</v>
      </c>
      <c r="J410" s="4">
        <f>IF(I410="","",Menu!$M$8)</f>
        <v>0</v>
      </c>
      <c r="K410" s="4">
        <f>Playeras!Q253</f>
        <v>0</v>
      </c>
      <c r="L410" s="8">
        <f>IF(K410="","",IF(Menu!$D$10="",0,Menu!$E$10))</f>
        <v>0</v>
      </c>
      <c r="M410" s="8">
        <f>IF(K410="","",IF(Menu!$H$8="",0,Menu!$H$8))</f>
        <v>0</v>
      </c>
      <c r="N410" s="4" t="s">
        <v>274</v>
      </c>
      <c r="Y410" s="4" t="str">
        <f>MID(I410,1,5)</f>
        <v>D1302</v>
      </c>
      <c r="Z410" s="4">
        <v>24</v>
      </c>
      <c r="AA410" s="4">
        <f>(ROUNDDOWN(K410/Z410,0))*Z410</f>
        <v>0</v>
      </c>
      <c r="AB410" s="4">
        <f>K410-(AA410)</f>
        <v>0</v>
      </c>
      <c r="AC410" s="4">
        <f>AA410/Z410</f>
        <v>0</v>
      </c>
    </row>
    <row r="411" spans="1:29" ht="13.2">
      <c r="A411" s="4" t="s">
        <v>271</v>
      </c>
      <c r="B411" s="4" t="s">
        <v>272</v>
      </c>
      <c r="C411" s="4">
        <f>IF(D411="","",Menu!$D$8)</f>
        <v>0</v>
      </c>
      <c r="D411" s="4" t="s">
        <v>63</v>
      </c>
      <c r="E411" s="4">
        <f>IF(D411="","",Menu!$J$10)</f>
        <v>0</v>
      </c>
      <c r="F411" s="4">
        <f>IF(D411="","",Menu!$R$8)</f>
        <v>0</v>
      </c>
      <c r="G411" s="4">
        <f>IF(I411="","",Menu!$N$12)</f>
        <v>0</v>
      </c>
      <c r="H411" s="4">
        <f>IF(J411="","",Menu!$N$10)</f>
        <v>0</v>
      </c>
      <c r="I411" s="1" t="s">
        <v>1609</v>
      </c>
      <c r="J411" s="4">
        <f>IF(I411="","",Menu!$M$8)</f>
        <v>0</v>
      </c>
      <c r="K411" s="4">
        <f>Playeras!O253</f>
        <v>0</v>
      </c>
      <c r="L411" s="8">
        <f>IF(K411="","",IF(Menu!$D$10="",0,Menu!$E$10))</f>
        <v>0</v>
      </c>
      <c r="M411" s="8">
        <f>IF(K411="","",IF(Menu!$H$8="",0,Menu!$H$8))</f>
        <v>0</v>
      </c>
      <c r="N411" s="4" t="s">
        <v>274</v>
      </c>
      <c r="Y411" s="4" t="str">
        <f>MID(I411,1,5)</f>
        <v>D1302</v>
      </c>
      <c r="Z411" s="4">
        <v>24</v>
      </c>
      <c r="AA411" s="4">
        <f>(ROUNDDOWN(K411/Z411,0))*Z411</f>
        <v>0</v>
      </c>
      <c r="AB411" s="4">
        <f>K411-(AA411)</f>
        <v>0</v>
      </c>
      <c r="AC411" s="4">
        <f>AA411/Z411</f>
        <v>0</v>
      </c>
    </row>
    <row r="412" spans="1:29" ht="13.2">
      <c r="A412" s="4" t="s">
        <v>271</v>
      </c>
      <c r="B412" s="4" t="s">
        <v>272</v>
      </c>
      <c r="C412" s="4">
        <f>IF(D412="","",Menu!$D$8)</f>
        <v>0</v>
      </c>
      <c r="D412" s="4" t="s">
        <v>63</v>
      </c>
      <c r="E412" s="4">
        <f>IF(D412="","",Menu!$J$10)</f>
        <v>0</v>
      </c>
      <c r="F412" s="4">
        <f>IF(D412="","",Menu!$R$8)</f>
        <v>0</v>
      </c>
      <c r="G412" s="4">
        <f>IF(I412="","",Menu!$N$12)</f>
        <v>0</v>
      </c>
      <c r="H412" s="4">
        <f>IF(J412="","",Menu!$N$10)</f>
        <v>0</v>
      </c>
      <c r="I412" s="1" t="s">
        <v>2441</v>
      </c>
      <c r="J412" s="4">
        <f>IF(I412="","",Menu!$M$8)</f>
        <v>0</v>
      </c>
      <c r="K412" s="4">
        <f>Playeras!S261</f>
        <v>0</v>
      </c>
      <c r="L412" s="8">
        <f>IF(K412="","",IF(Menu!$D$10="",0,Menu!$E$10))</f>
        <v>0</v>
      </c>
      <c r="M412" s="8">
        <f>IF(K412="","",IF(Menu!$H$8="",0,Menu!$H$8))</f>
        <v>0</v>
      </c>
      <c r="N412" s="4" t="s">
        <v>274</v>
      </c>
      <c r="Y412" s="4" t="str">
        <f>MID(I412,1,5)</f>
        <v>D1302</v>
      </c>
      <c r="Z412" s="4">
        <v>24</v>
      </c>
      <c r="AA412" s="4">
        <f>(ROUNDDOWN(K412/Z412,0))*Z412</f>
        <v>0</v>
      </c>
      <c r="AB412" s="4">
        <f>K412-(AA412)</f>
        <v>0</v>
      </c>
      <c r="AC412" s="4">
        <f>AA412/Z412</f>
        <v>0</v>
      </c>
    </row>
    <row r="413" spans="1:29" ht="13.2">
      <c r="A413" s="4" t="s">
        <v>271</v>
      </c>
      <c r="B413" s="4" t="s">
        <v>272</v>
      </c>
      <c r="C413" s="4">
        <f>IF(D413="","",Menu!$D$8)</f>
        <v>0</v>
      </c>
      <c r="D413" s="4" t="s">
        <v>63</v>
      </c>
      <c r="E413" s="4">
        <f>IF(D413="","",Menu!$J$10)</f>
        <v>0</v>
      </c>
      <c r="F413" s="4">
        <f>IF(D413="","",Menu!$R$8)</f>
        <v>0</v>
      </c>
      <c r="G413" s="4">
        <f>IF(I413="","",Menu!$N$12)</f>
        <v>0</v>
      </c>
      <c r="H413" s="4">
        <f>IF(J413="","",Menu!$N$10)</f>
        <v>0</v>
      </c>
      <c r="I413" s="1" t="s">
        <v>2423</v>
      </c>
      <c r="J413" s="4">
        <f>IF(I413="","",Menu!$M$8)</f>
        <v>0</v>
      </c>
      <c r="K413" s="4">
        <f>Playeras!R261</f>
        <v>0</v>
      </c>
      <c r="L413" s="8">
        <f>IF(K413="","",IF(Menu!$D$10="",0,Menu!$E$10))</f>
        <v>0</v>
      </c>
      <c r="M413" s="8">
        <f>IF(K413="","",IF(Menu!$H$8="",0,Menu!$H$8))</f>
        <v>0</v>
      </c>
      <c r="N413" s="4" t="s">
        <v>274</v>
      </c>
      <c r="Y413" s="4" t="str">
        <f>MID(I413,1,5)</f>
        <v>D1302</v>
      </c>
      <c r="Z413" s="4">
        <v>24</v>
      </c>
      <c r="AA413" s="4">
        <f>(ROUNDDOWN(K413/Z413,0))*Z413</f>
        <v>0</v>
      </c>
      <c r="AB413" s="4">
        <f>K413-(AA413)</f>
        <v>0</v>
      </c>
      <c r="AC413" s="4">
        <f>AA413/Z413</f>
        <v>0</v>
      </c>
    </row>
    <row r="414" spans="1:29" ht="13.2">
      <c r="A414" s="4" t="s">
        <v>271</v>
      </c>
      <c r="B414" s="4" t="s">
        <v>272</v>
      </c>
      <c r="C414" s="4">
        <f>IF(D414="","",Menu!$D$8)</f>
        <v>0</v>
      </c>
      <c r="D414" s="4" t="s">
        <v>63</v>
      </c>
      <c r="E414" s="4">
        <f>IF(D414="","",Menu!$J$10)</f>
        <v>0</v>
      </c>
      <c r="F414" s="4">
        <f>IF(D414="","",Menu!$R$8)</f>
        <v>0</v>
      </c>
      <c r="G414" s="4">
        <f>IF(I414="","",Menu!$N$12)</f>
        <v>0</v>
      </c>
      <c r="H414" s="4">
        <f>IF(J414="","",Menu!$N$10)</f>
        <v>0</v>
      </c>
      <c r="I414" s="1" t="s">
        <v>2421</v>
      </c>
      <c r="J414" s="4">
        <f>IF(I414="","",Menu!$M$8)</f>
        <v>0</v>
      </c>
      <c r="K414" s="4">
        <f>Playeras!P261</f>
        <v>0</v>
      </c>
      <c r="L414" s="8">
        <f>IF(K414="","",IF(Menu!$D$10="",0,Menu!$E$10))</f>
        <v>0</v>
      </c>
      <c r="M414" s="8">
        <f>IF(K414="","",IF(Menu!$H$8="",0,Menu!$H$8))</f>
        <v>0</v>
      </c>
      <c r="N414" s="4" t="s">
        <v>274</v>
      </c>
      <c r="Y414" s="4" t="str">
        <f>MID(I414,1,5)</f>
        <v>D1302</v>
      </c>
      <c r="Z414" s="4">
        <v>24</v>
      </c>
      <c r="AA414" s="4">
        <f>(ROUNDDOWN(K414/Z414,0))*Z414</f>
        <v>0</v>
      </c>
      <c r="AB414" s="4">
        <f>K414-(AA414)</f>
        <v>0</v>
      </c>
      <c r="AC414" s="4">
        <f>AA414/Z414</f>
        <v>0</v>
      </c>
    </row>
    <row r="415" spans="1:29" ht="13.2">
      <c r="A415" s="4" t="s">
        <v>271</v>
      </c>
      <c r="B415" s="4" t="s">
        <v>272</v>
      </c>
      <c r="C415" s="4">
        <f>IF(D415="","",Menu!$D$8)</f>
        <v>0</v>
      </c>
      <c r="D415" s="4" t="s">
        <v>63</v>
      </c>
      <c r="E415" s="4">
        <f>IF(D415="","",Menu!$J$10)</f>
        <v>0</v>
      </c>
      <c r="F415" s="4">
        <f>IF(D415="","",Menu!$R$8)</f>
        <v>0</v>
      </c>
      <c r="G415" s="4">
        <f>IF(I415="","",Menu!$N$12)</f>
        <v>0</v>
      </c>
      <c r="H415" s="4">
        <f>IF(J415="","",Menu!$N$10)</f>
        <v>0</v>
      </c>
      <c r="I415" s="1" t="s">
        <v>2422</v>
      </c>
      <c r="J415" s="4">
        <f>IF(I415="","",Menu!$M$8)</f>
        <v>0</v>
      </c>
      <c r="K415" s="4">
        <f>Playeras!Q261</f>
        <v>0</v>
      </c>
      <c r="L415" s="8">
        <f>IF(K415="","",IF(Menu!$D$10="",0,Menu!$E$10))</f>
        <v>0</v>
      </c>
      <c r="M415" s="8">
        <f>IF(K415="","",IF(Menu!$H$8="",0,Menu!$H$8))</f>
        <v>0</v>
      </c>
      <c r="N415" s="4" t="s">
        <v>274</v>
      </c>
      <c r="Y415" s="4" t="str">
        <f>MID(I415,1,5)</f>
        <v>D1302</v>
      </c>
      <c r="Z415" s="4">
        <v>24</v>
      </c>
      <c r="AA415" s="4">
        <f>(ROUNDDOWN(K415/Z415,0))*Z415</f>
        <v>0</v>
      </c>
      <c r="AB415" s="4">
        <f>K415-(AA415)</f>
        <v>0</v>
      </c>
      <c r="AC415" s="4">
        <f>AA415/Z415</f>
        <v>0</v>
      </c>
    </row>
    <row r="416" spans="1:29" ht="13.2">
      <c r="A416" s="4" t="s">
        <v>271</v>
      </c>
      <c r="B416" s="4" t="s">
        <v>272</v>
      </c>
      <c r="C416" s="4">
        <f>IF(D416="","",Menu!$D$8)</f>
        <v>0</v>
      </c>
      <c r="D416" s="4" t="s">
        <v>63</v>
      </c>
      <c r="E416" s="4">
        <f>IF(D416="","",Menu!$J$10)</f>
        <v>0</v>
      </c>
      <c r="F416" s="4">
        <f>IF(D416="","",Menu!$R$8)</f>
        <v>0</v>
      </c>
      <c r="G416" s="4">
        <f>IF(I416="","",Menu!$N$12)</f>
        <v>0</v>
      </c>
      <c r="H416" s="4">
        <f>IF(J416="","",Menu!$N$10)</f>
        <v>0</v>
      </c>
      <c r="I416" s="1" t="s">
        <v>2420</v>
      </c>
      <c r="J416" s="4">
        <f>IF(I416="","",Menu!$M$8)</f>
        <v>0</v>
      </c>
      <c r="K416" s="4">
        <f>Playeras!O261</f>
        <v>0</v>
      </c>
      <c r="L416" s="8">
        <f>IF(K416="","",IF(Menu!$D$10="",0,Menu!$E$10))</f>
        <v>0</v>
      </c>
      <c r="M416" s="8">
        <f>IF(K416="","",IF(Menu!$H$8="",0,Menu!$H$8))</f>
        <v>0</v>
      </c>
      <c r="N416" s="4" t="s">
        <v>274</v>
      </c>
      <c r="Y416" s="4" t="str">
        <f>MID(I416,1,5)</f>
        <v>D1302</v>
      </c>
      <c r="Z416" s="4">
        <v>24</v>
      </c>
      <c r="AA416" s="4">
        <f>(ROUNDDOWN(K416/Z416,0))*Z416</f>
        <v>0</v>
      </c>
      <c r="AB416" s="4">
        <f>K416-(AA416)</f>
        <v>0</v>
      </c>
      <c r="AC416" s="4">
        <f>AA416/Z416</f>
        <v>0</v>
      </c>
    </row>
    <row r="417" spans="1:29" ht="13.2">
      <c r="A417" s="4" t="s">
        <v>271</v>
      </c>
      <c r="B417" s="4" t="s">
        <v>272</v>
      </c>
      <c r="C417" s="4">
        <f>IF(D417="","",Menu!$D$8)</f>
        <v>0</v>
      </c>
      <c r="D417" s="4" t="s">
        <v>63</v>
      </c>
      <c r="E417" s="4">
        <f>IF(D417="","",Menu!$J$10)</f>
        <v>0</v>
      </c>
      <c r="F417" s="4">
        <f>IF(D417="","",Menu!$R$8)</f>
        <v>0</v>
      </c>
      <c r="G417" s="4">
        <f>IF(I417="","",Menu!$N$12)</f>
        <v>0</v>
      </c>
      <c r="H417" s="4">
        <f>IF(J417="","",Menu!$N$10)</f>
        <v>0</v>
      </c>
      <c r="I417" s="1" t="s">
        <v>2440</v>
      </c>
      <c r="J417" s="4">
        <f>IF(I417="","",Menu!$M$8)</f>
        <v>0</v>
      </c>
      <c r="K417" s="4">
        <f>Playeras!S260</f>
        <v>0</v>
      </c>
      <c r="L417" s="8">
        <f>IF(K417="","",IF(Menu!$D$10="",0,Menu!$E$10))</f>
        <v>0</v>
      </c>
      <c r="M417" s="8">
        <f>IF(K417="","",IF(Menu!$H$8="",0,Menu!$H$8))</f>
        <v>0</v>
      </c>
      <c r="N417" s="4" t="s">
        <v>274</v>
      </c>
      <c r="Y417" s="4" t="str">
        <f>MID(I417,1,5)</f>
        <v>D1302</v>
      </c>
      <c r="Z417" s="4">
        <v>24</v>
      </c>
      <c r="AA417" s="4">
        <f>(ROUNDDOWN(K417/Z417,0))*Z417</f>
        <v>0</v>
      </c>
      <c r="AB417" s="4">
        <f>K417-(AA417)</f>
        <v>0</v>
      </c>
      <c r="AC417" s="4">
        <f>AA417/Z417</f>
        <v>0</v>
      </c>
    </row>
    <row r="418" spans="1:29" ht="13.2">
      <c r="A418" s="4" t="s">
        <v>271</v>
      </c>
      <c r="B418" s="4" t="s">
        <v>272</v>
      </c>
      <c r="C418" s="4">
        <f>IF(D418="","",Menu!$D$8)</f>
        <v>0</v>
      </c>
      <c r="D418" s="4" t="s">
        <v>63</v>
      </c>
      <c r="E418" s="4">
        <f>IF(D418="","",Menu!$J$10)</f>
        <v>0</v>
      </c>
      <c r="F418" s="4">
        <f>IF(D418="","",Menu!$R$8)</f>
        <v>0</v>
      </c>
      <c r="G418" s="4">
        <f>IF(I418="","",Menu!$N$12)</f>
        <v>0</v>
      </c>
      <c r="H418" s="4">
        <f>IF(J418="","",Menu!$N$10)</f>
        <v>0</v>
      </c>
      <c r="I418" s="1" t="s">
        <v>2419</v>
      </c>
      <c r="J418" s="4">
        <f>IF(I418="","",Menu!$M$8)</f>
        <v>0</v>
      </c>
      <c r="K418" s="4">
        <f>Playeras!R260</f>
        <v>0</v>
      </c>
      <c r="L418" s="8">
        <f>IF(K418="","",IF(Menu!$D$10="",0,Menu!$E$10))</f>
        <v>0</v>
      </c>
      <c r="M418" s="8">
        <f>IF(K418="","",IF(Menu!$H$8="",0,Menu!$H$8))</f>
        <v>0</v>
      </c>
      <c r="N418" s="4" t="s">
        <v>274</v>
      </c>
      <c r="Y418" s="4" t="str">
        <f>MID(I418,1,5)</f>
        <v>D1302</v>
      </c>
      <c r="Z418" s="4">
        <v>24</v>
      </c>
      <c r="AA418" s="4">
        <f>(ROUNDDOWN(K418/Z418,0))*Z418</f>
        <v>0</v>
      </c>
      <c r="AB418" s="4">
        <f>K418-(AA418)</f>
        <v>0</v>
      </c>
      <c r="AC418" s="4">
        <f>AA418/Z418</f>
        <v>0</v>
      </c>
    </row>
    <row r="419" spans="1:29" ht="13.2">
      <c r="A419" s="4" t="s">
        <v>271</v>
      </c>
      <c r="B419" s="4" t="s">
        <v>272</v>
      </c>
      <c r="C419" s="4">
        <f>IF(D419="","",Menu!$D$8)</f>
        <v>0</v>
      </c>
      <c r="D419" s="4" t="s">
        <v>63</v>
      </c>
      <c r="E419" s="4">
        <f>IF(D419="","",Menu!$J$10)</f>
        <v>0</v>
      </c>
      <c r="F419" s="4">
        <f>IF(D419="","",Menu!$R$8)</f>
        <v>0</v>
      </c>
      <c r="G419" s="4">
        <f>IF(I419="","",Menu!$N$12)</f>
        <v>0</v>
      </c>
      <c r="H419" s="4">
        <f>IF(J419="","",Menu!$N$10)</f>
        <v>0</v>
      </c>
      <c r="I419" s="1" t="s">
        <v>2417</v>
      </c>
      <c r="J419" s="4">
        <f>IF(I419="","",Menu!$M$8)</f>
        <v>0</v>
      </c>
      <c r="K419" s="4">
        <f>Playeras!P260</f>
        <v>0</v>
      </c>
      <c r="L419" s="8">
        <f>IF(K419="","",IF(Menu!$D$10="",0,Menu!$E$10))</f>
        <v>0</v>
      </c>
      <c r="M419" s="8">
        <f>IF(K419="","",IF(Menu!$H$8="",0,Menu!$H$8))</f>
        <v>0</v>
      </c>
      <c r="N419" s="4" t="s">
        <v>274</v>
      </c>
      <c r="Y419" s="4" t="str">
        <f>MID(I419,1,5)</f>
        <v>D1302</v>
      </c>
      <c r="Z419" s="4">
        <v>24</v>
      </c>
      <c r="AA419" s="4">
        <f>(ROUNDDOWN(K419/Z419,0))*Z419</f>
        <v>0</v>
      </c>
      <c r="AB419" s="4">
        <f>K419-(AA419)</f>
        <v>0</v>
      </c>
      <c r="AC419" s="4">
        <f>AA419/Z419</f>
        <v>0</v>
      </c>
    </row>
    <row r="420" spans="1:29" ht="13.2">
      <c r="A420" s="4" t="s">
        <v>271</v>
      </c>
      <c r="B420" s="4" t="s">
        <v>272</v>
      </c>
      <c r="C420" s="4">
        <f>IF(D420="","",Menu!$D$8)</f>
        <v>0</v>
      </c>
      <c r="D420" s="4" t="s">
        <v>63</v>
      </c>
      <c r="E420" s="4">
        <f>IF(D420="","",Menu!$J$10)</f>
        <v>0</v>
      </c>
      <c r="F420" s="4">
        <f>IF(D420="","",Menu!$R$8)</f>
        <v>0</v>
      </c>
      <c r="G420" s="4">
        <f>IF(I420="","",Menu!$N$12)</f>
        <v>0</v>
      </c>
      <c r="H420" s="4">
        <f>IF(J420="","",Menu!$N$10)</f>
        <v>0</v>
      </c>
      <c r="I420" s="1" t="s">
        <v>2418</v>
      </c>
      <c r="J420" s="4">
        <f>IF(I420="","",Menu!$M$8)</f>
        <v>0</v>
      </c>
      <c r="K420" s="4">
        <f>Playeras!Q260</f>
        <v>0</v>
      </c>
      <c r="L420" s="8">
        <f>IF(K420="","",IF(Menu!$D$10="",0,Menu!$E$10))</f>
        <v>0</v>
      </c>
      <c r="M420" s="8">
        <f>IF(K420="","",IF(Menu!$H$8="",0,Menu!$H$8))</f>
        <v>0</v>
      </c>
      <c r="N420" s="4" t="s">
        <v>274</v>
      </c>
      <c r="Y420" s="4" t="str">
        <f>MID(I420,1,5)</f>
        <v>D1302</v>
      </c>
      <c r="Z420" s="4">
        <v>24</v>
      </c>
      <c r="AA420" s="4">
        <f>(ROUNDDOWN(K420/Z420,0))*Z420</f>
        <v>0</v>
      </c>
      <c r="AB420" s="4">
        <f>K420-(AA420)</f>
        <v>0</v>
      </c>
      <c r="AC420" s="4">
        <f>AA420/Z420</f>
        <v>0</v>
      </c>
    </row>
    <row r="421" spans="1:29" ht="13.2">
      <c r="A421" s="4" t="s">
        <v>271</v>
      </c>
      <c r="B421" s="4" t="s">
        <v>272</v>
      </c>
      <c r="C421" s="4">
        <f>IF(D421="","",Menu!$D$8)</f>
        <v>0</v>
      </c>
      <c r="D421" s="4" t="s">
        <v>63</v>
      </c>
      <c r="E421" s="4">
        <f>IF(D421="","",Menu!$J$10)</f>
        <v>0</v>
      </c>
      <c r="F421" s="4">
        <f>IF(D421="","",Menu!$R$8)</f>
        <v>0</v>
      </c>
      <c r="G421" s="4">
        <f>IF(I421="","",Menu!$N$12)</f>
        <v>0</v>
      </c>
      <c r="H421" s="4">
        <f>IF(J421="","",Menu!$N$10)</f>
        <v>0</v>
      </c>
      <c r="I421" s="1" t="s">
        <v>2416</v>
      </c>
      <c r="J421" s="4">
        <f>IF(I421="","",Menu!$M$8)</f>
        <v>0</v>
      </c>
      <c r="K421" s="4">
        <f>Playeras!O260</f>
        <v>0</v>
      </c>
      <c r="L421" s="8">
        <f>IF(K421="","",IF(Menu!$D$10="",0,Menu!$E$10))</f>
        <v>0</v>
      </c>
      <c r="M421" s="8">
        <f>IF(K421="","",IF(Menu!$H$8="",0,Menu!$H$8))</f>
        <v>0</v>
      </c>
      <c r="N421" s="4" t="s">
        <v>274</v>
      </c>
      <c r="Y421" s="4" t="str">
        <f>MID(I421,1,5)</f>
        <v>D1302</v>
      </c>
      <c r="Z421" s="4">
        <v>24</v>
      </c>
      <c r="AA421" s="4">
        <f>(ROUNDDOWN(K421/Z421,0))*Z421</f>
        <v>0</v>
      </c>
      <c r="AB421" s="4">
        <f>K421-(AA421)</f>
        <v>0</v>
      </c>
      <c r="AC421" s="4">
        <f>AA421/Z421</f>
        <v>0</v>
      </c>
    </row>
    <row r="422" spans="1:29" ht="13.2">
      <c r="A422" s="4" t="s">
        <v>271</v>
      </c>
      <c r="B422" s="4" t="s">
        <v>272</v>
      </c>
      <c r="C422" s="4">
        <f>IF(D422="","",Menu!$D$8)</f>
        <v>0</v>
      </c>
      <c r="D422" s="4" t="s">
        <v>63</v>
      </c>
      <c r="E422" s="4">
        <f>IF(D422="","",Menu!$J$10)</f>
        <v>0</v>
      </c>
      <c r="F422" s="4">
        <f>IF(D422="","",Menu!$R$8)</f>
        <v>0</v>
      </c>
      <c r="G422" s="4">
        <f>IF(I422="","",Menu!$N$12)</f>
        <v>0</v>
      </c>
      <c r="H422" s="4">
        <f>IF(J422="","",Menu!$N$10)</f>
        <v>0</v>
      </c>
      <c r="I422" s="1" t="s">
        <v>2439</v>
      </c>
      <c r="J422" s="4">
        <f>IF(I422="","",Menu!$M$8)</f>
        <v>0</v>
      </c>
      <c r="K422" s="4">
        <f>Playeras!S259</f>
        <v>0</v>
      </c>
      <c r="L422" s="8">
        <f>IF(K422="","",IF(Menu!$D$10="",0,Menu!$E$10))</f>
        <v>0</v>
      </c>
      <c r="M422" s="8">
        <f>IF(K422="","",IF(Menu!$H$8="",0,Menu!$H$8))</f>
        <v>0</v>
      </c>
      <c r="N422" s="4" t="s">
        <v>274</v>
      </c>
      <c r="Y422" s="4" t="str">
        <f>MID(I422,1,5)</f>
        <v>D1302</v>
      </c>
      <c r="Z422" s="4">
        <v>24</v>
      </c>
      <c r="AA422" s="4">
        <f>(ROUNDDOWN(K422/Z422,0))*Z422</f>
        <v>0</v>
      </c>
      <c r="AB422" s="4">
        <f>K422-(AA422)</f>
        <v>0</v>
      </c>
      <c r="AC422" s="4">
        <f>AA422/Z422</f>
        <v>0</v>
      </c>
    </row>
    <row r="423" spans="1:29" ht="13.2">
      <c r="A423" s="4" t="s">
        <v>271</v>
      </c>
      <c r="B423" s="4" t="s">
        <v>272</v>
      </c>
      <c r="C423" s="4">
        <f>IF(D423="","",Menu!$D$8)</f>
        <v>0</v>
      </c>
      <c r="D423" s="4" t="s">
        <v>63</v>
      </c>
      <c r="E423" s="4">
        <f>IF(D423="","",Menu!$J$10)</f>
        <v>0</v>
      </c>
      <c r="F423" s="4">
        <f>IF(D423="","",Menu!$R$8)</f>
        <v>0</v>
      </c>
      <c r="G423" s="4">
        <f>IF(I423="","",Menu!$N$12)</f>
        <v>0</v>
      </c>
      <c r="H423" s="4">
        <f>IF(J423="","",Menu!$N$10)</f>
        <v>0</v>
      </c>
      <c r="I423" s="1" t="s">
        <v>2415</v>
      </c>
      <c r="J423" s="4">
        <f>IF(I423="","",Menu!$M$8)</f>
        <v>0</v>
      </c>
      <c r="K423" s="4">
        <f>Playeras!R259</f>
        <v>0</v>
      </c>
      <c r="L423" s="8">
        <f>IF(K423="","",IF(Menu!$D$10="",0,Menu!$E$10))</f>
        <v>0</v>
      </c>
      <c r="M423" s="8">
        <f>IF(K423="","",IF(Menu!$H$8="",0,Menu!$H$8))</f>
        <v>0</v>
      </c>
      <c r="N423" s="4" t="s">
        <v>274</v>
      </c>
      <c r="Y423" s="4" t="str">
        <f>MID(I423,1,5)</f>
        <v>D1302</v>
      </c>
      <c r="Z423" s="4">
        <v>24</v>
      </c>
      <c r="AA423" s="4">
        <f>(ROUNDDOWN(K423/Z423,0))*Z423</f>
        <v>0</v>
      </c>
      <c r="AB423" s="4">
        <f>K423-(AA423)</f>
        <v>0</v>
      </c>
      <c r="AC423" s="4">
        <f>AA423/Z423</f>
        <v>0</v>
      </c>
    </row>
    <row r="424" spans="1:29" ht="13.2">
      <c r="A424" s="4" t="s">
        <v>271</v>
      </c>
      <c r="B424" s="4" t="s">
        <v>272</v>
      </c>
      <c r="C424" s="4">
        <f>IF(D424="","",Menu!$D$8)</f>
        <v>0</v>
      </c>
      <c r="D424" s="4" t="s">
        <v>63</v>
      </c>
      <c r="E424" s="4">
        <f>IF(D424="","",Menu!$J$10)</f>
        <v>0</v>
      </c>
      <c r="F424" s="4">
        <f>IF(D424="","",Menu!$R$8)</f>
        <v>0</v>
      </c>
      <c r="G424" s="4">
        <f>IF(I424="","",Menu!$N$12)</f>
        <v>0</v>
      </c>
      <c r="H424" s="4">
        <f>IF(J424="","",Menu!$N$10)</f>
        <v>0</v>
      </c>
      <c r="I424" s="1" t="s">
        <v>2413</v>
      </c>
      <c r="J424" s="4">
        <f>IF(I424="","",Menu!$M$8)</f>
        <v>0</v>
      </c>
      <c r="K424" s="4">
        <f>Playeras!P259</f>
        <v>0</v>
      </c>
      <c r="L424" s="8">
        <f>IF(K424="","",IF(Menu!$D$10="",0,Menu!$E$10))</f>
        <v>0</v>
      </c>
      <c r="M424" s="8">
        <f>IF(K424="","",IF(Menu!$H$8="",0,Menu!$H$8))</f>
        <v>0</v>
      </c>
      <c r="N424" s="4" t="s">
        <v>274</v>
      </c>
      <c r="Y424" s="4" t="str">
        <f>MID(I424,1,5)</f>
        <v>D1302</v>
      </c>
      <c r="Z424" s="4">
        <v>24</v>
      </c>
      <c r="AA424" s="4">
        <f>(ROUNDDOWN(K424/Z424,0))*Z424</f>
        <v>0</v>
      </c>
      <c r="AB424" s="4">
        <f>K424-(AA424)</f>
        <v>0</v>
      </c>
      <c r="AC424" s="4">
        <f>AA424/Z424</f>
        <v>0</v>
      </c>
    </row>
    <row r="425" spans="1:29" ht="13.2">
      <c r="A425" s="4" t="s">
        <v>271</v>
      </c>
      <c r="B425" s="4" t="s">
        <v>272</v>
      </c>
      <c r="C425" s="4">
        <f>IF(D425="","",Menu!$D$8)</f>
        <v>0</v>
      </c>
      <c r="D425" s="4" t="s">
        <v>63</v>
      </c>
      <c r="E425" s="4">
        <f>IF(D425="","",Menu!$J$10)</f>
        <v>0</v>
      </c>
      <c r="F425" s="4">
        <f>IF(D425="","",Menu!$R$8)</f>
        <v>0</v>
      </c>
      <c r="G425" s="4">
        <f>IF(I425="","",Menu!$N$12)</f>
        <v>0</v>
      </c>
      <c r="H425" s="4">
        <f>IF(J425="","",Menu!$N$10)</f>
        <v>0</v>
      </c>
      <c r="I425" s="1" t="s">
        <v>2414</v>
      </c>
      <c r="J425" s="4">
        <f>IF(I425="","",Menu!$M$8)</f>
        <v>0</v>
      </c>
      <c r="K425" s="4">
        <f>Playeras!Q259</f>
        <v>0</v>
      </c>
      <c r="L425" s="8">
        <f>IF(K425="","",IF(Menu!$D$10="",0,Menu!$E$10))</f>
        <v>0</v>
      </c>
      <c r="M425" s="8">
        <f>IF(K425="","",IF(Menu!$H$8="",0,Menu!$H$8))</f>
        <v>0</v>
      </c>
      <c r="N425" s="4" t="s">
        <v>274</v>
      </c>
      <c r="Y425" s="4" t="str">
        <f>MID(I425,1,5)</f>
        <v>D1302</v>
      </c>
      <c r="Z425" s="4">
        <v>24</v>
      </c>
      <c r="AA425" s="4">
        <f>(ROUNDDOWN(K425/Z425,0))*Z425</f>
        <v>0</v>
      </c>
      <c r="AB425" s="4">
        <f>K425-(AA425)</f>
        <v>0</v>
      </c>
      <c r="AC425" s="4">
        <f>AA425/Z425</f>
        <v>0</v>
      </c>
    </row>
    <row r="426" spans="1:29" ht="13.2">
      <c r="A426" s="4" t="s">
        <v>271</v>
      </c>
      <c r="B426" s="4" t="s">
        <v>272</v>
      </c>
      <c r="C426" s="4">
        <f>IF(D426="","",Menu!$D$8)</f>
        <v>0</v>
      </c>
      <c r="D426" s="4" t="s">
        <v>63</v>
      </c>
      <c r="E426" s="4">
        <f>IF(D426="","",Menu!$J$10)</f>
        <v>0</v>
      </c>
      <c r="F426" s="4">
        <f>IF(D426="","",Menu!$R$8)</f>
        <v>0</v>
      </c>
      <c r="G426" s="4">
        <f>IF(I426="","",Menu!$N$12)</f>
        <v>0</v>
      </c>
      <c r="H426" s="4">
        <f>IF(J426="","",Menu!$N$10)</f>
        <v>0</v>
      </c>
      <c r="I426" s="1" t="s">
        <v>2412</v>
      </c>
      <c r="J426" s="4">
        <f>IF(I426="","",Menu!$M$8)</f>
        <v>0</v>
      </c>
      <c r="K426" s="4">
        <f>Playeras!O259</f>
        <v>0</v>
      </c>
      <c r="L426" s="8">
        <f>IF(K426="","",IF(Menu!$D$10="",0,Menu!$E$10))</f>
        <v>0</v>
      </c>
      <c r="M426" s="8">
        <f>IF(K426="","",IF(Menu!$H$8="",0,Menu!$H$8))</f>
        <v>0</v>
      </c>
      <c r="N426" s="4" t="s">
        <v>274</v>
      </c>
      <c r="Y426" s="4" t="str">
        <f>MID(I426,1,5)</f>
        <v>D1302</v>
      </c>
      <c r="Z426" s="4">
        <v>24</v>
      </c>
      <c r="AA426" s="4">
        <f>(ROUNDDOWN(K426/Z426,0))*Z426</f>
        <v>0</v>
      </c>
      <c r="AB426" s="4">
        <f>K426-(AA426)</f>
        <v>0</v>
      </c>
      <c r="AC426" s="4">
        <f>AA426/Z426</f>
        <v>0</v>
      </c>
    </row>
    <row r="427" spans="1:29" ht="13.2">
      <c r="A427" s="4" t="s">
        <v>271</v>
      </c>
      <c r="B427" s="4" t="s">
        <v>272</v>
      </c>
      <c r="C427" s="4">
        <f>IF(D427="","",Menu!$D$8)</f>
        <v>0</v>
      </c>
      <c r="D427" s="4" t="s">
        <v>63</v>
      </c>
      <c r="E427" s="4">
        <f>IF(D427="","",Menu!$J$10)</f>
        <v>0</v>
      </c>
      <c r="F427" s="4">
        <f>IF(D427="","",Menu!$R$8)</f>
        <v>0</v>
      </c>
      <c r="G427" s="4">
        <f>IF(I427="","",Menu!$N$12)</f>
        <v>0</v>
      </c>
      <c r="H427" s="4">
        <f>IF(J427="","",Menu!$N$10)</f>
        <v>0</v>
      </c>
      <c r="I427" s="1" t="s">
        <v>2438</v>
      </c>
      <c r="J427" s="4">
        <f>IF(I427="","",Menu!$M$8)</f>
        <v>0</v>
      </c>
      <c r="K427" s="4">
        <f>Playeras!S258</f>
        <v>0</v>
      </c>
      <c r="L427" s="8">
        <f>IF(K427="","",IF(Menu!$D$10="",0,Menu!$E$10))</f>
        <v>0</v>
      </c>
      <c r="M427" s="8">
        <f>IF(K427="","",IF(Menu!$H$8="",0,Menu!$H$8))</f>
        <v>0</v>
      </c>
      <c r="N427" s="4" t="s">
        <v>274</v>
      </c>
      <c r="Y427" s="4" t="str">
        <f>MID(I427,1,5)</f>
        <v>D1302</v>
      </c>
      <c r="Z427" s="4">
        <v>24</v>
      </c>
      <c r="AA427" s="4">
        <f>(ROUNDDOWN(K427/Z427,0))*Z427</f>
        <v>0</v>
      </c>
      <c r="AB427" s="4">
        <f>K427-(AA427)</f>
        <v>0</v>
      </c>
      <c r="AC427" s="4">
        <f>AA427/Z427</f>
        <v>0</v>
      </c>
    </row>
    <row r="428" spans="1:29" ht="13.2">
      <c r="A428" s="4" t="s">
        <v>271</v>
      </c>
      <c r="B428" s="4" t="s">
        <v>272</v>
      </c>
      <c r="C428" s="4">
        <f>IF(D428="","",Menu!$D$8)</f>
        <v>0</v>
      </c>
      <c r="D428" s="4" t="s">
        <v>63</v>
      </c>
      <c r="E428" s="4">
        <f>IF(D428="","",Menu!$J$10)</f>
        <v>0</v>
      </c>
      <c r="F428" s="4">
        <f>IF(D428="","",Menu!$R$8)</f>
        <v>0</v>
      </c>
      <c r="G428" s="4">
        <f>IF(I428="","",Menu!$N$12)</f>
        <v>0</v>
      </c>
      <c r="H428" s="4">
        <f>IF(J428="","",Menu!$N$10)</f>
        <v>0</v>
      </c>
      <c r="I428" s="1" t="s">
        <v>1632</v>
      </c>
      <c r="J428" s="4">
        <f>IF(I428="","",Menu!$M$8)</f>
        <v>0</v>
      </c>
      <c r="K428" s="4">
        <f>Playeras!R258</f>
        <v>0</v>
      </c>
      <c r="L428" s="8">
        <f>IF(K428="","",IF(Menu!$D$10="",0,Menu!$E$10))</f>
        <v>0</v>
      </c>
      <c r="M428" s="8">
        <f>IF(K428="","",IF(Menu!$H$8="",0,Menu!$H$8))</f>
        <v>0</v>
      </c>
      <c r="N428" s="4" t="s">
        <v>274</v>
      </c>
      <c r="Y428" s="4" t="str">
        <f>MID(I428,1,5)</f>
        <v>D1302</v>
      </c>
      <c r="Z428" s="4">
        <v>24</v>
      </c>
      <c r="AA428" s="4">
        <f>(ROUNDDOWN(K428/Z428,0))*Z428</f>
        <v>0</v>
      </c>
      <c r="AB428" s="4">
        <f>K428-(AA428)</f>
        <v>0</v>
      </c>
      <c r="AC428" s="4">
        <f>AA428/Z428</f>
        <v>0</v>
      </c>
    </row>
    <row r="429" spans="1:29" ht="13.2">
      <c r="A429" s="4" t="s">
        <v>271</v>
      </c>
      <c r="B429" s="4" t="s">
        <v>272</v>
      </c>
      <c r="C429" s="4">
        <f>IF(D429="","",Menu!$D$8)</f>
        <v>0</v>
      </c>
      <c r="D429" s="4" t="s">
        <v>63</v>
      </c>
      <c r="E429" s="4">
        <f>IF(D429="","",Menu!$J$10)</f>
        <v>0</v>
      </c>
      <c r="F429" s="4">
        <f>IF(D429="","",Menu!$R$8)</f>
        <v>0</v>
      </c>
      <c r="G429" s="4">
        <f>IF(I429="","",Menu!$N$12)</f>
        <v>0</v>
      </c>
      <c r="H429" s="4">
        <f>IF(J429="","",Menu!$N$10)</f>
        <v>0</v>
      </c>
      <c r="I429" s="1" t="s">
        <v>1631</v>
      </c>
      <c r="J429" s="4">
        <f>IF(I429="","",Menu!$M$8)</f>
        <v>0</v>
      </c>
      <c r="K429" s="4">
        <f>Playeras!P258</f>
        <v>0</v>
      </c>
      <c r="L429" s="8">
        <f>IF(K429="","",IF(Menu!$D$10="",0,Menu!$E$10))</f>
        <v>0</v>
      </c>
      <c r="M429" s="8">
        <f>IF(K429="","",IF(Menu!$H$8="",0,Menu!$H$8))</f>
        <v>0</v>
      </c>
      <c r="N429" s="4" t="s">
        <v>274</v>
      </c>
      <c r="Y429" s="4" t="str">
        <f>MID(I429,1,5)</f>
        <v>D1302</v>
      </c>
      <c r="Z429" s="4">
        <v>24</v>
      </c>
      <c r="AA429" s="4">
        <f>(ROUNDDOWN(K429/Z429,0))*Z429</f>
        <v>0</v>
      </c>
      <c r="AB429" s="4">
        <f>K429-(AA429)</f>
        <v>0</v>
      </c>
      <c r="AC429" s="4">
        <f>AA429/Z429</f>
        <v>0</v>
      </c>
    </row>
    <row r="430" spans="1:29" ht="13.2">
      <c r="A430" s="4" t="s">
        <v>271</v>
      </c>
      <c r="B430" s="4" t="s">
        <v>272</v>
      </c>
      <c r="C430" s="4">
        <f>IF(D430="","",Menu!$D$8)</f>
        <v>0</v>
      </c>
      <c r="D430" s="4" t="s">
        <v>63</v>
      </c>
      <c r="E430" s="4">
        <f>IF(D430="","",Menu!$J$10)</f>
        <v>0</v>
      </c>
      <c r="F430" s="4">
        <f>IF(D430="","",Menu!$R$8)</f>
        <v>0</v>
      </c>
      <c r="G430" s="4">
        <f>IF(I430="","",Menu!$N$12)</f>
        <v>0</v>
      </c>
      <c r="H430" s="4">
        <f>IF(J430="","",Menu!$N$10)</f>
        <v>0</v>
      </c>
      <c r="I430" s="1" t="s">
        <v>1630</v>
      </c>
      <c r="J430" s="4">
        <f>IF(I430="","",Menu!$M$8)</f>
        <v>0</v>
      </c>
      <c r="K430" s="4">
        <f>Playeras!Q258</f>
        <v>0</v>
      </c>
      <c r="L430" s="8">
        <f>IF(K430="","",IF(Menu!$D$10="",0,Menu!$E$10))</f>
        <v>0</v>
      </c>
      <c r="M430" s="8">
        <f>IF(K430="","",IF(Menu!$H$8="",0,Menu!$H$8))</f>
        <v>0</v>
      </c>
      <c r="N430" s="4" t="s">
        <v>274</v>
      </c>
      <c r="Y430" s="4" t="str">
        <f>MID(I430,1,5)</f>
        <v>D1302</v>
      </c>
      <c r="Z430" s="4">
        <v>24</v>
      </c>
      <c r="AA430" s="4">
        <f>(ROUNDDOWN(K430/Z430,0))*Z430</f>
        <v>0</v>
      </c>
      <c r="AB430" s="4">
        <f>K430-(AA430)</f>
        <v>0</v>
      </c>
      <c r="AC430" s="4">
        <f>AA430/Z430</f>
        <v>0</v>
      </c>
    </row>
    <row r="431" spans="1:29" ht="13.2">
      <c r="A431" s="4" t="s">
        <v>271</v>
      </c>
      <c r="B431" s="4" t="s">
        <v>272</v>
      </c>
      <c r="C431" s="4">
        <f>IF(D431="","",Menu!$D$8)</f>
        <v>0</v>
      </c>
      <c r="D431" s="4" t="s">
        <v>63</v>
      </c>
      <c r="E431" s="4">
        <f>IF(D431="","",Menu!$J$10)</f>
        <v>0</v>
      </c>
      <c r="F431" s="4">
        <f>IF(D431="","",Menu!$R$8)</f>
        <v>0</v>
      </c>
      <c r="G431" s="4">
        <f>IF(I431="","",Menu!$N$12)</f>
        <v>0</v>
      </c>
      <c r="H431" s="4">
        <f>IF(J431="","",Menu!$N$10)</f>
        <v>0</v>
      </c>
      <c r="I431" s="1" t="s">
        <v>1629</v>
      </c>
      <c r="J431" s="4">
        <f>IF(I431="","",Menu!$M$8)</f>
        <v>0</v>
      </c>
      <c r="K431" s="4">
        <f>Playeras!O258</f>
        <v>0</v>
      </c>
      <c r="L431" s="8">
        <f>IF(K431="","",IF(Menu!$D$10="",0,Menu!$E$10))</f>
        <v>0</v>
      </c>
      <c r="M431" s="8">
        <f>IF(K431="","",IF(Menu!$H$8="",0,Menu!$H$8))</f>
        <v>0</v>
      </c>
      <c r="N431" s="4" t="s">
        <v>274</v>
      </c>
      <c r="Y431" s="4" t="str">
        <f>MID(I431,1,5)</f>
        <v>D1302</v>
      </c>
      <c r="Z431" s="4">
        <v>24</v>
      </c>
      <c r="AA431" s="4">
        <f>(ROUNDDOWN(K431/Z431,0))*Z431</f>
        <v>0</v>
      </c>
      <c r="AB431" s="4">
        <f>K431-(AA431)</f>
        <v>0</v>
      </c>
      <c r="AC431" s="4">
        <f>AA431/Z431</f>
        <v>0</v>
      </c>
    </row>
    <row r="432" spans="1:29" ht="13.2">
      <c r="A432" s="4" t="s">
        <v>271</v>
      </c>
      <c r="B432" s="4" t="s">
        <v>272</v>
      </c>
      <c r="C432" s="4">
        <f>IF(D432="","",Menu!$D$8)</f>
        <v>0</v>
      </c>
      <c r="D432" s="4" t="s">
        <v>63</v>
      </c>
      <c r="E432" s="4">
        <f>IF(D432="","",Menu!$J$10)</f>
        <v>0</v>
      </c>
      <c r="F432" s="4">
        <f>IF(D432="","",Menu!$R$8)</f>
        <v>0</v>
      </c>
      <c r="G432" s="4">
        <f>IF(I432="","",Menu!$N$12)</f>
        <v>0</v>
      </c>
      <c r="H432" s="4">
        <f>IF(J432="","",Menu!$N$10)</f>
        <v>0</v>
      </c>
      <c r="I432" s="1" t="s">
        <v>2432</v>
      </c>
      <c r="J432" s="4">
        <f>IF(I432="","",Menu!$M$8)</f>
        <v>0</v>
      </c>
      <c r="K432" s="4">
        <f>Playeras!S252</f>
        <v>0</v>
      </c>
      <c r="L432" s="8">
        <f>IF(K432="","",IF(Menu!$D$10="",0,Menu!$E$10))</f>
        <v>0</v>
      </c>
      <c r="M432" s="8">
        <f>IF(K432="","",IF(Menu!$H$8="",0,Menu!$H$8))</f>
        <v>0</v>
      </c>
      <c r="N432" s="4" t="s">
        <v>274</v>
      </c>
      <c r="Y432" s="4" t="str">
        <f>MID(I432,1,5)</f>
        <v>D1302</v>
      </c>
      <c r="Z432" s="4">
        <v>24</v>
      </c>
      <c r="AA432" s="4">
        <f>(ROUNDDOWN(K432/Z432,0))*Z432</f>
        <v>0</v>
      </c>
      <c r="AB432" s="4">
        <f>K432-(AA432)</f>
        <v>0</v>
      </c>
      <c r="AC432" s="4">
        <f>AA432/Z432</f>
        <v>0</v>
      </c>
    </row>
    <row r="433" spans="1:29" ht="13.2">
      <c r="A433" s="4" t="s">
        <v>271</v>
      </c>
      <c r="B433" s="4" t="s">
        <v>272</v>
      </c>
      <c r="C433" s="4">
        <f>IF(D433="","",Menu!$D$8)</f>
        <v>0</v>
      </c>
      <c r="D433" s="4" t="s">
        <v>63</v>
      </c>
      <c r="E433" s="4">
        <f>IF(D433="","",Menu!$J$10)</f>
        <v>0</v>
      </c>
      <c r="F433" s="4">
        <f>IF(D433="","",Menu!$R$8)</f>
        <v>0</v>
      </c>
      <c r="G433" s="4">
        <f>IF(I433="","",Menu!$N$12)</f>
        <v>0</v>
      </c>
      <c r="H433" s="4">
        <f>IF(J433="","",Menu!$N$10)</f>
        <v>0</v>
      </c>
      <c r="I433" s="1" t="s">
        <v>1608</v>
      </c>
      <c r="J433" s="4">
        <f>IF(I433="","",Menu!$M$8)</f>
        <v>0</v>
      </c>
      <c r="K433" s="4">
        <f>Playeras!R252</f>
        <v>0</v>
      </c>
      <c r="L433" s="8">
        <f>IF(K433="","",IF(Menu!$D$10="",0,Menu!$E$10))</f>
        <v>0</v>
      </c>
      <c r="M433" s="8">
        <f>IF(K433="","",IF(Menu!$H$8="",0,Menu!$H$8))</f>
        <v>0</v>
      </c>
      <c r="N433" s="4" t="s">
        <v>274</v>
      </c>
      <c r="Y433" s="4" t="str">
        <f>MID(I433,1,5)</f>
        <v>D1302</v>
      </c>
      <c r="Z433" s="4">
        <v>24</v>
      </c>
      <c r="AA433" s="4">
        <f>(ROUNDDOWN(K433/Z433,0))*Z433</f>
        <v>0</v>
      </c>
      <c r="AB433" s="4">
        <f>K433-(AA433)</f>
        <v>0</v>
      </c>
      <c r="AC433" s="4">
        <f>AA433/Z433</f>
        <v>0</v>
      </c>
    </row>
    <row r="434" spans="1:29" ht="13.2">
      <c r="A434" s="4" t="s">
        <v>271</v>
      </c>
      <c r="B434" s="4" t="s">
        <v>272</v>
      </c>
      <c r="C434" s="4">
        <f>IF(D434="","",Menu!$D$8)</f>
        <v>0</v>
      </c>
      <c r="D434" s="4" t="s">
        <v>63</v>
      </c>
      <c r="E434" s="4">
        <f>IF(D434="","",Menu!$J$10)</f>
        <v>0</v>
      </c>
      <c r="F434" s="4">
        <f>IF(D434="","",Menu!$R$8)</f>
        <v>0</v>
      </c>
      <c r="G434" s="4">
        <f>IF(I434="","",Menu!$N$12)</f>
        <v>0</v>
      </c>
      <c r="H434" s="4">
        <f>IF(J434="","",Menu!$N$10)</f>
        <v>0</v>
      </c>
      <c r="I434" s="1" t="s">
        <v>1606</v>
      </c>
      <c r="J434" s="4">
        <f>IF(I434="","",Menu!$M$8)</f>
        <v>0</v>
      </c>
      <c r="K434" s="4">
        <f>Playeras!P252</f>
        <v>0</v>
      </c>
      <c r="L434" s="8">
        <f>IF(K434="","",IF(Menu!$D$10="",0,Menu!$E$10))</f>
        <v>0</v>
      </c>
      <c r="M434" s="8">
        <f>IF(K434="","",IF(Menu!$H$8="",0,Menu!$H$8))</f>
        <v>0</v>
      </c>
      <c r="N434" s="4" t="s">
        <v>274</v>
      </c>
      <c r="Y434" s="4" t="str">
        <f>MID(I434,1,5)</f>
        <v>D1302</v>
      </c>
      <c r="Z434" s="4">
        <v>24</v>
      </c>
      <c r="AA434" s="4">
        <f>(ROUNDDOWN(K434/Z434,0))*Z434</f>
        <v>0</v>
      </c>
      <c r="AB434" s="4">
        <f>K434-(AA434)</f>
        <v>0</v>
      </c>
      <c r="AC434" s="4">
        <f>AA434/Z434</f>
        <v>0</v>
      </c>
    </row>
    <row r="435" spans="1:29" ht="13.2">
      <c r="A435" s="4" t="s">
        <v>271</v>
      </c>
      <c r="B435" s="4" t="s">
        <v>272</v>
      </c>
      <c r="C435" s="4">
        <f>IF(D435="","",Menu!$D$8)</f>
        <v>0</v>
      </c>
      <c r="D435" s="4" t="s">
        <v>63</v>
      </c>
      <c r="E435" s="4">
        <f>IF(D435="","",Menu!$J$10)</f>
        <v>0</v>
      </c>
      <c r="F435" s="4">
        <f>IF(D435="","",Menu!$R$8)</f>
        <v>0</v>
      </c>
      <c r="G435" s="4">
        <f>IF(I435="","",Menu!$N$12)</f>
        <v>0</v>
      </c>
      <c r="H435" s="4">
        <f>IF(J435="","",Menu!$N$10)</f>
        <v>0</v>
      </c>
      <c r="I435" s="1" t="s">
        <v>1607</v>
      </c>
      <c r="J435" s="4">
        <f>IF(I435="","",Menu!$M$8)</f>
        <v>0</v>
      </c>
      <c r="K435" s="4">
        <f>Playeras!Q252</f>
        <v>0</v>
      </c>
      <c r="L435" s="8">
        <f>IF(K435="","",IF(Menu!$D$10="",0,Menu!$E$10))</f>
        <v>0</v>
      </c>
      <c r="M435" s="8">
        <f>IF(K435="","",IF(Menu!$H$8="",0,Menu!$H$8))</f>
        <v>0</v>
      </c>
      <c r="N435" s="4" t="s">
        <v>274</v>
      </c>
      <c r="Y435" s="4" t="str">
        <f>MID(I435,1,5)</f>
        <v>D1302</v>
      </c>
      <c r="Z435" s="4">
        <v>24</v>
      </c>
      <c r="AA435" s="4">
        <f>(ROUNDDOWN(K435/Z435,0))*Z435</f>
        <v>0</v>
      </c>
      <c r="AB435" s="4">
        <f>K435-(AA435)</f>
        <v>0</v>
      </c>
      <c r="AC435" s="4">
        <f>AA435/Z435</f>
        <v>0</v>
      </c>
    </row>
    <row r="436" spans="1:29" ht="13.2">
      <c r="A436" s="4" t="s">
        <v>271</v>
      </c>
      <c r="B436" s="4" t="s">
        <v>272</v>
      </c>
      <c r="C436" s="4">
        <f>IF(D436="","",Menu!$D$8)</f>
        <v>0</v>
      </c>
      <c r="D436" s="4" t="s">
        <v>63</v>
      </c>
      <c r="E436" s="4">
        <f>IF(D436="","",Menu!$J$10)</f>
        <v>0</v>
      </c>
      <c r="F436" s="4">
        <f>IF(D436="","",Menu!$R$8)</f>
        <v>0</v>
      </c>
      <c r="G436" s="4">
        <f>IF(I436="","",Menu!$N$12)</f>
        <v>0</v>
      </c>
      <c r="H436" s="4">
        <f>IF(J436="","",Menu!$N$10)</f>
        <v>0</v>
      </c>
      <c r="I436" s="1" t="s">
        <v>1605</v>
      </c>
      <c r="J436" s="4">
        <f>IF(I436="","",Menu!$M$8)</f>
        <v>0</v>
      </c>
      <c r="K436" s="4">
        <f>Playeras!O252</f>
        <v>0</v>
      </c>
      <c r="L436" s="8">
        <f>IF(K436="","",IF(Menu!$D$10="",0,Menu!$E$10))</f>
        <v>0</v>
      </c>
      <c r="M436" s="8">
        <f>IF(K436="","",IF(Menu!$H$8="",0,Menu!$H$8))</f>
        <v>0</v>
      </c>
      <c r="N436" s="4" t="s">
        <v>274</v>
      </c>
      <c r="Y436" s="4" t="str">
        <f>MID(I436,1,5)</f>
        <v>D1302</v>
      </c>
      <c r="Z436" s="4">
        <v>24</v>
      </c>
      <c r="AA436" s="4">
        <f>(ROUNDDOWN(K436/Z436,0))*Z436</f>
        <v>0</v>
      </c>
      <c r="AB436" s="4">
        <f>K436-(AA436)</f>
        <v>0</v>
      </c>
      <c r="AC436" s="4">
        <f>AA436/Z436</f>
        <v>0</v>
      </c>
    </row>
    <row r="437" spans="1:29" ht="13.2">
      <c r="A437" s="4" t="s">
        <v>271</v>
      </c>
      <c r="B437" s="4" t="s">
        <v>272</v>
      </c>
      <c r="C437" s="4">
        <f>IF(D437="","",Menu!$D$8)</f>
        <v>0</v>
      </c>
      <c r="D437" s="4" t="s">
        <v>63</v>
      </c>
      <c r="E437" s="4">
        <f>IF(D437="","",Menu!$J$10)</f>
        <v>0</v>
      </c>
      <c r="F437" s="4">
        <f>IF(D437="","",Menu!$R$8)</f>
        <v>0</v>
      </c>
      <c r="G437" s="4">
        <f>IF(I437="","",Menu!$N$12)</f>
        <v>0</v>
      </c>
      <c r="H437" s="4">
        <f>IF(J437="","",Menu!$N$10)</f>
        <v>0</v>
      </c>
      <c r="I437" s="1" t="s">
        <v>1683</v>
      </c>
      <c r="J437" s="4">
        <f>IF(I437="","",Menu!$M$8)</f>
        <v>0</v>
      </c>
      <c r="K437" s="4">
        <f>Playeras!R239</f>
        <v>0</v>
      </c>
      <c r="L437" s="8">
        <f>IF(K437="","",IF(Menu!$D$10="",0,Menu!$E$10))</f>
        <v>0</v>
      </c>
      <c r="M437" s="8">
        <f>IF(K437="","",IF(Menu!$H$8="",0,Menu!$H$8))</f>
        <v>0</v>
      </c>
      <c r="N437" s="4" t="s">
        <v>274</v>
      </c>
      <c r="Y437" s="4" t="str">
        <f>MID(I437,1,5)</f>
        <v>D1300</v>
      </c>
      <c r="Z437" s="4">
        <v>24</v>
      </c>
      <c r="AA437" s="4">
        <f>(ROUNDDOWN(K437/Z437,0))*Z437</f>
        <v>0</v>
      </c>
      <c r="AB437" s="4">
        <f>K437-(AA437)</f>
        <v>0</v>
      </c>
      <c r="AC437" s="4">
        <f>AA437/Z437</f>
        <v>0</v>
      </c>
    </row>
    <row r="438" spans="1:29" ht="13.2">
      <c r="A438" s="4" t="s">
        <v>271</v>
      </c>
      <c r="B438" s="4" t="s">
        <v>272</v>
      </c>
      <c r="C438" s="4">
        <f>IF(D438="","",Menu!$D$8)</f>
        <v>0</v>
      </c>
      <c r="D438" s="4" t="s">
        <v>63</v>
      </c>
      <c r="E438" s="4">
        <f>IF(D438="","",Menu!$J$10)</f>
        <v>0</v>
      </c>
      <c r="F438" s="4">
        <f>IF(D438="","",Menu!$R$8)</f>
        <v>0</v>
      </c>
      <c r="G438" s="4">
        <f>IF(I438="","",Menu!$N$12)</f>
        <v>0</v>
      </c>
      <c r="H438" s="4">
        <f>IF(J438="","",Menu!$N$10)</f>
        <v>0</v>
      </c>
      <c r="I438" s="1" t="s">
        <v>1681</v>
      </c>
      <c r="J438" s="4">
        <f>IF(I438="","",Menu!$M$8)</f>
        <v>0</v>
      </c>
      <c r="K438" s="4">
        <f>Playeras!P239</f>
        <v>0</v>
      </c>
      <c r="L438" s="8">
        <f>IF(K438="","",IF(Menu!$D$10="",0,Menu!$E$10))</f>
        <v>0</v>
      </c>
      <c r="M438" s="8">
        <f>IF(K438="","",IF(Menu!$H$8="",0,Menu!$H$8))</f>
        <v>0</v>
      </c>
      <c r="N438" s="4" t="s">
        <v>274</v>
      </c>
      <c r="Y438" s="4" t="str">
        <f>MID(I438,1,5)</f>
        <v>D1300</v>
      </c>
      <c r="Z438" s="4">
        <v>24</v>
      </c>
      <c r="AA438" s="4">
        <f>(ROUNDDOWN(K438/Z438,0))*Z438</f>
        <v>0</v>
      </c>
      <c r="AB438" s="4">
        <f>K438-(AA438)</f>
        <v>0</v>
      </c>
      <c r="AC438" s="4">
        <f>AA438/Z438</f>
        <v>0</v>
      </c>
    </row>
    <row r="439" spans="1:29" ht="13.2">
      <c r="A439" s="4" t="s">
        <v>271</v>
      </c>
      <c r="B439" s="4" t="s">
        <v>272</v>
      </c>
      <c r="C439" s="4">
        <f>IF(D439="","",Menu!$D$8)</f>
        <v>0</v>
      </c>
      <c r="D439" s="4" t="s">
        <v>63</v>
      </c>
      <c r="E439" s="4">
        <f>IF(D439="","",Menu!$J$10)</f>
        <v>0</v>
      </c>
      <c r="F439" s="4">
        <f>IF(D439="","",Menu!$R$8)</f>
        <v>0</v>
      </c>
      <c r="G439" s="4">
        <f>IF(I439="","",Menu!$N$12)</f>
        <v>0</v>
      </c>
      <c r="H439" s="4">
        <f>IF(J439="","",Menu!$N$10)</f>
        <v>0</v>
      </c>
      <c r="I439" s="1" t="s">
        <v>1682</v>
      </c>
      <c r="J439" s="4">
        <f>IF(I439="","",Menu!$M$8)</f>
        <v>0</v>
      </c>
      <c r="K439" s="4">
        <f>Playeras!Q239</f>
        <v>0</v>
      </c>
      <c r="L439" s="8">
        <f>IF(K439="","",IF(Menu!$D$10="",0,Menu!$E$10))</f>
        <v>0</v>
      </c>
      <c r="M439" s="8">
        <f>IF(K439="","",IF(Menu!$H$8="",0,Menu!$H$8))</f>
        <v>0</v>
      </c>
      <c r="N439" s="4" t="s">
        <v>274</v>
      </c>
      <c r="Y439" s="4" t="str">
        <f>MID(I439,1,5)</f>
        <v>D1300</v>
      </c>
      <c r="Z439" s="4">
        <v>24</v>
      </c>
      <c r="AA439" s="4">
        <f>(ROUNDDOWN(K439/Z439,0))*Z439</f>
        <v>0</v>
      </c>
      <c r="AB439" s="4">
        <f>K439-(AA439)</f>
        <v>0</v>
      </c>
      <c r="AC439" s="4">
        <f>AA439/Z439</f>
        <v>0</v>
      </c>
    </row>
    <row r="440" spans="1:29" ht="13.2">
      <c r="A440" s="4" t="s">
        <v>271</v>
      </c>
      <c r="B440" s="4" t="s">
        <v>272</v>
      </c>
      <c r="C440" s="4">
        <f>IF(D440="","",Menu!$D$8)</f>
        <v>0</v>
      </c>
      <c r="D440" s="4" t="s">
        <v>63</v>
      </c>
      <c r="E440" s="4">
        <f>IF(D440="","",Menu!$J$10)</f>
        <v>0</v>
      </c>
      <c r="F440" s="4">
        <f>IF(D440="","",Menu!$R$8)</f>
        <v>0</v>
      </c>
      <c r="G440" s="4">
        <f>IF(I440="","",Menu!$N$12)</f>
        <v>0</v>
      </c>
      <c r="H440" s="4">
        <f>IF(J440="","",Menu!$N$10)</f>
        <v>0</v>
      </c>
      <c r="I440" s="1" t="s">
        <v>1680</v>
      </c>
      <c r="J440" s="4">
        <f>IF(I440="","",Menu!$M$8)</f>
        <v>0</v>
      </c>
      <c r="K440" s="4">
        <f>Playeras!O239</f>
        <v>0</v>
      </c>
      <c r="L440" s="8">
        <f>IF(K440="","",IF(Menu!$D$10="",0,Menu!$E$10))</f>
        <v>0</v>
      </c>
      <c r="M440" s="8">
        <f>IF(K440="","",IF(Menu!$H$8="",0,Menu!$H$8))</f>
        <v>0</v>
      </c>
      <c r="N440" s="4" t="s">
        <v>274</v>
      </c>
      <c r="Y440" s="4" t="str">
        <f>MID(I440,1,5)</f>
        <v>D1300</v>
      </c>
      <c r="Z440" s="4">
        <v>24</v>
      </c>
      <c r="AA440" s="4">
        <f>(ROUNDDOWN(K440/Z440,0))*Z440</f>
        <v>0</v>
      </c>
      <c r="AB440" s="4">
        <f>K440-(AA440)</f>
        <v>0</v>
      </c>
      <c r="AC440" s="4">
        <f>AA440/Z440</f>
        <v>0</v>
      </c>
    </row>
    <row r="441" spans="1:29" ht="13.2">
      <c r="A441" s="4" t="s">
        <v>271</v>
      </c>
      <c r="B441" s="4" t="s">
        <v>272</v>
      </c>
      <c r="C441" s="4">
        <f>IF(D441="","",Menu!$D$8)</f>
        <v>0</v>
      </c>
      <c r="D441" s="5" t="s">
        <v>63</v>
      </c>
      <c r="E441" s="4">
        <f>IF(D441="","",Menu!$J$10)</f>
        <v>0</v>
      </c>
      <c r="F441" s="4">
        <f>IF(D441="","",Menu!$R$8)</f>
        <v>0</v>
      </c>
      <c r="G441" s="4">
        <f>IF(I441="","",Menu!$N$12)</f>
        <v>0</v>
      </c>
      <c r="H441" s="4">
        <f>IF(J441="","",Menu!$N$10)</f>
        <v>0</v>
      </c>
      <c r="I441" s="1" t="s">
        <v>1364</v>
      </c>
      <c r="J441" s="4">
        <f>IF(I441="","",Menu!$M$8)</f>
        <v>0</v>
      </c>
      <c r="K441">
        <f>Pantalón!U20</f>
        <v>0</v>
      </c>
      <c r="L441" s="4">
        <f>IF(K441="","",IF(Menu!$D$10="",0,Menu!$E$10))</f>
        <v>0</v>
      </c>
      <c r="M441" s="4">
        <f>IF(K441="","",IF(Menu!$H$8="",0,Menu!$H$8))</f>
        <v>0</v>
      </c>
      <c r="N441" s="4" t="s">
        <v>274</v>
      </c>
      <c r="Y441" s="4" t="str">
        <f>MID(I441,1,5)</f>
        <v>D0652</v>
      </c>
      <c r="Z441" s="4">
        <v>24</v>
      </c>
      <c r="AA441" s="4">
        <f>(ROUNDDOWN(K441/Z441,0))*Z441</f>
        <v>0</v>
      </c>
      <c r="AB441" s="4">
        <f>K441-(AA441)</f>
        <v>0</v>
      </c>
      <c r="AC441" s="4">
        <f>AA441/Z441</f>
        <v>0</v>
      </c>
    </row>
    <row r="442" spans="1:29" ht="13.2">
      <c r="A442" s="4" t="s">
        <v>271</v>
      </c>
      <c r="B442" s="4" t="s">
        <v>272</v>
      </c>
      <c r="C442" s="4">
        <f>IF(D442="","",Menu!$D$8)</f>
        <v>0</v>
      </c>
      <c r="D442" s="5" t="s">
        <v>63</v>
      </c>
      <c r="E442" s="4">
        <f>IF(D442="","",Menu!$J$10)</f>
        <v>0</v>
      </c>
      <c r="F442" s="4">
        <f>IF(D442="","",Menu!$R$8)</f>
        <v>0</v>
      </c>
      <c r="G442" s="4">
        <f>IF(I442="","",Menu!$N$12)</f>
        <v>0</v>
      </c>
      <c r="H442" s="4">
        <f>IF(J442="","",Menu!$N$10)</f>
        <v>0</v>
      </c>
      <c r="I442" s="1" t="s">
        <v>1363</v>
      </c>
      <c r="J442" s="4">
        <f>IF(I442="","",Menu!$M$8)</f>
        <v>0</v>
      </c>
      <c r="K442">
        <f>Pantalón!T20</f>
        <v>0</v>
      </c>
      <c r="L442" s="4">
        <f>IF(K442="","",IF(Menu!$D$10="",0,Menu!$E$10))</f>
        <v>0</v>
      </c>
      <c r="M442" s="4">
        <f>IF(K442="","",IF(Menu!$H$8="",0,Menu!$H$8))</f>
        <v>0</v>
      </c>
      <c r="N442" s="4" t="s">
        <v>274</v>
      </c>
      <c r="Y442" s="4" t="str">
        <f>MID(I442,1,5)</f>
        <v>D0652</v>
      </c>
      <c r="Z442" s="4">
        <v>24</v>
      </c>
      <c r="AA442" s="4">
        <f>(ROUNDDOWN(K442/Z442,0))*Z442</f>
        <v>0</v>
      </c>
      <c r="AB442" s="4">
        <f>K442-(AA442)</f>
        <v>0</v>
      </c>
      <c r="AC442" s="4">
        <f>AA442/Z442</f>
        <v>0</v>
      </c>
    </row>
    <row r="443" spans="1:29" ht="13.2">
      <c r="A443" s="4" t="s">
        <v>271</v>
      </c>
      <c r="B443" s="4" t="s">
        <v>272</v>
      </c>
      <c r="C443" s="4">
        <f>IF(D443="","",Menu!$D$8)</f>
        <v>0</v>
      </c>
      <c r="D443" s="5" t="s">
        <v>63</v>
      </c>
      <c r="E443" s="4">
        <f>IF(D443="","",Menu!$J$10)</f>
        <v>0</v>
      </c>
      <c r="F443" s="4">
        <f>IF(D443="","",Menu!$R$8)</f>
        <v>0</v>
      </c>
      <c r="G443" s="4">
        <f>IF(I443="","",Menu!$N$12)</f>
        <v>0</v>
      </c>
      <c r="H443" s="4">
        <f>IF(J443="","",Menu!$N$10)</f>
        <v>0</v>
      </c>
      <c r="I443" s="1" t="s">
        <v>1362</v>
      </c>
      <c r="J443" s="4">
        <f>IF(I443="","",Menu!$M$8)</f>
        <v>0</v>
      </c>
      <c r="K443">
        <f>Pantalón!S20</f>
        <v>0</v>
      </c>
      <c r="L443" s="4">
        <f>IF(K443="","",IF(Menu!$D$10="",0,Menu!$E$10))</f>
        <v>0</v>
      </c>
      <c r="M443" s="4">
        <f>IF(K443="","",IF(Menu!$H$8="",0,Menu!$H$8))</f>
        <v>0</v>
      </c>
      <c r="N443" s="4" t="s">
        <v>274</v>
      </c>
      <c r="Y443" s="4" t="str">
        <f>MID(I443,1,5)</f>
        <v>D0652</v>
      </c>
      <c r="Z443" s="4">
        <v>24</v>
      </c>
      <c r="AA443" s="4">
        <f>(ROUNDDOWN(K443/Z443,0))*Z443</f>
        <v>0</v>
      </c>
      <c r="AB443" s="4">
        <f>K443-(AA443)</f>
        <v>0</v>
      </c>
      <c r="AC443" s="4">
        <f>AA443/Z443</f>
        <v>0</v>
      </c>
    </row>
    <row r="444" spans="1:29" ht="13.2">
      <c r="A444" s="4" t="s">
        <v>271</v>
      </c>
      <c r="B444" s="4" t="s">
        <v>272</v>
      </c>
      <c r="C444" s="4">
        <f>IF(D444="","",Menu!$D$8)</f>
        <v>0</v>
      </c>
      <c r="D444" s="5" t="s">
        <v>63</v>
      </c>
      <c r="E444" s="4">
        <f>IF(D444="","",Menu!$J$10)</f>
        <v>0</v>
      </c>
      <c r="F444" s="4">
        <f>IF(D444="","",Menu!$R$8)</f>
        <v>0</v>
      </c>
      <c r="G444" s="4">
        <f>IF(I444="","",Menu!$N$12)</f>
        <v>0</v>
      </c>
      <c r="H444" s="4">
        <f>IF(J444="","",Menu!$N$10)</f>
        <v>0</v>
      </c>
      <c r="I444" s="1" t="s">
        <v>1361</v>
      </c>
      <c r="J444" s="4">
        <f>IF(I444="","",Menu!$M$8)</f>
        <v>0</v>
      </c>
      <c r="K444">
        <f>Pantalón!R20</f>
        <v>0</v>
      </c>
      <c r="L444" s="4">
        <f>IF(K444="","",IF(Menu!$D$10="",0,Menu!$E$10))</f>
        <v>0</v>
      </c>
      <c r="M444" s="4">
        <f>IF(K444="","",IF(Menu!$H$8="",0,Menu!$H$8))</f>
        <v>0</v>
      </c>
      <c r="N444" s="4" t="s">
        <v>274</v>
      </c>
      <c r="Y444" s="4" t="str">
        <f>MID(I444,1,5)</f>
        <v>D0652</v>
      </c>
      <c r="Z444" s="4">
        <v>24</v>
      </c>
      <c r="AA444" s="4">
        <f>(ROUNDDOWN(K444/Z444,0))*Z444</f>
        <v>0</v>
      </c>
      <c r="AB444" s="4">
        <f>K444-(AA444)</f>
        <v>0</v>
      </c>
      <c r="AC444" s="4">
        <f>AA444/Z444</f>
        <v>0</v>
      </c>
    </row>
    <row r="445" spans="1:29" ht="13.2">
      <c r="A445" s="4" t="s">
        <v>271</v>
      </c>
      <c r="B445" s="4" t="s">
        <v>272</v>
      </c>
      <c r="C445" s="4">
        <f>IF(D445="","",Menu!$D$8)</f>
        <v>0</v>
      </c>
      <c r="D445" s="5" t="s">
        <v>63</v>
      </c>
      <c r="E445" s="4">
        <f>IF(D445="","",Menu!$J$10)</f>
        <v>0</v>
      </c>
      <c r="F445" s="4">
        <f>IF(D445="","",Menu!$R$8)</f>
        <v>0</v>
      </c>
      <c r="G445" s="4">
        <f>IF(I445="","",Menu!$N$12)</f>
        <v>0</v>
      </c>
      <c r="H445" s="4">
        <f>IF(J445="","",Menu!$N$10)</f>
        <v>0</v>
      </c>
      <c r="I445" s="1" t="s">
        <v>1360</v>
      </c>
      <c r="J445" s="4">
        <f>IF(I445="","",Menu!$M$8)</f>
        <v>0</v>
      </c>
      <c r="K445">
        <f>Pantalón!Q20</f>
        <v>0</v>
      </c>
      <c r="L445" s="4">
        <f>IF(K445="","",IF(Menu!$D$10="",0,Menu!$E$10))</f>
        <v>0</v>
      </c>
      <c r="M445" s="4">
        <f>IF(K445="","",IF(Menu!$H$8="",0,Menu!$H$8))</f>
        <v>0</v>
      </c>
      <c r="N445" s="4" t="s">
        <v>274</v>
      </c>
      <c r="Y445" s="4" t="str">
        <f>MID(I445,1,5)</f>
        <v>D0652</v>
      </c>
      <c r="Z445" s="4">
        <v>24</v>
      </c>
      <c r="AA445" s="4">
        <f>(ROUNDDOWN(K445/Z445,0))*Z445</f>
        <v>0</v>
      </c>
      <c r="AB445" s="4">
        <f>K445-(AA445)</f>
        <v>0</v>
      </c>
      <c r="AC445" s="4">
        <f>AA445/Z445</f>
        <v>0</v>
      </c>
    </row>
    <row r="446" spans="1:29" ht="13.2">
      <c r="A446" s="4" t="s">
        <v>271</v>
      </c>
      <c r="B446" s="4" t="s">
        <v>272</v>
      </c>
      <c r="C446" s="4">
        <f>IF(D446="","",Menu!$D$8)</f>
        <v>0</v>
      </c>
      <c r="D446" s="5" t="s">
        <v>63</v>
      </c>
      <c r="E446" s="4">
        <f>IF(D446="","",Menu!$J$10)</f>
        <v>0</v>
      </c>
      <c r="F446" s="4">
        <f>IF(D446="","",Menu!$R$8)</f>
        <v>0</v>
      </c>
      <c r="G446" s="4">
        <f>IF(I446="","",Menu!$N$12)</f>
        <v>0</v>
      </c>
      <c r="H446" s="4">
        <f>IF(J446="","",Menu!$N$10)</f>
        <v>0</v>
      </c>
      <c r="I446" s="1" t="s">
        <v>1359</v>
      </c>
      <c r="J446" s="4">
        <f>IF(I446="","",Menu!$M$8)</f>
        <v>0</v>
      </c>
      <c r="K446">
        <f>Pantalón!P20</f>
        <v>0</v>
      </c>
      <c r="L446" s="4">
        <f>IF(K446="","",IF(Menu!$D$10="",0,Menu!$E$10))</f>
        <v>0</v>
      </c>
      <c r="M446" s="4">
        <f>IF(K446="","",IF(Menu!$H$8="",0,Menu!$H$8))</f>
        <v>0</v>
      </c>
      <c r="N446" s="4" t="s">
        <v>274</v>
      </c>
      <c r="Y446" s="4" t="str">
        <f>MID(I446,1,5)</f>
        <v>D0652</v>
      </c>
      <c r="Z446" s="4">
        <v>24</v>
      </c>
      <c r="AA446" s="4">
        <f>(ROUNDDOWN(K446/Z446,0))*Z446</f>
        <v>0</v>
      </c>
      <c r="AB446" s="4">
        <f>K446-(AA446)</f>
        <v>0</v>
      </c>
      <c r="AC446" s="4">
        <f>AA446/Z446</f>
        <v>0</v>
      </c>
    </row>
    <row r="447" spans="1:29" ht="13.2">
      <c r="A447" s="4" t="s">
        <v>271</v>
      </c>
      <c r="B447" s="4" t="s">
        <v>272</v>
      </c>
      <c r="C447" s="4">
        <f>IF(D447="","",Menu!$D$8)</f>
        <v>0</v>
      </c>
      <c r="D447" s="5" t="s">
        <v>63</v>
      </c>
      <c r="E447" s="4">
        <f>IF(D447="","",Menu!$J$10)</f>
        <v>0</v>
      </c>
      <c r="F447" s="4">
        <f>IF(D447="","",Menu!$R$8)</f>
        <v>0</v>
      </c>
      <c r="G447" s="4">
        <f>IF(I447="","",Menu!$N$12)</f>
        <v>0</v>
      </c>
      <c r="H447" s="4">
        <f>IF(J447="","",Menu!$N$10)</f>
        <v>0</v>
      </c>
      <c r="I447" s="1" t="s">
        <v>1358</v>
      </c>
      <c r="J447" s="4">
        <f>IF(I447="","",Menu!$M$8)</f>
        <v>0</v>
      </c>
      <c r="K447">
        <f>Pantalón!O20</f>
        <v>0</v>
      </c>
      <c r="L447" s="4">
        <f>IF(K447="","",IF(Menu!$D$10="",0,Menu!$E$10))</f>
        <v>0</v>
      </c>
      <c r="M447" s="4">
        <f>IF(K447="","",IF(Menu!$H$8="",0,Menu!$H$8))</f>
        <v>0</v>
      </c>
      <c r="N447" s="4" t="s">
        <v>274</v>
      </c>
      <c r="Y447" s="4" t="str">
        <f>MID(I447,1,5)</f>
        <v>D0652</v>
      </c>
      <c r="Z447" s="4">
        <v>24</v>
      </c>
      <c r="AA447" s="4">
        <f>(ROUNDDOWN(K447/Z447,0))*Z447</f>
        <v>0</v>
      </c>
      <c r="AB447" s="4">
        <f>K447-(AA447)</f>
        <v>0</v>
      </c>
      <c r="AC447" s="4">
        <f>AA447/Z447</f>
        <v>0</v>
      </c>
    </row>
    <row r="448" spans="1:29" ht="13.2">
      <c r="A448" s="4" t="s">
        <v>271</v>
      </c>
      <c r="B448" s="4" t="s">
        <v>272</v>
      </c>
      <c r="C448" s="4">
        <f>IF(D448="","",Menu!$D$8)</f>
        <v>0</v>
      </c>
      <c r="D448" s="5" t="s">
        <v>63</v>
      </c>
      <c r="E448" s="4">
        <f>IF(D448="","",Menu!$J$10)</f>
        <v>0</v>
      </c>
      <c r="F448" s="4">
        <f>IF(D448="","",Menu!$R$8)</f>
        <v>0</v>
      </c>
      <c r="G448" s="4">
        <f>IF(I448="","",Menu!$N$12)</f>
        <v>0</v>
      </c>
      <c r="H448" s="4">
        <f>IF(J448="","",Menu!$N$10)</f>
        <v>0</v>
      </c>
      <c r="I448" s="1" t="s">
        <v>1357</v>
      </c>
      <c r="J448" s="4">
        <f>IF(I448="","",Menu!$M$8)</f>
        <v>0</v>
      </c>
      <c r="K448">
        <f>Pantalón!U19</f>
        <v>0</v>
      </c>
      <c r="L448" s="4">
        <f>IF(K448="","",IF(Menu!$D$10="",0,Menu!$E$10))</f>
        <v>0</v>
      </c>
      <c r="M448" s="4">
        <f>IF(K448="","",IF(Menu!$H$8="",0,Menu!$H$8))</f>
        <v>0</v>
      </c>
      <c r="N448" s="4" t="s">
        <v>274</v>
      </c>
      <c r="Y448" s="4" t="str">
        <f>MID(I448,1,5)</f>
        <v>D0652</v>
      </c>
      <c r="Z448" s="4">
        <v>24</v>
      </c>
      <c r="AA448" s="4">
        <f>(ROUNDDOWN(K448/Z448,0))*Z448</f>
        <v>0</v>
      </c>
      <c r="AB448" s="4">
        <f>K448-(AA448)</f>
        <v>0</v>
      </c>
      <c r="AC448" s="4">
        <f>AA448/Z448</f>
        <v>0</v>
      </c>
    </row>
    <row r="449" spans="1:29" ht="13.2">
      <c r="A449" s="4" t="s">
        <v>271</v>
      </c>
      <c r="B449" s="4" t="s">
        <v>272</v>
      </c>
      <c r="C449" s="4">
        <f>IF(D449="","",Menu!$D$8)</f>
        <v>0</v>
      </c>
      <c r="D449" s="5" t="s">
        <v>63</v>
      </c>
      <c r="E449" s="4">
        <f>IF(D449="","",Menu!$J$10)</f>
        <v>0</v>
      </c>
      <c r="F449" s="4">
        <f>IF(D449="","",Menu!$R$8)</f>
        <v>0</v>
      </c>
      <c r="G449" s="4">
        <f>IF(I449="","",Menu!$N$12)</f>
        <v>0</v>
      </c>
      <c r="H449" s="4">
        <f>IF(J449="","",Menu!$N$10)</f>
        <v>0</v>
      </c>
      <c r="I449" s="1" t="s">
        <v>1356</v>
      </c>
      <c r="J449" s="4">
        <f>IF(I449="","",Menu!$M$8)</f>
        <v>0</v>
      </c>
      <c r="K449">
        <f>Pantalón!T19</f>
        <v>0</v>
      </c>
      <c r="L449" s="4">
        <f>IF(K449="","",IF(Menu!$D$10="",0,Menu!$E$10))</f>
        <v>0</v>
      </c>
      <c r="M449" s="4">
        <f>IF(K449="","",IF(Menu!$H$8="",0,Menu!$H$8))</f>
        <v>0</v>
      </c>
      <c r="N449" s="4" t="s">
        <v>274</v>
      </c>
      <c r="Y449" s="4" t="str">
        <f>MID(I449,1,5)</f>
        <v>D0652</v>
      </c>
      <c r="Z449" s="4">
        <v>24</v>
      </c>
      <c r="AA449" s="4">
        <f>(ROUNDDOWN(K449/Z449,0))*Z449</f>
        <v>0</v>
      </c>
      <c r="AB449" s="4">
        <f>K449-(AA449)</f>
        <v>0</v>
      </c>
      <c r="AC449" s="4">
        <f>AA449/Z449</f>
        <v>0</v>
      </c>
    </row>
    <row r="450" spans="1:29" ht="13.2">
      <c r="A450" s="4" t="s">
        <v>271</v>
      </c>
      <c r="B450" s="4" t="s">
        <v>272</v>
      </c>
      <c r="C450" s="4">
        <f>IF(D450="","",Menu!$D$8)</f>
        <v>0</v>
      </c>
      <c r="D450" s="5" t="s">
        <v>63</v>
      </c>
      <c r="E450" s="4">
        <f>IF(D450="","",Menu!$J$10)</f>
        <v>0</v>
      </c>
      <c r="F450" s="4">
        <f>IF(D450="","",Menu!$R$8)</f>
        <v>0</v>
      </c>
      <c r="G450" s="4">
        <f>IF(I450="","",Menu!$N$12)</f>
        <v>0</v>
      </c>
      <c r="H450" s="4">
        <f>IF(J450="","",Menu!$N$10)</f>
        <v>0</v>
      </c>
      <c r="I450" s="1" t="s">
        <v>1355</v>
      </c>
      <c r="J450" s="4">
        <f>IF(I450="","",Menu!$M$8)</f>
        <v>0</v>
      </c>
      <c r="K450">
        <f>Pantalón!S19</f>
        <v>0</v>
      </c>
      <c r="L450" s="4">
        <f>IF(K450="","",IF(Menu!$D$10="",0,Menu!$E$10))</f>
        <v>0</v>
      </c>
      <c r="M450" s="4">
        <f>IF(K450="","",IF(Menu!$H$8="",0,Menu!$H$8))</f>
        <v>0</v>
      </c>
      <c r="N450" s="4" t="s">
        <v>274</v>
      </c>
      <c r="Y450" s="4" t="str">
        <f>MID(I450,1,5)</f>
        <v>D0652</v>
      </c>
      <c r="Z450" s="4">
        <v>24</v>
      </c>
      <c r="AA450" s="4">
        <f>(ROUNDDOWN(K450/Z450,0))*Z450</f>
        <v>0</v>
      </c>
      <c r="AB450" s="4">
        <f>K450-(AA450)</f>
        <v>0</v>
      </c>
      <c r="AC450" s="4">
        <f>AA450/Z450</f>
        <v>0</v>
      </c>
    </row>
    <row r="451" spans="1:29" ht="13.2">
      <c r="A451" s="4" t="s">
        <v>271</v>
      </c>
      <c r="B451" s="4" t="s">
        <v>272</v>
      </c>
      <c r="C451" s="4">
        <f>IF(D451="","",Menu!$D$8)</f>
        <v>0</v>
      </c>
      <c r="D451" s="5" t="s">
        <v>63</v>
      </c>
      <c r="E451" s="4">
        <f>IF(D451="","",Menu!$J$10)</f>
        <v>0</v>
      </c>
      <c r="F451" s="4">
        <f>IF(D451="","",Menu!$R$8)</f>
        <v>0</v>
      </c>
      <c r="G451" s="4">
        <f>IF(I451="","",Menu!$N$12)</f>
        <v>0</v>
      </c>
      <c r="H451" s="4">
        <f>IF(J451="","",Menu!$N$10)</f>
        <v>0</v>
      </c>
      <c r="I451" s="1" t="s">
        <v>1354</v>
      </c>
      <c r="J451" s="4">
        <f>IF(I451="","",Menu!$M$8)</f>
        <v>0</v>
      </c>
      <c r="K451">
        <f>Pantalón!R19</f>
        <v>0</v>
      </c>
      <c r="L451" s="4">
        <f>IF(K451="","",IF(Menu!$D$10="",0,Menu!$E$10))</f>
        <v>0</v>
      </c>
      <c r="M451" s="4">
        <f>IF(K451="","",IF(Menu!$H$8="",0,Menu!$H$8))</f>
        <v>0</v>
      </c>
      <c r="N451" s="4" t="s">
        <v>274</v>
      </c>
      <c r="Y451" s="4" t="str">
        <f>MID(I451,1,5)</f>
        <v>D0652</v>
      </c>
      <c r="Z451" s="4">
        <v>24</v>
      </c>
      <c r="AA451" s="4">
        <f>(ROUNDDOWN(K451/Z451,0))*Z451</f>
        <v>0</v>
      </c>
      <c r="AB451" s="4">
        <f>K451-(AA451)</f>
        <v>0</v>
      </c>
      <c r="AC451" s="4">
        <f>AA451/Z451</f>
        <v>0</v>
      </c>
    </row>
    <row r="452" spans="1:29" ht="13.2">
      <c r="A452" s="4" t="s">
        <v>271</v>
      </c>
      <c r="B452" s="4" t="s">
        <v>272</v>
      </c>
      <c r="C452" s="4">
        <f>IF(D452="","",Menu!$D$8)</f>
        <v>0</v>
      </c>
      <c r="D452" s="5" t="s">
        <v>63</v>
      </c>
      <c r="E452" s="4">
        <f>IF(D452="","",Menu!$J$10)</f>
        <v>0</v>
      </c>
      <c r="F452" s="4">
        <f>IF(D452="","",Menu!$R$8)</f>
        <v>0</v>
      </c>
      <c r="G452" s="4">
        <f>IF(I452="","",Menu!$N$12)</f>
        <v>0</v>
      </c>
      <c r="H452" s="4">
        <f>IF(J452="","",Menu!$N$10)</f>
        <v>0</v>
      </c>
      <c r="I452" s="1" t="s">
        <v>1353</v>
      </c>
      <c r="J452" s="4">
        <f>IF(I452="","",Menu!$M$8)</f>
        <v>0</v>
      </c>
      <c r="K452">
        <f>Pantalón!Q19</f>
        <v>0</v>
      </c>
      <c r="L452" s="4">
        <f>IF(K452="","",IF(Menu!$D$10="",0,Menu!$E$10))</f>
        <v>0</v>
      </c>
      <c r="M452" s="4">
        <f>IF(K452="","",IF(Menu!$H$8="",0,Menu!$H$8))</f>
        <v>0</v>
      </c>
      <c r="N452" s="4" t="s">
        <v>274</v>
      </c>
      <c r="Y452" s="4" t="str">
        <f>MID(I452,1,5)</f>
        <v>D0652</v>
      </c>
      <c r="Z452" s="4">
        <v>24</v>
      </c>
      <c r="AA452" s="4">
        <f>(ROUNDDOWN(K452/Z452,0))*Z452</f>
        <v>0</v>
      </c>
      <c r="AB452" s="4">
        <f>K452-(AA452)</f>
        <v>0</v>
      </c>
      <c r="AC452" s="4">
        <f>AA452/Z452</f>
        <v>0</v>
      </c>
    </row>
    <row r="453" spans="1:29" ht="13.2">
      <c r="A453" s="4" t="s">
        <v>271</v>
      </c>
      <c r="B453" s="4" t="s">
        <v>272</v>
      </c>
      <c r="C453" s="4">
        <f>IF(D453="","",Menu!$D$8)</f>
        <v>0</v>
      </c>
      <c r="D453" s="5" t="s">
        <v>63</v>
      </c>
      <c r="E453" s="4">
        <f>IF(D453="","",Menu!$J$10)</f>
        <v>0</v>
      </c>
      <c r="F453" s="4">
        <f>IF(D453="","",Menu!$R$8)</f>
        <v>0</v>
      </c>
      <c r="G453" s="4">
        <f>IF(I453="","",Menu!$N$12)</f>
        <v>0</v>
      </c>
      <c r="H453" s="4">
        <f>IF(J453="","",Menu!$N$10)</f>
        <v>0</v>
      </c>
      <c r="I453" s="1" t="s">
        <v>1352</v>
      </c>
      <c r="J453" s="4">
        <f>IF(I453="","",Menu!$M$8)</f>
        <v>0</v>
      </c>
      <c r="K453">
        <f>Pantalón!P19</f>
        <v>0</v>
      </c>
      <c r="L453" s="4">
        <f>IF(K453="","",IF(Menu!$D$10="",0,Menu!$E$10))</f>
        <v>0</v>
      </c>
      <c r="M453" s="4">
        <f>IF(K453="","",IF(Menu!$H$8="",0,Menu!$H$8))</f>
        <v>0</v>
      </c>
      <c r="N453" s="4" t="s">
        <v>274</v>
      </c>
      <c r="Y453" s="4" t="str">
        <f>MID(I453,1,5)</f>
        <v>D0652</v>
      </c>
      <c r="Z453" s="4">
        <v>24</v>
      </c>
      <c r="AA453" s="4">
        <f>(ROUNDDOWN(K453/Z453,0))*Z453</f>
        <v>0</v>
      </c>
      <c r="AB453" s="4">
        <f>K453-(AA453)</f>
        <v>0</v>
      </c>
      <c r="AC453" s="4">
        <f>AA453/Z453</f>
        <v>0</v>
      </c>
    </row>
    <row r="454" spans="1:29" ht="13.2">
      <c r="A454" s="4" t="s">
        <v>271</v>
      </c>
      <c r="B454" s="4" t="s">
        <v>272</v>
      </c>
      <c r="C454" s="4">
        <f>IF(D454="","",Menu!$D$8)</f>
        <v>0</v>
      </c>
      <c r="D454" s="5" t="s">
        <v>63</v>
      </c>
      <c r="E454" s="4">
        <f>IF(D454="","",Menu!$J$10)</f>
        <v>0</v>
      </c>
      <c r="F454" s="4">
        <f>IF(D454="","",Menu!$R$8)</f>
        <v>0</v>
      </c>
      <c r="G454" s="4">
        <f>IF(I454="","",Menu!$N$12)</f>
        <v>0</v>
      </c>
      <c r="H454" s="4">
        <f>IF(J454="","",Menu!$N$10)</f>
        <v>0</v>
      </c>
      <c r="I454" s="1" t="s">
        <v>1351</v>
      </c>
      <c r="J454" s="4">
        <f>IF(I454="","",Menu!$M$8)</f>
        <v>0</v>
      </c>
      <c r="K454">
        <f>Pantalón!O19</f>
        <v>0</v>
      </c>
      <c r="L454" s="4">
        <f>IF(K454="","",IF(Menu!$D$10="",0,Menu!$E$10))</f>
        <v>0</v>
      </c>
      <c r="M454" s="4">
        <f>IF(K454="","",IF(Menu!$H$8="",0,Menu!$H$8))</f>
        <v>0</v>
      </c>
      <c r="N454" s="4" t="s">
        <v>274</v>
      </c>
      <c r="Y454" s="4" t="str">
        <f>MID(I454,1,5)</f>
        <v>D0652</v>
      </c>
      <c r="Z454" s="4">
        <v>24</v>
      </c>
      <c r="AA454" s="4">
        <f>(ROUNDDOWN(K454/Z454,0))*Z454</f>
        <v>0</v>
      </c>
      <c r="AB454" s="4">
        <f>K454-(AA454)</f>
        <v>0</v>
      </c>
      <c r="AC454" s="4">
        <f>AA454/Z454</f>
        <v>0</v>
      </c>
    </row>
    <row r="455" spans="1:29" ht="13.2">
      <c r="A455" s="4" t="s">
        <v>271</v>
      </c>
      <c r="B455" s="4" t="s">
        <v>272</v>
      </c>
      <c r="C455" s="4">
        <f>IF(D455="","",Menu!$D$8)</f>
        <v>0</v>
      </c>
      <c r="D455" s="5" t="s">
        <v>63</v>
      </c>
      <c r="E455" s="4">
        <f>IF(D455="","",Menu!$J$10)</f>
        <v>0</v>
      </c>
      <c r="F455" s="4">
        <f>IF(D455="","",Menu!$R$8)</f>
        <v>0</v>
      </c>
      <c r="G455" s="4">
        <f>IF(I455="","",Menu!$N$12)</f>
        <v>0</v>
      </c>
      <c r="H455" s="4">
        <f>IF(J455="","",Menu!$N$10)</f>
        <v>0</v>
      </c>
      <c r="I455" s="1" t="s">
        <v>1350</v>
      </c>
      <c r="J455" s="4">
        <f>IF(I455="","",Menu!$M$8)</f>
        <v>0</v>
      </c>
      <c r="K455">
        <f>Pantalón!U18</f>
        <v>0</v>
      </c>
      <c r="L455" s="4">
        <f>IF(K455="","",IF(Menu!$D$10="",0,Menu!$E$10))</f>
        <v>0</v>
      </c>
      <c r="M455" s="4">
        <f>IF(K455="","",IF(Menu!$H$8="",0,Menu!$H$8))</f>
        <v>0</v>
      </c>
      <c r="N455" s="4" t="s">
        <v>274</v>
      </c>
      <c r="Y455" s="4" t="str">
        <f>MID(I455,1,5)</f>
        <v>D0652</v>
      </c>
      <c r="Z455" s="4">
        <v>24</v>
      </c>
      <c r="AA455" s="4">
        <f>(ROUNDDOWN(K455/Z455,0))*Z455</f>
        <v>0</v>
      </c>
      <c r="AB455" s="4">
        <f>K455-(AA455)</f>
        <v>0</v>
      </c>
      <c r="AC455" s="4">
        <f>AA455/Z455</f>
        <v>0</v>
      </c>
    </row>
    <row r="456" spans="1:29" ht="13.2">
      <c r="A456" s="4" t="s">
        <v>271</v>
      </c>
      <c r="B456" s="4" t="s">
        <v>272</v>
      </c>
      <c r="C456" s="4">
        <f>IF(D456="","",Menu!$D$8)</f>
        <v>0</v>
      </c>
      <c r="D456" s="5" t="s">
        <v>63</v>
      </c>
      <c r="E456" s="4">
        <f>IF(D456="","",Menu!$J$10)</f>
        <v>0</v>
      </c>
      <c r="F456" s="4">
        <f>IF(D456="","",Menu!$R$8)</f>
        <v>0</v>
      </c>
      <c r="G456" s="4">
        <f>IF(I456="","",Menu!$N$12)</f>
        <v>0</v>
      </c>
      <c r="H456" s="4">
        <f>IF(J456="","",Menu!$N$10)</f>
        <v>0</v>
      </c>
      <c r="I456" s="1" t="s">
        <v>1349</v>
      </c>
      <c r="J456" s="4">
        <f>IF(I456="","",Menu!$M$8)</f>
        <v>0</v>
      </c>
      <c r="K456">
        <f>Pantalón!T18</f>
        <v>0</v>
      </c>
      <c r="L456" s="4">
        <f>IF(K456="","",IF(Menu!$D$10="",0,Menu!$E$10))</f>
        <v>0</v>
      </c>
      <c r="M456" s="4">
        <f>IF(K456="","",IF(Menu!$H$8="",0,Menu!$H$8))</f>
        <v>0</v>
      </c>
      <c r="N456" s="4" t="s">
        <v>274</v>
      </c>
      <c r="Y456" s="4" t="str">
        <f>MID(I456,1,5)</f>
        <v>D0652</v>
      </c>
      <c r="Z456" s="4">
        <v>24</v>
      </c>
      <c r="AA456" s="4">
        <f>(ROUNDDOWN(K456/Z456,0))*Z456</f>
        <v>0</v>
      </c>
      <c r="AB456" s="4">
        <f>K456-(AA456)</f>
        <v>0</v>
      </c>
      <c r="AC456" s="4">
        <f>AA456/Z456</f>
        <v>0</v>
      </c>
    </row>
    <row r="457" spans="1:29" ht="13.2">
      <c r="A457" s="4" t="s">
        <v>271</v>
      </c>
      <c r="B457" s="4" t="s">
        <v>272</v>
      </c>
      <c r="C457" s="4">
        <f>IF(D457="","",Menu!$D$8)</f>
        <v>0</v>
      </c>
      <c r="D457" s="5" t="s">
        <v>63</v>
      </c>
      <c r="E457" s="4">
        <f>IF(D457="","",Menu!$J$10)</f>
        <v>0</v>
      </c>
      <c r="F457" s="4">
        <f>IF(D457="","",Menu!$R$8)</f>
        <v>0</v>
      </c>
      <c r="G457" s="4">
        <f>IF(I457="","",Menu!$N$12)</f>
        <v>0</v>
      </c>
      <c r="H457" s="4">
        <f>IF(J457="","",Menu!$N$10)</f>
        <v>0</v>
      </c>
      <c r="I457" s="1" t="s">
        <v>1348</v>
      </c>
      <c r="J457" s="4">
        <f>IF(I457="","",Menu!$M$8)</f>
        <v>0</v>
      </c>
      <c r="K457">
        <f>Pantalón!S18</f>
        <v>0</v>
      </c>
      <c r="L457" s="4">
        <f>IF(K457="","",IF(Menu!$D$10="",0,Menu!$E$10))</f>
        <v>0</v>
      </c>
      <c r="M457" s="4">
        <f>IF(K457="","",IF(Menu!$H$8="",0,Menu!$H$8))</f>
        <v>0</v>
      </c>
      <c r="N457" s="4" t="s">
        <v>274</v>
      </c>
      <c r="Y457" s="4" t="str">
        <f>MID(I457,1,5)</f>
        <v>D0652</v>
      </c>
      <c r="Z457" s="4">
        <v>24</v>
      </c>
      <c r="AA457" s="4">
        <f>(ROUNDDOWN(K457/Z457,0))*Z457</f>
        <v>0</v>
      </c>
      <c r="AB457" s="4">
        <f>K457-(AA457)</f>
        <v>0</v>
      </c>
      <c r="AC457" s="4">
        <f>AA457/Z457</f>
        <v>0</v>
      </c>
    </row>
    <row r="458" spans="1:29" ht="13.2">
      <c r="A458" s="4" t="s">
        <v>271</v>
      </c>
      <c r="B458" s="4" t="s">
        <v>272</v>
      </c>
      <c r="C458" s="4">
        <f>IF(D458="","",Menu!$D$8)</f>
        <v>0</v>
      </c>
      <c r="D458" s="5" t="s">
        <v>63</v>
      </c>
      <c r="E458" s="4">
        <f>IF(D458="","",Menu!$J$10)</f>
        <v>0</v>
      </c>
      <c r="F458" s="4">
        <f>IF(D458="","",Menu!$R$8)</f>
        <v>0</v>
      </c>
      <c r="G458" s="4">
        <f>IF(I458="","",Menu!$N$12)</f>
        <v>0</v>
      </c>
      <c r="H458" s="4">
        <f>IF(J458="","",Menu!$N$10)</f>
        <v>0</v>
      </c>
      <c r="I458" s="1" t="s">
        <v>1347</v>
      </c>
      <c r="J458" s="4">
        <f>IF(I458="","",Menu!$M$8)</f>
        <v>0</v>
      </c>
      <c r="K458">
        <f>Pantalón!R18</f>
        <v>0</v>
      </c>
      <c r="L458" s="4">
        <f>IF(K458="","",IF(Menu!$D$10="",0,Menu!$E$10))</f>
        <v>0</v>
      </c>
      <c r="M458" s="4">
        <f>IF(K458="","",IF(Menu!$H$8="",0,Menu!$H$8))</f>
        <v>0</v>
      </c>
      <c r="N458" s="4" t="s">
        <v>274</v>
      </c>
      <c r="Y458" s="4" t="str">
        <f>MID(I458,1,5)</f>
        <v>D0652</v>
      </c>
      <c r="Z458" s="4">
        <v>24</v>
      </c>
      <c r="AA458" s="4">
        <f>(ROUNDDOWN(K458/Z458,0))*Z458</f>
        <v>0</v>
      </c>
      <c r="AB458" s="4">
        <f>K458-(AA458)</f>
        <v>0</v>
      </c>
      <c r="AC458" s="4">
        <f>AA458/Z458</f>
        <v>0</v>
      </c>
    </row>
    <row r="459" spans="1:29" ht="13.2">
      <c r="A459" s="4" t="s">
        <v>271</v>
      </c>
      <c r="B459" s="4" t="s">
        <v>272</v>
      </c>
      <c r="C459" s="4">
        <f>IF(D459="","",Menu!$D$8)</f>
        <v>0</v>
      </c>
      <c r="D459" s="5" t="s">
        <v>63</v>
      </c>
      <c r="E459" s="4">
        <f>IF(D459="","",Menu!$J$10)</f>
        <v>0</v>
      </c>
      <c r="F459" s="4">
        <f>IF(D459="","",Menu!$R$8)</f>
        <v>0</v>
      </c>
      <c r="G459" s="4">
        <f>IF(I459="","",Menu!$N$12)</f>
        <v>0</v>
      </c>
      <c r="H459" s="4">
        <f>IF(J459="","",Menu!$N$10)</f>
        <v>0</v>
      </c>
      <c r="I459" s="1" t="s">
        <v>1346</v>
      </c>
      <c r="J459" s="4">
        <f>IF(I459="","",Menu!$M$8)</f>
        <v>0</v>
      </c>
      <c r="K459">
        <f>Pantalón!Q18</f>
        <v>0</v>
      </c>
      <c r="L459" s="4">
        <f>IF(K459="","",IF(Menu!$D$10="",0,Menu!$E$10))</f>
        <v>0</v>
      </c>
      <c r="M459" s="4">
        <f>IF(K459="","",IF(Menu!$H$8="",0,Menu!$H$8))</f>
        <v>0</v>
      </c>
      <c r="N459" s="4" t="s">
        <v>274</v>
      </c>
      <c r="Y459" s="4" t="str">
        <f>MID(I459,1,5)</f>
        <v>D0652</v>
      </c>
      <c r="Z459" s="4">
        <v>24</v>
      </c>
      <c r="AA459" s="4">
        <f>(ROUNDDOWN(K459/Z459,0))*Z459</f>
        <v>0</v>
      </c>
      <c r="AB459" s="4">
        <f>K459-(AA459)</f>
        <v>0</v>
      </c>
      <c r="AC459" s="4">
        <f>AA459/Z459</f>
        <v>0</v>
      </c>
    </row>
    <row r="460" spans="1:29" ht="13.2">
      <c r="A460" s="4" t="s">
        <v>271</v>
      </c>
      <c r="B460" s="4" t="s">
        <v>272</v>
      </c>
      <c r="C460" s="4">
        <f>IF(D460="","",Menu!$D$8)</f>
        <v>0</v>
      </c>
      <c r="D460" s="5" t="s">
        <v>63</v>
      </c>
      <c r="E460" s="4">
        <f>IF(D460="","",Menu!$J$10)</f>
        <v>0</v>
      </c>
      <c r="F460" s="4">
        <f>IF(D460="","",Menu!$R$8)</f>
        <v>0</v>
      </c>
      <c r="G460" s="4">
        <f>IF(I460="","",Menu!$N$12)</f>
        <v>0</v>
      </c>
      <c r="H460" s="4">
        <f>IF(J460="","",Menu!$N$10)</f>
        <v>0</v>
      </c>
      <c r="I460" s="1" t="s">
        <v>1345</v>
      </c>
      <c r="J460" s="4">
        <f>IF(I460="","",Menu!$M$8)</f>
        <v>0</v>
      </c>
      <c r="K460">
        <f>Pantalón!P18</f>
        <v>0</v>
      </c>
      <c r="L460" s="4">
        <f>IF(K460="","",IF(Menu!$D$10="",0,Menu!$E$10))</f>
        <v>0</v>
      </c>
      <c r="M460" s="4">
        <f>IF(K460="","",IF(Menu!$H$8="",0,Menu!$H$8))</f>
        <v>0</v>
      </c>
      <c r="N460" s="4" t="s">
        <v>274</v>
      </c>
      <c r="Y460" s="4" t="str">
        <f>MID(I460,1,5)</f>
        <v>D0652</v>
      </c>
      <c r="Z460" s="4">
        <v>24</v>
      </c>
      <c r="AA460" s="4">
        <f>(ROUNDDOWN(K460/Z460,0))*Z460</f>
        <v>0</v>
      </c>
      <c r="AB460" s="4">
        <f>K460-(AA460)</f>
        <v>0</v>
      </c>
      <c r="AC460" s="4">
        <f>AA460/Z460</f>
        <v>0</v>
      </c>
    </row>
    <row r="461" spans="1:29" ht="13.2">
      <c r="A461" s="4" t="s">
        <v>271</v>
      </c>
      <c r="B461" s="4" t="s">
        <v>272</v>
      </c>
      <c r="C461" s="4">
        <f>IF(D461="","",Menu!$D$8)</f>
        <v>0</v>
      </c>
      <c r="D461" s="5" t="s">
        <v>63</v>
      </c>
      <c r="E461" s="4">
        <f>IF(D461="","",Menu!$J$10)</f>
        <v>0</v>
      </c>
      <c r="F461" s="4">
        <f>IF(D461="","",Menu!$R$8)</f>
        <v>0</v>
      </c>
      <c r="G461" s="4">
        <f>IF(I461="","",Menu!$N$12)</f>
        <v>0</v>
      </c>
      <c r="H461" s="4">
        <f>IF(J461="","",Menu!$N$10)</f>
        <v>0</v>
      </c>
      <c r="I461" s="1" t="s">
        <v>1344</v>
      </c>
      <c r="J461" s="4">
        <f>IF(I461="","",Menu!$M$8)</f>
        <v>0</v>
      </c>
      <c r="K461">
        <f>Pantalón!O18</f>
        <v>0</v>
      </c>
      <c r="L461" s="4">
        <f>IF(K461="","",IF(Menu!$D$10="",0,Menu!$E$10))</f>
        <v>0</v>
      </c>
      <c r="M461" s="4">
        <f>IF(K461="","",IF(Menu!$H$8="",0,Menu!$H$8))</f>
        <v>0</v>
      </c>
      <c r="N461" s="4" t="s">
        <v>274</v>
      </c>
      <c r="Y461" s="4" t="str">
        <f>MID(I461,1,5)</f>
        <v>D0652</v>
      </c>
      <c r="Z461" s="4">
        <v>24</v>
      </c>
      <c r="AA461" s="4">
        <f>(ROUNDDOWN(K461/Z461,0))*Z461</f>
        <v>0</v>
      </c>
      <c r="AB461" s="4">
        <f>K461-(AA461)</f>
        <v>0</v>
      </c>
      <c r="AC461" s="4">
        <f>AA461/Z461</f>
        <v>0</v>
      </c>
    </row>
    <row r="462" spans="1:29" ht="13.2">
      <c r="A462" s="4" t="s">
        <v>271</v>
      </c>
      <c r="B462" s="4" t="s">
        <v>272</v>
      </c>
      <c r="C462" s="4">
        <f>IF(D462="","",Menu!$D$8)</f>
        <v>0</v>
      </c>
      <c r="D462" s="5" t="s">
        <v>63</v>
      </c>
      <c r="E462" s="4">
        <f>IF(D462="","",Menu!$J$10)</f>
        <v>0</v>
      </c>
      <c r="F462" s="4">
        <f>IF(D462="","",Menu!$R$8)</f>
        <v>0</v>
      </c>
      <c r="G462" s="4">
        <f>IF(I462="","",Menu!$N$12)</f>
        <v>0</v>
      </c>
      <c r="H462" s="4">
        <f>IF(J462="","",Menu!$N$10)</f>
        <v>0</v>
      </c>
      <c r="I462" s="1" t="s">
        <v>1322</v>
      </c>
      <c r="J462" s="4">
        <f>IF(I462="","",Menu!$M$8)</f>
        <v>0</v>
      </c>
      <c r="K462">
        <f>Pantalón!U10</f>
        <v>0</v>
      </c>
      <c r="L462" s="4">
        <f>IF(K462="","",IF(Menu!$D$10="",0,Menu!$E$10))</f>
        <v>0</v>
      </c>
      <c r="M462" s="4">
        <f>IF(K462="","",IF(Menu!$H$8="",0,Menu!$H$8))</f>
        <v>0</v>
      </c>
      <c r="N462" s="4" t="s">
        <v>274</v>
      </c>
      <c r="Y462" s="4" t="str">
        <f>MID(I462,1,5)</f>
        <v>D0651</v>
      </c>
      <c r="Z462" s="4">
        <v>24</v>
      </c>
      <c r="AA462" s="4">
        <f>(ROUNDDOWN(K462/Z462,0))*Z462</f>
        <v>0</v>
      </c>
      <c r="AB462" s="4">
        <f>K462-(AA462)</f>
        <v>0</v>
      </c>
      <c r="AC462" s="4">
        <f>AA462/Z462</f>
        <v>0</v>
      </c>
    </row>
    <row r="463" spans="1:29" ht="13.2">
      <c r="A463" s="4" t="s">
        <v>271</v>
      </c>
      <c r="B463" s="4" t="s">
        <v>272</v>
      </c>
      <c r="C463" s="4">
        <f>IF(D463="","",Menu!$D$8)</f>
        <v>0</v>
      </c>
      <c r="D463" s="5" t="s">
        <v>63</v>
      </c>
      <c r="E463" s="4">
        <f>IF(D463="","",Menu!$J$10)</f>
        <v>0</v>
      </c>
      <c r="F463" s="4">
        <f>IF(D463="","",Menu!$R$8)</f>
        <v>0</v>
      </c>
      <c r="G463" s="4">
        <f>IF(I463="","",Menu!$N$12)</f>
        <v>0</v>
      </c>
      <c r="H463" s="4">
        <f>IF(J463="","",Menu!$N$10)</f>
        <v>0</v>
      </c>
      <c r="I463" s="1" t="s">
        <v>1321</v>
      </c>
      <c r="J463" s="4">
        <f>IF(I463="","",Menu!$M$8)</f>
        <v>0</v>
      </c>
      <c r="K463">
        <f>Pantalón!T10</f>
        <v>0</v>
      </c>
      <c r="L463" s="4">
        <f>IF(K463="","",IF(Menu!$D$10="",0,Menu!$E$10))</f>
        <v>0</v>
      </c>
      <c r="M463" s="4">
        <f>IF(K463="","",IF(Menu!$H$8="",0,Menu!$H$8))</f>
        <v>0</v>
      </c>
      <c r="N463" s="4" t="s">
        <v>274</v>
      </c>
      <c r="Y463" s="4" t="str">
        <f>MID(I463,1,5)</f>
        <v>D0651</v>
      </c>
      <c r="Z463" s="4">
        <v>24</v>
      </c>
      <c r="AA463" s="4">
        <f>(ROUNDDOWN(K463/Z463,0))*Z463</f>
        <v>0</v>
      </c>
      <c r="AB463" s="4">
        <f>K463-(AA463)</f>
        <v>0</v>
      </c>
      <c r="AC463" s="4">
        <f>AA463/Z463</f>
        <v>0</v>
      </c>
    </row>
    <row r="464" spans="1:29" ht="13.2">
      <c r="A464" s="4" t="s">
        <v>271</v>
      </c>
      <c r="B464" s="4" t="s">
        <v>272</v>
      </c>
      <c r="C464" s="4">
        <f>IF(D464="","",Menu!$D$8)</f>
        <v>0</v>
      </c>
      <c r="D464" s="5" t="s">
        <v>63</v>
      </c>
      <c r="E464" s="4">
        <f>IF(D464="","",Menu!$J$10)</f>
        <v>0</v>
      </c>
      <c r="F464" s="4">
        <f>IF(D464="","",Menu!$R$8)</f>
        <v>0</v>
      </c>
      <c r="G464" s="4">
        <f>IF(I464="","",Menu!$N$12)</f>
        <v>0</v>
      </c>
      <c r="H464" s="4">
        <f>IF(J464="","",Menu!$N$10)</f>
        <v>0</v>
      </c>
      <c r="I464" s="1" t="s">
        <v>1320</v>
      </c>
      <c r="J464" s="4">
        <f>IF(I464="","",Menu!$M$8)</f>
        <v>0</v>
      </c>
      <c r="K464">
        <f>Pantalón!S10</f>
        <v>0</v>
      </c>
      <c r="L464" s="4">
        <f>IF(K464="","",IF(Menu!$D$10="",0,Menu!$E$10))</f>
        <v>0</v>
      </c>
      <c r="M464" s="4">
        <f>IF(K464="","",IF(Menu!$H$8="",0,Menu!$H$8))</f>
        <v>0</v>
      </c>
      <c r="N464" s="4" t="s">
        <v>274</v>
      </c>
      <c r="Y464" s="4" t="str">
        <f>MID(I464,1,5)</f>
        <v>D0651</v>
      </c>
      <c r="Z464" s="4">
        <v>24</v>
      </c>
      <c r="AA464" s="4">
        <f>(ROUNDDOWN(K464/Z464,0))*Z464</f>
        <v>0</v>
      </c>
      <c r="AB464" s="4">
        <f>K464-(AA464)</f>
        <v>0</v>
      </c>
      <c r="AC464" s="4">
        <f>AA464/Z464</f>
        <v>0</v>
      </c>
    </row>
    <row r="465" spans="1:29" ht="13.2">
      <c r="A465" s="4" t="s">
        <v>271</v>
      </c>
      <c r="B465" s="4" t="s">
        <v>272</v>
      </c>
      <c r="C465" s="4">
        <f>IF(D465="","",Menu!$D$8)</f>
        <v>0</v>
      </c>
      <c r="D465" s="5" t="s">
        <v>63</v>
      </c>
      <c r="E465" s="4">
        <f>IF(D465="","",Menu!$J$10)</f>
        <v>0</v>
      </c>
      <c r="F465" s="4">
        <f>IF(D465="","",Menu!$R$8)</f>
        <v>0</v>
      </c>
      <c r="G465" s="4">
        <f>IF(I465="","",Menu!$N$12)</f>
        <v>0</v>
      </c>
      <c r="H465" s="4">
        <f>IF(J465="","",Menu!$N$10)</f>
        <v>0</v>
      </c>
      <c r="I465" s="1" t="s">
        <v>1319</v>
      </c>
      <c r="J465" s="4">
        <f>IF(I465="","",Menu!$M$8)</f>
        <v>0</v>
      </c>
      <c r="K465">
        <f>Pantalón!R10</f>
        <v>0</v>
      </c>
      <c r="L465" s="4">
        <f>IF(K465="","",IF(Menu!$D$10="",0,Menu!$E$10))</f>
        <v>0</v>
      </c>
      <c r="M465" s="4">
        <f>IF(K465="","",IF(Menu!$H$8="",0,Menu!$H$8))</f>
        <v>0</v>
      </c>
      <c r="N465" s="4" t="s">
        <v>274</v>
      </c>
      <c r="Y465" s="4" t="str">
        <f>MID(I465,1,5)</f>
        <v>D0651</v>
      </c>
      <c r="Z465" s="4">
        <v>24</v>
      </c>
      <c r="AA465" s="4">
        <f>(ROUNDDOWN(K465/Z465,0))*Z465</f>
        <v>0</v>
      </c>
      <c r="AB465" s="4">
        <f>K465-(AA465)</f>
        <v>0</v>
      </c>
      <c r="AC465" s="4">
        <f>AA465/Z465</f>
        <v>0</v>
      </c>
    </row>
    <row r="466" spans="1:29" ht="13.2">
      <c r="A466" s="4" t="s">
        <v>271</v>
      </c>
      <c r="B466" s="4" t="s">
        <v>272</v>
      </c>
      <c r="C466" s="4">
        <f>IF(D466="","",Menu!$D$8)</f>
        <v>0</v>
      </c>
      <c r="D466" s="5" t="s">
        <v>63</v>
      </c>
      <c r="E466" s="4">
        <f>IF(D466="","",Menu!$J$10)</f>
        <v>0</v>
      </c>
      <c r="F466" s="4">
        <f>IF(D466="","",Menu!$R$8)</f>
        <v>0</v>
      </c>
      <c r="G466" s="4">
        <f>IF(I466="","",Menu!$N$12)</f>
        <v>0</v>
      </c>
      <c r="H466" s="4">
        <f>IF(J466="","",Menu!$N$10)</f>
        <v>0</v>
      </c>
      <c r="I466" s="1" t="s">
        <v>1318</v>
      </c>
      <c r="J466" s="4">
        <f>IF(I466="","",Menu!$M$8)</f>
        <v>0</v>
      </c>
      <c r="K466">
        <f>Pantalón!Q10</f>
        <v>0</v>
      </c>
      <c r="L466" s="4">
        <f>IF(K466="","",IF(Menu!$D$10="",0,Menu!$E$10))</f>
        <v>0</v>
      </c>
      <c r="M466" s="4">
        <f>IF(K466="","",IF(Menu!$H$8="",0,Menu!$H$8))</f>
        <v>0</v>
      </c>
      <c r="N466" s="4" t="s">
        <v>274</v>
      </c>
      <c r="Y466" s="4" t="str">
        <f>MID(I466,1,5)</f>
        <v>D0651</v>
      </c>
      <c r="Z466" s="4">
        <v>24</v>
      </c>
      <c r="AA466" s="4">
        <f>(ROUNDDOWN(K466/Z466,0))*Z466</f>
        <v>0</v>
      </c>
      <c r="AB466" s="4">
        <f>K466-(AA466)</f>
        <v>0</v>
      </c>
      <c r="AC466" s="4">
        <f>AA466/Z466</f>
        <v>0</v>
      </c>
    </row>
    <row r="467" spans="1:29" ht="13.2">
      <c r="A467" s="4" t="s">
        <v>271</v>
      </c>
      <c r="B467" s="4" t="s">
        <v>272</v>
      </c>
      <c r="C467" s="4">
        <f>IF(D467="","",Menu!$D$8)</f>
        <v>0</v>
      </c>
      <c r="D467" s="5" t="s">
        <v>63</v>
      </c>
      <c r="E467" s="4">
        <f>IF(D467="","",Menu!$J$10)</f>
        <v>0</v>
      </c>
      <c r="F467" s="4">
        <f>IF(D467="","",Menu!$R$8)</f>
        <v>0</v>
      </c>
      <c r="G467" s="4">
        <f>IF(I467="","",Menu!$N$12)</f>
        <v>0</v>
      </c>
      <c r="H467" s="4">
        <f>IF(J467="","",Menu!$N$10)</f>
        <v>0</v>
      </c>
      <c r="I467" s="1" t="s">
        <v>1317</v>
      </c>
      <c r="J467" s="4">
        <f>IF(I467="","",Menu!$M$8)</f>
        <v>0</v>
      </c>
      <c r="K467">
        <f>Pantalón!P10</f>
        <v>0</v>
      </c>
      <c r="L467" s="4">
        <f>IF(K467="","",IF(Menu!$D$10="",0,Menu!$E$10))</f>
        <v>0</v>
      </c>
      <c r="M467" s="4">
        <f>IF(K467="","",IF(Menu!$H$8="",0,Menu!$H$8))</f>
        <v>0</v>
      </c>
      <c r="N467" s="4" t="s">
        <v>274</v>
      </c>
      <c r="Y467" s="4" t="str">
        <f>MID(I467,1,5)</f>
        <v>D0651</v>
      </c>
      <c r="Z467" s="4">
        <v>24</v>
      </c>
      <c r="AA467" s="4">
        <f>(ROUNDDOWN(K467/Z467,0))*Z467</f>
        <v>0</v>
      </c>
      <c r="AB467" s="4">
        <f>K467-(AA467)</f>
        <v>0</v>
      </c>
      <c r="AC467" s="4">
        <f>AA467/Z467</f>
        <v>0</v>
      </c>
    </row>
    <row r="468" spans="1:29" ht="13.2">
      <c r="A468" s="4" t="s">
        <v>271</v>
      </c>
      <c r="B468" s="4" t="s">
        <v>272</v>
      </c>
      <c r="C468" s="4">
        <f>IF(D468="","",Menu!$D$8)</f>
        <v>0</v>
      </c>
      <c r="D468" s="5" t="s">
        <v>63</v>
      </c>
      <c r="E468" s="4">
        <f>IF(D468="","",Menu!$J$10)</f>
        <v>0</v>
      </c>
      <c r="F468" s="4">
        <f>IF(D468="","",Menu!$R$8)</f>
        <v>0</v>
      </c>
      <c r="G468" s="4">
        <f>IF(I468="","",Menu!$N$12)</f>
        <v>0</v>
      </c>
      <c r="H468" s="4">
        <f>IF(J468="","",Menu!$N$10)</f>
        <v>0</v>
      </c>
      <c r="I468" s="1" t="s">
        <v>1316</v>
      </c>
      <c r="J468" s="4">
        <f>IF(I468="","",Menu!$M$8)</f>
        <v>0</v>
      </c>
      <c r="K468">
        <f>Pantalón!O10</f>
        <v>0</v>
      </c>
      <c r="L468" s="4">
        <f>IF(K468="","",IF(Menu!$D$10="",0,Menu!$E$10))</f>
        <v>0</v>
      </c>
      <c r="M468" s="4">
        <f>IF(K468="","",IF(Menu!$H$8="",0,Menu!$H$8))</f>
        <v>0</v>
      </c>
      <c r="N468" s="4" t="s">
        <v>274</v>
      </c>
      <c r="Y468" s="4" t="str">
        <f>MID(I468,1,5)</f>
        <v>D0651</v>
      </c>
      <c r="Z468" s="4">
        <v>24</v>
      </c>
      <c r="AA468" s="4">
        <f>(ROUNDDOWN(K468/Z468,0))*Z468</f>
        <v>0</v>
      </c>
      <c r="AB468" s="4">
        <f>K468-(AA468)</f>
        <v>0</v>
      </c>
      <c r="AC468" s="4">
        <f>AA468/Z468</f>
        <v>0</v>
      </c>
    </row>
    <row r="469" spans="1:29" ht="13.2">
      <c r="A469" s="4" t="s">
        <v>271</v>
      </c>
      <c r="B469" s="4" t="s">
        <v>272</v>
      </c>
      <c r="C469" s="4">
        <f>IF(D469="","",Menu!$D$8)</f>
        <v>0</v>
      </c>
      <c r="D469" s="5" t="s">
        <v>63</v>
      </c>
      <c r="E469" s="4">
        <f>IF(D469="","",Menu!$J$10)</f>
        <v>0</v>
      </c>
      <c r="F469" s="4">
        <f>IF(D469="","",Menu!$R$8)</f>
        <v>0</v>
      </c>
      <c r="G469" s="4">
        <f>IF(I469="","",Menu!$N$12)</f>
        <v>0</v>
      </c>
      <c r="H469" s="4">
        <f>IF(J469="","",Menu!$N$10)</f>
        <v>0</v>
      </c>
      <c r="I469" s="1" t="s">
        <v>1308</v>
      </c>
      <c r="J469" s="4">
        <f>IF(I469="","",Menu!$M$8)</f>
        <v>0</v>
      </c>
      <c r="K469">
        <f>Camisas!S69</f>
        <v>0</v>
      </c>
      <c r="L469" s="4">
        <f>IF(K469="","",IF(Menu!$D$10="",0,Menu!$E$10))</f>
        <v>0</v>
      </c>
      <c r="M469" s="4">
        <f>IF(K469="","",IF(Menu!$H$8="",0,Menu!$H$8))</f>
        <v>0</v>
      </c>
      <c r="N469" s="4" t="s">
        <v>274</v>
      </c>
      <c r="Y469" s="4" t="str">
        <f>MID(I469,1,5)</f>
        <v>D0607</v>
      </c>
      <c r="Z469" s="4">
        <v>24</v>
      </c>
      <c r="AA469" s="4">
        <f>(ROUNDDOWN(K469/Z469,0))*Z469</f>
        <v>0</v>
      </c>
      <c r="AB469" s="4">
        <f>K469-(AA469)</f>
        <v>0</v>
      </c>
      <c r="AC469" s="4">
        <f>AA469/Z469</f>
        <v>0</v>
      </c>
    </row>
    <row r="470" spans="1:29" ht="13.2">
      <c r="A470" s="4" t="s">
        <v>271</v>
      </c>
      <c r="B470" s="4" t="s">
        <v>272</v>
      </c>
      <c r="C470" s="4">
        <f>IF(D470="","",Menu!$D$8)</f>
        <v>0</v>
      </c>
      <c r="D470" s="5" t="s">
        <v>63</v>
      </c>
      <c r="E470" s="4">
        <f>IF(D470="","",Menu!$J$10)</f>
        <v>0</v>
      </c>
      <c r="F470" s="4">
        <f>IF(D470="","",Menu!$R$8)</f>
        <v>0</v>
      </c>
      <c r="G470" s="4">
        <f>IF(I470="","",Menu!$N$12)</f>
        <v>0</v>
      </c>
      <c r="H470" s="4">
        <f>IF(J470="","",Menu!$N$10)</f>
        <v>0</v>
      </c>
      <c r="I470" s="1" t="s">
        <v>1307</v>
      </c>
      <c r="J470" s="4">
        <f>IF(I470="","",Menu!$M$8)</f>
        <v>0</v>
      </c>
      <c r="K470">
        <f>Camisas!R69</f>
        <v>0</v>
      </c>
      <c r="L470" s="4">
        <f>IF(K470="","",IF(Menu!$D$10="",0,Menu!$E$10))</f>
        <v>0</v>
      </c>
      <c r="M470" s="4">
        <f>IF(K470="","",IF(Menu!$H$8="",0,Menu!$H$8))</f>
        <v>0</v>
      </c>
      <c r="N470" s="4" t="s">
        <v>274</v>
      </c>
      <c r="Y470" s="4" t="str">
        <f>MID(I470,1,5)</f>
        <v>D0607</v>
      </c>
      <c r="Z470" s="4">
        <v>24</v>
      </c>
      <c r="AA470" s="4">
        <f>(ROUNDDOWN(K470/Z470,0))*Z470</f>
        <v>0</v>
      </c>
      <c r="AB470" s="4">
        <f>K470-(AA470)</f>
        <v>0</v>
      </c>
      <c r="AC470" s="4">
        <f>AA470/Z470</f>
        <v>0</v>
      </c>
    </row>
    <row r="471" spans="1:29" ht="13.2">
      <c r="A471" s="4" t="s">
        <v>271</v>
      </c>
      <c r="B471" s="4" t="s">
        <v>272</v>
      </c>
      <c r="C471" s="4">
        <f>IF(D471="","",Menu!$D$8)</f>
        <v>0</v>
      </c>
      <c r="D471" s="5" t="s">
        <v>63</v>
      </c>
      <c r="E471" s="4">
        <f>IF(D471="","",Menu!$J$10)</f>
        <v>0</v>
      </c>
      <c r="F471" s="4">
        <f>IF(D471="","",Menu!$R$8)</f>
        <v>0</v>
      </c>
      <c r="G471" s="4">
        <f>IF(I471="","",Menu!$N$12)</f>
        <v>0</v>
      </c>
      <c r="H471" s="4">
        <f>IF(J471="","",Menu!$N$10)</f>
        <v>0</v>
      </c>
      <c r="I471" s="1" t="s">
        <v>1305</v>
      </c>
      <c r="J471" s="4">
        <f>IF(I471="","",Menu!$M$8)</f>
        <v>0</v>
      </c>
      <c r="K471">
        <f>Camisas!P69</f>
        <v>0</v>
      </c>
      <c r="L471" s="4">
        <f>IF(K471="","",IF(Menu!$D$10="",0,Menu!$E$10))</f>
        <v>0</v>
      </c>
      <c r="M471" s="4">
        <f>IF(K471="","",IF(Menu!$H$8="",0,Menu!$H$8))</f>
        <v>0</v>
      </c>
      <c r="N471" s="4" t="s">
        <v>274</v>
      </c>
      <c r="Y471" s="4" t="str">
        <f>MID(I471,1,5)</f>
        <v>D0607</v>
      </c>
      <c r="Z471" s="4">
        <v>24</v>
      </c>
      <c r="AA471" s="4">
        <f>(ROUNDDOWN(K471/Z471,0))*Z471</f>
        <v>0</v>
      </c>
      <c r="AB471" s="4">
        <f>K471-(AA471)</f>
        <v>0</v>
      </c>
      <c r="AC471" s="4">
        <f>AA471/Z471</f>
        <v>0</v>
      </c>
    </row>
    <row r="472" spans="1:29" ht="13.2">
      <c r="A472" s="4" t="s">
        <v>271</v>
      </c>
      <c r="B472" s="4" t="s">
        <v>272</v>
      </c>
      <c r="C472" s="4">
        <f>IF(D472="","",Menu!$D$8)</f>
        <v>0</v>
      </c>
      <c r="D472" s="5" t="s">
        <v>63</v>
      </c>
      <c r="E472" s="4">
        <f>IF(D472="","",Menu!$J$10)</f>
        <v>0</v>
      </c>
      <c r="F472" s="4">
        <f>IF(D472="","",Menu!$R$8)</f>
        <v>0</v>
      </c>
      <c r="G472" s="4">
        <f>IF(I472="","",Menu!$N$12)</f>
        <v>0</v>
      </c>
      <c r="H472" s="4">
        <f>IF(J472="","",Menu!$N$10)</f>
        <v>0</v>
      </c>
      <c r="I472" s="1" t="s">
        <v>1306</v>
      </c>
      <c r="J472" s="4">
        <f>IF(I472="","",Menu!$M$8)</f>
        <v>0</v>
      </c>
      <c r="K472">
        <f>Camisas!Q69</f>
        <v>0</v>
      </c>
      <c r="L472" s="4">
        <f>IF(K472="","",IF(Menu!$D$10="",0,Menu!$E$10))</f>
        <v>0</v>
      </c>
      <c r="M472" s="4">
        <f>IF(K472="","",IF(Menu!$H$8="",0,Menu!$H$8))</f>
        <v>0</v>
      </c>
      <c r="N472" s="4" t="s">
        <v>274</v>
      </c>
      <c r="Y472" s="4" t="str">
        <f>MID(I472,1,5)</f>
        <v>D0607</v>
      </c>
      <c r="Z472" s="4">
        <v>24</v>
      </c>
      <c r="AA472" s="4">
        <f>(ROUNDDOWN(K472/Z472,0))*Z472</f>
        <v>0</v>
      </c>
      <c r="AB472" s="4">
        <f>K472-(AA472)</f>
        <v>0</v>
      </c>
      <c r="AC472" s="4">
        <f>AA472/Z472</f>
        <v>0</v>
      </c>
    </row>
    <row r="473" spans="1:29" ht="13.2">
      <c r="A473" s="4" t="s">
        <v>271</v>
      </c>
      <c r="B473" s="4" t="s">
        <v>272</v>
      </c>
      <c r="C473" s="4">
        <f>IF(D473="","",Menu!$D$8)</f>
        <v>0</v>
      </c>
      <c r="D473" s="5" t="s">
        <v>63</v>
      </c>
      <c r="E473" s="4">
        <f>IF(D473="","",Menu!$J$10)</f>
        <v>0</v>
      </c>
      <c r="F473" s="4">
        <f>IF(D473="","",Menu!$R$8)</f>
        <v>0</v>
      </c>
      <c r="G473" s="4">
        <f>IF(I473="","",Menu!$N$12)</f>
        <v>0</v>
      </c>
      <c r="H473" s="4">
        <f>IF(J473="","",Menu!$N$10)</f>
        <v>0</v>
      </c>
      <c r="I473" s="1" t="s">
        <v>1304</v>
      </c>
      <c r="J473" s="4">
        <f>IF(I473="","",Menu!$M$8)</f>
        <v>0</v>
      </c>
      <c r="K473">
        <f>Camisas!O69</f>
        <v>0</v>
      </c>
      <c r="L473" s="4">
        <f>IF(K473="","",IF(Menu!$D$10="",0,Menu!$E$10))</f>
        <v>0</v>
      </c>
      <c r="M473" s="4">
        <f>IF(K473="","",IF(Menu!$H$8="",0,Menu!$H$8))</f>
        <v>0</v>
      </c>
      <c r="N473" s="4" t="s">
        <v>274</v>
      </c>
      <c r="Y473" s="4" t="str">
        <f>MID(I473,1,5)</f>
        <v>D0607</v>
      </c>
      <c r="Z473" s="4">
        <v>24</v>
      </c>
      <c r="AA473" s="4">
        <f>(ROUNDDOWN(K473/Z473,0))*Z473</f>
        <v>0</v>
      </c>
      <c r="AB473" s="4">
        <f>K473-(AA473)</f>
        <v>0</v>
      </c>
      <c r="AC473" s="4">
        <f>AA473/Z473</f>
        <v>0</v>
      </c>
    </row>
    <row r="474" spans="1:29" ht="13.2">
      <c r="A474" s="4" t="s">
        <v>271</v>
      </c>
      <c r="B474" s="4" t="s">
        <v>272</v>
      </c>
      <c r="C474" s="4">
        <f>IF(D474="","",Menu!$D$8)</f>
        <v>0</v>
      </c>
      <c r="D474" s="5" t="s">
        <v>63</v>
      </c>
      <c r="E474" s="4">
        <f>IF(D474="","",Menu!$J$10)</f>
        <v>0</v>
      </c>
      <c r="F474" s="4">
        <f>IF(D474="","",Menu!$R$8)</f>
        <v>0</v>
      </c>
      <c r="G474" s="4">
        <f>IF(I474="","",Menu!$N$12)</f>
        <v>0</v>
      </c>
      <c r="H474" s="4">
        <f>IF(J474="","",Menu!$N$10)</f>
        <v>0</v>
      </c>
      <c r="I474" s="1" t="s">
        <v>1303</v>
      </c>
      <c r="J474" s="4">
        <f>IF(I474="","",Menu!$M$8)</f>
        <v>0</v>
      </c>
      <c r="K474">
        <f>Camisas!S68</f>
        <v>0</v>
      </c>
      <c r="L474" s="4">
        <f>IF(K474="","",IF(Menu!$D$10="",0,Menu!$E$10))</f>
        <v>0</v>
      </c>
      <c r="M474" s="4">
        <f>IF(K474="","",IF(Menu!$H$8="",0,Menu!$H$8))</f>
        <v>0</v>
      </c>
      <c r="N474" s="4" t="s">
        <v>274</v>
      </c>
      <c r="Y474" s="4" t="str">
        <f>MID(I474,1,5)</f>
        <v>D0607</v>
      </c>
      <c r="Z474" s="4">
        <v>24</v>
      </c>
      <c r="AA474" s="4">
        <f>(ROUNDDOWN(K474/Z474,0))*Z474</f>
        <v>0</v>
      </c>
      <c r="AB474" s="4">
        <f>K474-(AA474)</f>
        <v>0</v>
      </c>
      <c r="AC474" s="4">
        <f>AA474/Z474</f>
        <v>0</v>
      </c>
    </row>
    <row r="475" spans="1:29" ht="13.2">
      <c r="A475" s="4" t="s">
        <v>271</v>
      </c>
      <c r="B475" s="4" t="s">
        <v>272</v>
      </c>
      <c r="C475" s="4">
        <f>IF(D475="","",Menu!$D$8)</f>
        <v>0</v>
      </c>
      <c r="D475" s="5" t="s">
        <v>63</v>
      </c>
      <c r="E475" s="4">
        <f>IF(D475="","",Menu!$J$10)</f>
        <v>0</v>
      </c>
      <c r="F475" s="4">
        <f>IF(D475="","",Menu!$R$8)</f>
        <v>0</v>
      </c>
      <c r="G475" s="4">
        <f>IF(I475="","",Menu!$N$12)</f>
        <v>0</v>
      </c>
      <c r="H475" s="4">
        <f>IF(J475="","",Menu!$N$10)</f>
        <v>0</v>
      </c>
      <c r="I475" s="1" t="s">
        <v>1302</v>
      </c>
      <c r="J475" s="4">
        <f>IF(I475="","",Menu!$M$8)</f>
        <v>0</v>
      </c>
      <c r="K475">
        <f>Camisas!R68</f>
        <v>0</v>
      </c>
      <c r="L475" s="4">
        <f>IF(K475="","",IF(Menu!$D$10="",0,Menu!$E$10))</f>
        <v>0</v>
      </c>
      <c r="M475" s="4">
        <f>IF(K475="","",IF(Menu!$H$8="",0,Menu!$H$8))</f>
        <v>0</v>
      </c>
      <c r="N475" s="4" t="s">
        <v>274</v>
      </c>
      <c r="Y475" s="4" t="str">
        <f>MID(I475,1,5)</f>
        <v>D0607</v>
      </c>
      <c r="Z475" s="4">
        <v>24</v>
      </c>
      <c r="AA475" s="4">
        <f>(ROUNDDOWN(K475/Z475,0))*Z475</f>
        <v>0</v>
      </c>
      <c r="AB475" s="4">
        <f>K475-(AA475)</f>
        <v>0</v>
      </c>
      <c r="AC475" s="4">
        <f>AA475/Z475</f>
        <v>0</v>
      </c>
    </row>
    <row r="476" spans="1:29" ht="13.2">
      <c r="A476" s="4" t="s">
        <v>271</v>
      </c>
      <c r="B476" s="4" t="s">
        <v>272</v>
      </c>
      <c r="C476" s="4">
        <f>IF(D476="","",Menu!$D$8)</f>
        <v>0</v>
      </c>
      <c r="D476" s="5" t="s">
        <v>63</v>
      </c>
      <c r="E476" s="4">
        <f>IF(D476="","",Menu!$J$10)</f>
        <v>0</v>
      </c>
      <c r="F476" s="4">
        <f>IF(D476="","",Menu!$R$8)</f>
        <v>0</v>
      </c>
      <c r="G476" s="4">
        <f>IF(I476="","",Menu!$N$12)</f>
        <v>0</v>
      </c>
      <c r="H476" s="4">
        <f>IF(J476="","",Menu!$N$10)</f>
        <v>0</v>
      </c>
      <c r="I476" s="1" t="s">
        <v>1300</v>
      </c>
      <c r="J476" s="4">
        <f>IF(I476="","",Menu!$M$8)</f>
        <v>0</v>
      </c>
      <c r="K476">
        <f>Camisas!P68</f>
        <v>0</v>
      </c>
      <c r="L476" s="4">
        <f>IF(K476="","",IF(Menu!$D$10="",0,Menu!$E$10))</f>
        <v>0</v>
      </c>
      <c r="M476" s="4">
        <f>IF(K476="","",IF(Menu!$H$8="",0,Menu!$H$8))</f>
        <v>0</v>
      </c>
      <c r="N476" s="4" t="s">
        <v>274</v>
      </c>
      <c r="Y476" s="4" t="str">
        <f>MID(I476,1,5)</f>
        <v>D0607</v>
      </c>
      <c r="Z476" s="4">
        <v>24</v>
      </c>
      <c r="AA476" s="4">
        <f>(ROUNDDOWN(K476/Z476,0))*Z476</f>
        <v>0</v>
      </c>
      <c r="AB476" s="4">
        <f>K476-(AA476)</f>
        <v>0</v>
      </c>
      <c r="AC476" s="4">
        <f>AA476/Z476</f>
        <v>0</v>
      </c>
    </row>
    <row r="477" spans="1:29" ht="13.2">
      <c r="A477" s="4" t="s">
        <v>271</v>
      </c>
      <c r="B477" s="4" t="s">
        <v>272</v>
      </c>
      <c r="C477" s="4">
        <f>IF(D477="","",Menu!$D$8)</f>
        <v>0</v>
      </c>
      <c r="D477" s="5" t="s">
        <v>63</v>
      </c>
      <c r="E477" s="4">
        <f>IF(D477="","",Menu!$J$10)</f>
        <v>0</v>
      </c>
      <c r="F477" s="4">
        <f>IF(D477="","",Menu!$R$8)</f>
        <v>0</v>
      </c>
      <c r="G477" s="4">
        <f>IF(I477="","",Menu!$N$12)</f>
        <v>0</v>
      </c>
      <c r="H477" s="4">
        <f>IF(J477="","",Menu!$N$10)</f>
        <v>0</v>
      </c>
      <c r="I477" s="1" t="s">
        <v>1301</v>
      </c>
      <c r="J477" s="4">
        <f>IF(I477="","",Menu!$M$8)</f>
        <v>0</v>
      </c>
      <c r="K477">
        <f>Camisas!Q68</f>
        <v>0</v>
      </c>
      <c r="L477" s="4">
        <f>IF(K477="","",IF(Menu!$D$10="",0,Menu!$E$10))</f>
        <v>0</v>
      </c>
      <c r="M477" s="4">
        <f>IF(K477="","",IF(Menu!$H$8="",0,Menu!$H$8))</f>
        <v>0</v>
      </c>
      <c r="N477" s="4" t="s">
        <v>274</v>
      </c>
      <c r="Y477" s="4" t="str">
        <f>MID(I477,1,5)</f>
        <v>D0607</v>
      </c>
      <c r="Z477" s="4">
        <v>24</v>
      </c>
      <c r="AA477" s="4">
        <f>(ROUNDDOWN(K477/Z477,0))*Z477</f>
        <v>0</v>
      </c>
      <c r="AB477" s="4">
        <f>K477-(AA477)</f>
        <v>0</v>
      </c>
      <c r="AC477" s="4">
        <f>AA477/Z477</f>
        <v>0</v>
      </c>
    </row>
    <row r="478" spans="1:29" ht="13.2">
      <c r="A478" s="4" t="s">
        <v>271</v>
      </c>
      <c r="B478" s="4" t="s">
        <v>272</v>
      </c>
      <c r="C478" s="4">
        <f>IF(D478="","",Menu!$D$8)</f>
        <v>0</v>
      </c>
      <c r="D478" s="5" t="s">
        <v>63</v>
      </c>
      <c r="E478" s="4">
        <f>IF(D478="","",Menu!$J$10)</f>
        <v>0</v>
      </c>
      <c r="F478" s="4">
        <f>IF(D478="","",Menu!$R$8)</f>
        <v>0</v>
      </c>
      <c r="G478" s="4">
        <f>IF(I478="","",Menu!$N$12)</f>
        <v>0</v>
      </c>
      <c r="H478" s="4">
        <f>IF(J478="","",Menu!$N$10)</f>
        <v>0</v>
      </c>
      <c r="I478" s="1" t="s">
        <v>1299</v>
      </c>
      <c r="J478" s="4">
        <f>IF(I478="","",Menu!$M$8)</f>
        <v>0</v>
      </c>
      <c r="K478">
        <f>Camisas!O68</f>
        <v>0</v>
      </c>
      <c r="L478" s="4">
        <f>IF(K478="","",IF(Menu!$D$10="",0,Menu!$E$10))</f>
        <v>0</v>
      </c>
      <c r="M478" s="4">
        <f>IF(K478="","",IF(Menu!$H$8="",0,Menu!$H$8))</f>
        <v>0</v>
      </c>
      <c r="N478" s="4" t="s">
        <v>274</v>
      </c>
      <c r="Y478" s="4" t="str">
        <f>MID(I478,1,5)</f>
        <v>D0607</v>
      </c>
      <c r="Z478" s="4">
        <v>24</v>
      </c>
      <c r="AA478" s="4">
        <f>(ROUNDDOWN(K478/Z478,0))*Z478</f>
        <v>0</v>
      </c>
      <c r="AB478" s="4">
        <f>K478-(AA478)</f>
        <v>0</v>
      </c>
      <c r="AC478" s="4">
        <f>AA478/Z478</f>
        <v>0</v>
      </c>
    </row>
    <row r="479" spans="1:29" ht="13.2">
      <c r="A479" s="4" t="s">
        <v>271</v>
      </c>
      <c r="B479" s="4" t="s">
        <v>272</v>
      </c>
      <c r="C479" s="4">
        <f>IF(D479="","",Menu!$D$8)</f>
        <v>0</v>
      </c>
      <c r="D479" s="5" t="s">
        <v>63</v>
      </c>
      <c r="E479" s="4">
        <f>IF(D479="","",Menu!$J$10)</f>
        <v>0</v>
      </c>
      <c r="F479" s="4">
        <f>IF(D479="","",Menu!$R$8)</f>
        <v>0</v>
      </c>
      <c r="G479" s="4">
        <f>IF(I479="","",Menu!$N$12)</f>
        <v>0</v>
      </c>
      <c r="H479" s="4">
        <f>IF(J479="","",Menu!$N$10)</f>
        <v>0</v>
      </c>
      <c r="I479" s="1" t="s">
        <v>1298</v>
      </c>
      <c r="J479" s="4">
        <f>IF(I479="","",Menu!$M$8)</f>
        <v>0</v>
      </c>
      <c r="K479">
        <f>Camisas!S67</f>
        <v>0</v>
      </c>
      <c r="L479" s="4">
        <f>IF(K479="","",IF(Menu!$D$10="",0,Menu!$E$10))</f>
        <v>0</v>
      </c>
      <c r="M479" s="4">
        <f>IF(K479="","",IF(Menu!$H$8="",0,Menu!$H$8))</f>
        <v>0</v>
      </c>
      <c r="N479" s="4" t="s">
        <v>274</v>
      </c>
      <c r="Y479" s="4" t="str">
        <f>MID(I479,1,5)</f>
        <v>D0607</v>
      </c>
      <c r="Z479" s="4">
        <v>24</v>
      </c>
      <c r="AA479" s="4">
        <f>(ROUNDDOWN(K479/Z479,0))*Z479</f>
        <v>0</v>
      </c>
      <c r="AB479" s="4">
        <f>K479-(AA479)</f>
        <v>0</v>
      </c>
      <c r="AC479" s="4">
        <f>AA479/Z479</f>
        <v>0</v>
      </c>
    </row>
    <row r="480" spans="1:29" ht="13.2">
      <c r="A480" s="4" t="s">
        <v>271</v>
      </c>
      <c r="B480" s="4" t="s">
        <v>272</v>
      </c>
      <c r="C480" s="4">
        <f>IF(D480="","",Menu!$D$8)</f>
        <v>0</v>
      </c>
      <c r="D480" s="5" t="s">
        <v>63</v>
      </c>
      <c r="E480" s="4">
        <f>IF(D480="","",Menu!$J$10)</f>
        <v>0</v>
      </c>
      <c r="F480" s="4">
        <f>IF(D480="","",Menu!$R$8)</f>
        <v>0</v>
      </c>
      <c r="G480" s="4">
        <f>IF(I480="","",Menu!$N$12)</f>
        <v>0</v>
      </c>
      <c r="H480" s="4">
        <f>IF(J480="","",Menu!$N$10)</f>
        <v>0</v>
      </c>
      <c r="I480" s="1" t="s">
        <v>1297</v>
      </c>
      <c r="J480" s="4">
        <f>IF(I480="","",Menu!$M$8)</f>
        <v>0</v>
      </c>
      <c r="K480">
        <f>Camisas!R67</f>
        <v>0</v>
      </c>
      <c r="L480" s="4">
        <f>IF(K480="","",IF(Menu!$D$10="",0,Menu!$E$10))</f>
        <v>0</v>
      </c>
      <c r="M480" s="4">
        <f>IF(K480="","",IF(Menu!$H$8="",0,Menu!$H$8))</f>
        <v>0</v>
      </c>
      <c r="N480" s="4" t="s">
        <v>274</v>
      </c>
      <c r="Y480" s="4" t="str">
        <f>MID(I480,1,5)</f>
        <v>D0607</v>
      </c>
      <c r="Z480" s="4">
        <v>24</v>
      </c>
      <c r="AA480" s="4">
        <f>(ROUNDDOWN(K480/Z480,0))*Z480</f>
        <v>0</v>
      </c>
      <c r="AB480" s="4">
        <f>K480-(AA480)</f>
        <v>0</v>
      </c>
      <c r="AC480" s="4">
        <f>AA480/Z480</f>
        <v>0</v>
      </c>
    </row>
    <row r="481" spans="1:29" ht="13.2">
      <c r="A481" s="4" t="s">
        <v>271</v>
      </c>
      <c r="B481" s="4" t="s">
        <v>272</v>
      </c>
      <c r="C481" s="4">
        <f>IF(D481="","",Menu!$D$8)</f>
        <v>0</v>
      </c>
      <c r="D481" s="5" t="s">
        <v>63</v>
      </c>
      <c r="E481" s="4">
        <f>IF(D481="","",Menu!$J$10)</f>
        <v>0</v>
      </c>
      <c r="F481" s="4">
        <f>IF(D481="","",Menu!$R$8)</f>
        <v>0</v>
      </c>
      <c r="G481" s="4">
        <f>IF(I481="","",Menu!$N$12)</f>
        <v>0</v>
      </c>
      <c r="H481" s="4">
        <f>IF(J481="","",Menu!$N$10)</f>
        <v>0</v>
      </c>
      <c r="I481" s="1" t="s">
        <v>1295</v>
      </c>
      <c r="J481" s="4">
        <f>IF(I481="","",Menu!$M$8)</f>
        <v>0</v>
      </c>
      <c r="K481">
        <f>Camisas!P67</f>
        <v>0</v>
      </c>
      <c r="L481" s="4">
        <f>IF(K481="","",IF(Menu!$D$10="",0,Menu!$E$10))</f>
        <v>0</v>
      </c>
      <c r="M481" s="4">
        <f>IF(K481="","",IF(Menu!$H$8="",0,Menu!$H$8))</f>
        <v>0</v>
      </c>
      <c r="N481" s="4" t="s">
        <v>274</v>
      </c>
      <c r="Y481" s="4" t="str">
        <f>MID(I481,1,5)</f>
        <v>D0607</v>
      </c>
      <c r="Z481" s="4">
        <v>24</v>
      </c>
      <c r="AA481" s="4">
        <f>(ROUNDDOWN(K481/Z481,0))*Z481</f>
        <v>0</v>
      </c>
      <c r="AB481" s="4">
        <f>K481-(AA481)</f>
        <v>0</v>
      </c>
      <c r="AC481" s="4">
        <f>AA481/Z481</f>
        <v>0</v>
      </c>
    </row>
    <row r="482" spans="1:29" ht="13.2">
      <c r="A482" s="4" t="s">
        <v>271</v>
      </c>
      <c r="B482" s="4" t="s">
        <v>272</v>
      </c>
      <c r="C482" s="4">
        <f>IF(D482="","",Menu!$D$8)</f>
        <v>0</v>
      </c>
      <c r="D482" s="5" t="s">
        <v>63</v>
      </c>
      <c r="E482" s="4">
        <f>IF(D482="","",Menu!$J$10)</f>
        <v>0</v>
      </c>
      <c r="F482" s="4">
        <f>IF(D482="","",Menu!$R$8)</f>
        <v>0</v>
      </c>
      <c r="G482" s="4">
        <f>IF(I482="","",Menu!$N$12)</f>
        <v>0</v>
      </c>
      <c r="H482" s="4">
        <f>IF(J482="","",Menu!$N$10)</f>
        <v>0</v>
      </c>
      <c r="I482" s="1" t="s">
        <v>1296</v>
      </c>
      <c r="J482" s="4">
        <f>IF(I482="","",Menu!$M$8)</f>
        <v>0</v>
      </c>
      <c r="K482">
        <f>Camisas!Q67</f>
        <v>0</v>
      </c>
      <c r="L482" s="4">
        <f>IF(K482="","",IF(Menu!$D$10="",0,Menu!$E$10))</f>
        <v>0</v>
      </c>
      <c r="M482" s="4">
        <f>IF(K482="","",IF(Menu!$H$8="",0,Menu!$H$8))</f>
        <v>0</v>
      </c>
      <c r="N482" s="4" t="s">
        <v>274</v>
      </c>
      <c r="Y482" s="4" t="str">
        <f>MID(I482,1,5)</f>
        <v>D0607</v>
      </c>
      <c r="Z482" s="4">
        <v>24</v>
      </c>
      <c r="AA482" s="4">
        <f>(ROUNDDOWN(K482/Z482,0))*Z482</f>
        <v>0</v>
      </c>
      <c r="AB482" s="4">
        <f>K482-(AA482)</f>
        <v>0</v>
      </c>
      <c r="AC482" s="4">
        <f>AA482/Z482</f>
        <v>0</v>
      </c>
    </row>
    <row r="483" spans="1:29" ht="13.2">
      <c r="A483" s="4" t="s">
        <v>271</v>
      </c>
      <c r="B483" s="4" t="s">
        <v>272</v>
      </c>
      <c r="C483" s="4">
        <f>IF(D483="","",Menu!$D$8)</f>
        <v>0</v>
      </c>
      <c r="D483" s="5" t="s">
        <v>63</v>
      </c>
      <c r="E483" s="4">
        <f>IF(D483="","",Menu!$J$10)</f>
        <v>0</v>
      </c>
      <c r="F483" s="4">
        <f>IF(D483="","",Menu!$R$8)</f>
        <v>0</v>
      </c>
      <c r="G483" s="4">
        <f>IF(I483="","",Menu!$N$12)</f>
        <v>0</v>
      </c>
      <c r="H483" s="4">
        <f>IF(J483="","",Menu!$N$10)</f>
        <v>0</v>
      </c>
      <c r="I483" s="1" t="s">
        <v>1294</v>
      </c>
      <c r="J483" s="4">
        <f>IF(I483="","",Menu!$M$8)</f>
        <v>0</v>
      </c>
      <c r="K483">
        <f>Camisas!O67</f>
        <v>0</v>
      </c>
      <c r="L483" s="4">
        <f>IF(K483="","",IF(Menu!$D$10="",0,Menu!$E$10))</f>
        <v>0</v>
      </c>
      <c r="M483" s="4">
        <f>IF(K483="","",IF(Menu!$H$8="",0,Menu!$H$8))</f>
        <v>0</v>
      </c>
      <c r="N483" s="4" t="s">
        <v>274</v>
      </c>
      <c r="Y483" s="4" t="str">
        <f>MID(I483,1,5)</f>
        <v>D0607</v>
      </c>
      <c r="Z483" s="4">
        <v>24</v>
      </c>
      <c r="AA483" s="4">
        <f>(ROUNDDOWN(K483/Z483,0))*Z483</f>
        <v>0</v>
      </c>
      <c r="AB483" s="4">
        <f>K483-(AA483)</f>
        <v>0</v>
      </c>
      <c r="AC483" s="4">
        <f>AA483/Z483</f>
        <v>0</v>
      </c>
    </row>
    <row r="484" spans="1:29" ht="13.2">
      <c r="A484" s="4" t="s">
        <v>271</v>
      </c>
      <c r="B484" s="4" t="s">
        <v>272</v>
      </c>
      <c r="C484" s="4">
        <f>IF(D484="","",Menu!$D$8)</f>
        <v>0</v>
      </c>
      <c r="D484" s="5" t="s">
        <v>63</v>
      </c>
      <c r="E484" s="4">
        <f>IF(D484="","",Menu!$J$10)</f>
        <v>0</v>
      </c>
      <c r="F484" s="4">
        <f>IF(D484="","",Menu!$R$8)</f>
        <v>0</v>
      </c>
      <c r="G484" s="4">
        <f>IF(I484="","",Menu!$N$12)</f>
        <v>0</v>
      </c>
      <c r="H484" s="4">
        <f>IF(J484="","",Menu!$N$10)</f>
        <v>0</v>
      </c>
      <c r="I484" s="1" t="s">
        <v>1293</v>
      </c>
      <c r="J484" s="4">
        <f>IF(I484="","",Menu!$M$8)</f>
        <v>0</v>
      </c>
      <c r="K484">
        <f>Camisas!S66</f>
        <v>0</v>
      </c>
      <c r="L484" s="4">
        <f>IF(K484="","",IF(Menu!$D$10="",0,Menu!$E$10))</f>
        <v>0</v>
      </c>
      <c r="M484" s="4">
        <f>IF(K484="","",IF(Menu!$H$8="",0,Menu!$H$8))</f>
        <v>0</v>
      </c>
      <c r="N484" s="4" t="s">
        <v>274</v>
      </c>
      <c r="Y484" s="4" t="str">
        <f>MID(I484,1,5)</f>
        <v>D0607</v>
      </c>
      <c r="Z484" s="4">
        <v>24</v>
      </c>
      <c r="AA484" s="4">
        <f>(ROUNDDOWN(K484/Z484,0))*Z484</f>
        <v>0</v>
      </c>
      <c r="AB484" s="4">
        <f>K484-(AA484)</f>
        <v>0</v>
      </c>
      <c r="AC484" s="4">
        <f>AA484/Z484</f>
        <v>0</v>
      </c>
    </row>
    <row r="485" spans="1:29" ht="13.2">
      <c r="A485" s="4" t="s">
        <v>271</v>
      </c>
      <c r="B485" s="4" t="s">
        <v>272</v>
      </c>
      <c r="C485" s="4">
        <f>IF(D485="","",Menu!$D$8)</f>
        <v>0</v>
      </c>
      <c r="D485" s="5" t="s">
        <v>63</v>
      </c>
      <c r="E485" s="4">
        <f>IF(D485="","",Menu!$J$10)</f>
        <v>0</v>
      </c>
      <c r="F485" s="4">
        <f>IF(D485="","",Menu!$R$8)</f>
        <v>0</v>
      </c>
      <c r="G485" s="4">
        <f>IF(I485="","",Menu!$N$12)</f>
        <v>0</v>
      </c>
      <c r="H485" s="4">
        <f>IF(J485="","",Menu!$N$10)</f>
        <v>0</v>
      </c>
      <c r="I485" s="1" t="s">
        <v>1292</v>
      </c>
      <c r="J485" s="4">
        <f>IF(I485="","",Menu!$M$8)</f>
        <v>0</v>
      </c>
      <c r="K485">
        <f>Camisas!R66</f>
        <v>0</v>
      </c>
      <c r="L485" s="4">
        <f>IF(K485="","",IF(Menu!$D$10="",0,Menu!$E$10))</f>
        <v>0</v>
      </c>
      <c r="M485" s="4">
        <f>IF(K485="","",IF(Menu!$H$8="",0,Menu!$H$8))</f>
        <v>0</v>
      </c>
      <c r="N485" s="4" t="s">
        <v>274</v>
      </c>
      <c r="Y485" s="4" t="str">
        <f>MID(I485,1,5)</f>
        <v>D0607</v>
      </c>
      <c r="Z485" s="4">
        <v>24</v>
      </c>
      <c r="AA485" s="4">
        <f>(ROUNDDOWN(K485/Z485,0))*Z485</f>
        <v>0</v>
      </c>
      <c r="AB485" s="4">
        <f>K485-(AA485)</f>
        <v>0</v>
      </c>
      <c r="AC485" s="4">
        <f>AA485/Z485</f>
        <v>0</v>
      </c>
    </row>
    <row r="486" spans="1:29" ht="13.2">
      <c r="A486" s="4" t="s">
        <v>271</v>
      </c>
      <c r="B486" s="4" t="s">
        <v>272</v>
      </c>
      <c r="C486" s="4">
        <f>IF(D486="","",Menu!$D$8)</f>
        <v>0</v>
      </c>
      <c r="D486" s="5" t="s">
        <v>63</v>
      </c>
      <c r="E486" s="4">
        <f>IF(D486="","",Menu!$J$10)</f>
        <v>0</v>
      </c>
      <c r="F486" s="4">
        <f>IF(D486="","",Menu!$R$8)</f>
        <v>0</v>
      </c>
      <c r="G486" s="4">
        <f>IF(I486="","",Menu!$N$12)</f>
        <v>0</v>
      </c>
      <c r="H486" s="4">
        <f>IF(J486="","",Menu!$N$10)</f>
        <v>0</v>
      </c>
      <c r="I486" s="1" t="s">
        <v>1290</v>
      </c>
      <c r="J486" s="4">
        <f>IF(I486="","",Menu!$M$8)</f>
        <v>0</v>
      </c>
      <c r="K486">
        <f>Camisas!P66</f>
        <v>0</v>
      </c>
      <c r="L486" s="4">
        <f>IF(K486="","",IF(Menu!$D$10="",0,Menu!$E$10))</f>
        <v>0</v>
      </c>
      <c r="M486" s="4">
        <f>IF(K486="","",IF(Menu!$H$8="",0,Menu!$H$8))</f>
        <v>0</v>
      </c>
      <c r="N486" s="4" t="s">
        <v>274</v>
      </c>
      <c r="Y486" s="4" t="str">
        <f>MID(I486,1,5)</f>
        <v>D0607</v>
      </c>
      <c r="Z486" s="4">
        <v>24</v>
      </c>
      <c r="AA486" s="4">
        <f>(ROUNDDOWN(K486/Z486,0))*Z486</f>
        <v>0</v>
      </c>
      <c r="AB486" s="4">
        <f>K486-(AA486)</f>
        <v>0</v>
      </c>
      <c r="AC486" s="4">
        <f>AA486/Z486</f>
        <v>0</v>
      </c>
    </row>
    <row r="487" spans="1:29" ht="13.2">
      <c r="A487" s="4" t="s">
        <v>271</v>
      </c>
      <c r="B487" s="4" t="s">
        <v>272</v>
      </c>
      <c r="C487" s="4">
        <f>IF(D487="","",Menu!$D$8)</f>
        <v>0</v>
      </c>
      <c r="D487" s="5" t="s">
        <v>63</v>
      </c>
      <c r="E487" s="4">
        <f>IF(D487="","",Menu!$J$10)</f>
        <v>0</v>
      </c>
      <c r="F487" s="4">
        <f>IF(D487="","",Menu!$R$8)</f>
        <v>0</v>
      </c>
      <c r="G487" s="4">
        <f>IF(I487="","",Menu!$N$12)</f>
        <v>0</v>
      </c>
      <c r="H487" s="4">
        <f>IF(J487="","",Menu!$N$10)</f>
        <v>0</v>
      </c>
      <c r="I487" s="1" t="s">
        <v>1291</v>
      </c>
      <c r="J487" s="4">
        <f>IF(I487="","",Menu!$M$8)</f>
        <v>0</v>
      </c>
      <c r="K487">
        <f>Camisas!Q66</f>
        <v>0</v>
      </c>
      <c r="L487" s="4">
        <f>IF(K487="","",IF(Menu!$D$10="",0,Menu!$E$10))</f>
        <v>0</v>
      </c>
      <c r="M487" s="4">
        <f>IF(K487="","",IF(Menu!$H$8="",0,Menu!$H$8))</f>
        <v>0</v>
      </c>
      <c r="N487" s="4" t="s">
        <v>274</v>
      </c>
      <c r="Y487" s="4" t="str">
        <f>MID(I487,1,5)</f>
        <v>D0607</v>
      </c>
      <c r="Z487" s="4">
        <v>24</v>
      </c>
      <c r="AA487" s="4">
        <f>(ROUNDDOWN(K487/Z487,0))*Z487</f>
        <v>0</v>
      </c>
      <c r="AB487" s="4">
        <f>K487-(AA487)</f>
        <v>0</v>
      </c>
      <c r="AC487" s="4">
        <f>AA487/Z487</f>
        <v>0</v>
      </c>
    </row>
    <row r="488" spans="1:29" ht="13.2">
      <c r="A488" s="4" t="s">
        <v>271</v>
      </c>
      <c r="B488" s="4" t="s">
        <v>272</v>
      </c>
      <c r="C488" s="4">
        <f>IF(D488="","",Menu!$D$8)</f>
        <v>0</v>
      </c>
      <c r="D488" s="5" t="s">
        <v>63</v>
      </c>
      <c r="E488" s="4">
        <f>IF(D488="","",Menu!$J$10)</f>
        <v>0</v>
      </c>
      <c r="F488" s="4">
        <f>IF(D488="","",Menu!$R$8)</f>
        <v>0</v>
      </c>
      <c r="G488" s="4">
        <f>IF(I488="","",Menu!$N$12)</f>
        <v>0</v>
      </c>
      <c r="H488" s="4">
        <f>IF(J488="","",Menu!$N$10)</f>
        <v>0</v>
      </c>
      <c r="I488" s="1" t="s">
        <v>1289</v>
      </c>
      <c r="J488" s="4">
        <f>IF(I488="","",Menu!$M$8)</f>
        <v>0</v>
      </c>
      <c r="K488">
        <f>Camisas!O66</f>
        <v>0</v>
      </c>
      <c r="L488" s="4">
        <f>IF(K488="","",IF(Menu!$D$10="",0,Menu!$E$10))</f>
        <v>0</v>
      </c>
      <c r="M488" s="4">
        <f>IF(K488="","",IF(Menu!$H$8="",0,Menu!$H$8))</f>
        <v>0</v>
      </c>
      <c r="N488" s="4" t="s">
        <v>274</v>
      </c>
      <c r="Y488" s="4" t="str">
        <f>MID(I488,1,5)</f>
        <v>D0607</v>
      </c>
      <c r="Z488" s="4">
        <v>24</v>
      </c>
      <c r="AA488" s="4">
        <f>(ROUNDDOWN(K488/Z488,0))*Z488</f>
        <v>0</v>
      </c>
      <c r="AB488" s="4">
        <f>K488-(AA488)</f>
        <v>0</v>
      </c>
      <c r="AC488" s="4">
        <f>AA488/Z488</f>
        <v>0</v>
      </c>
    </row>
    <row r="489" spans="1:29" ht="13.2">
      <c r="A489" s="4" t="s">
        <v>271</v>
      </c>
      <c r="B489" s="4" t="s">
        <v>272</v>
      </c>
      <c r="C489" s="4">
        <f>IF(D489="","",Menu!$D$8)</f>
        <v>0</v>
      </c>
      <c r="D489" s="5" t="s">
        <v>63</v>
      </c>
      <c r="E489" s="4">
        <f>IF(D489="","",Menu!$J$10)</f>
        <v>0</v>
      </c>
      <c r="F489" s="4">
        <f>IF(D489="","",Menu!$R$8)</f>
        <v>0</v>
      </c>
      <c r="G489" s="4">
        <f>IF(I489="","",Menu!$N$12)</f>
        <v>0</v>
      </c>
      <c r="H489" s="4">
        <f>IF(J489="","",Menu!$N$10)</f>
        <v>0</v>
      </c>
      <c r="I489" s="1" t="s">
        <v>1288</v>
      </c>
      <c r="J489" s="4">
        <f>IF(I489="","",Menu!$M$8)</f>
        <v>0</v>
      </c>
      <c r="K489">
        <f>Camisas!S65</f>
        <v>0</v>
      </c>
      <c r="L489" s="4">
        <f>IF(K489="","",IF(Menu!$D$10="",0,Menu!$E$10))</f>
        <v>0</v>
      </c>
      <c r="M489" s="4">
        <f>IF(K489="","",IF(Menu!$H$8="",0,Menu!$H$8))</f>
        <v>0</v>
      </c>
      <c r="N489" s="4" t="s">
        <v>274</v>
      </c>
      <c r="Y489" s="4" t="str">
        <f>MID(I489,1,5)</f>
        <v>D0607</v>
      </c>
      <c r="Z489" s="4">
        <v>24</v>
      </c>
      <c r="AA489" s="4">
        <f>(ROUNDDOWN(K489/Z489,0))*Z489</f>
        <v>0</v>
      </c>
      <c r="AB489" s="4">
        <f>K489-(AA489)</f>
        <v>0</v>
      </c>
      <c r="AC489" s="4">
        <f>AA489/Z489</f>
        <v>0</v>
      </c>
    </row>
    <row r="490" spans="1:29" ht="13.2">
      <c r="A490" s="4" t="s">
        <v>271</v>
      </c>
      <c r="B490" s="4" t="s">
        <v>272</v>
      </c>
      <c r="C490" s="4">
        <f>IF(D490="","",Menu!$D$8)</f>
        <v>0</v>
      </c>
      <c r="D490" s="5" t="s">
        <v>63</v>
      </c>
      <c r="E490" s="4">
        <f>IF(D490="","",Menu!$J$10)</f>
        <v>0</v>
      </c>
      <c r="F490" s="4">
        <f>IF(D490="","",Menu!$R$8)</f>
        <v>0</v>
      </c>
      <c r="G490" s="4">
        <f>IF(I490="","",Menu!$N$12)</f>
        <v>0</v>
      </c>
      <c r="H490" s="4">
        <f>IF(J490="","",Menu!$N$10)</f>
        <v>0</v>
      </c>
      <c r="I490" s="1" t="s">
        <v>1287</v>
      </c>
      <c r="J490" s="4">
        <f>IF(I490="","",Menu!$M$8)</f>
        <v>0</v>
      </c>
      <c r="K490">
        <f>Camisas!R65</f>
        <v>0</v>
      </c>
      <c r="L490" s="4">
        <f>IF(K490="","",IF(Menu!$D$10="",0,Menu!$E$10))</f>
        <v>0</v>
      </c>
      <c r="M490" s="4">
        <f>IF(K490="","",IF(Menu!$H$8="",0,Menu!$H$8))</f>
        <v>0</v>
      </c>
      <c r="N490" s="4" t="s">
        <v>274</v>
      </c>
      <c r="Y490" s="4" t="str">
        <f>MID(I490,1,5)</f>
        <v>D0607</v>
      </c>
      <c r="Z490" s="4">
        <v>24</v>
      </c>
      <c r="AA490" s="4">
        <f>(ROUNDDOWN(K490/Z490,0))*Z490</f>
        <v>0</v>
      </c>
      <c r="AB490" s="4">
        <f>K490-(AA490)</f>
        <v>0</v>
      </c>
      <c r="AC490" s="4">
        <f>AA490/Z490</f>
        <v>0</v>
      </c>
    </row>
    <row r="491" spans="1:29" ht="13.2">
      <c r="A491" s="4" t="s">
        <v>271</v>
      </c>
      <c r="B491" s="4" t="s">
        <v>272</v>
      </c>
      <c r="C491" s="4">
        <f>IF(D491="","",Menu!$D$8)</f>
        <v>0</v>
      </c>
      <c r="D491" s="5" t="s">
        <v>63</v>
      </c>
      <c r="E491" s="4">
        <f>IF(D491="","",Menu!$J$10)</f>
        <v>0</v>
      </c>
      <c r="F491" s="4">
        <f>IF(D491="","",Menu!$R$8)</f>
        <v>0</v>
      </c>
      <c r="G491" s="4">
        <f>IF(I491="","",Menu!$N$12)</f>
        <v>0</v>
      </c>
      <c r="H491" s="4">
        <f>IF(J491="","",Menu!$N$10)</f>
        <v>0</v>
      </c>
      <c r="I491" s="1" t="s">
        <v>1285</v>
      </c>
      <c r="J491" s="4">
        <f>IF(I491="","",Menu!$M$8)</f>
        <v>0</v>
      </c>
      <c r="K491">
        <f>Camisas!P65</f>
        <v>0</v>
      </c>
      <c r="L491" s="4">
        <f>IF(K491="","",IF(Menu!$D$10="",0,Menu!$E$10))</f>
        <v>0</v>
      </c>
      <c r="M491" s="4">
        <f>IF(K491="","",IF(Menu!$H$8="",0,Menu!$H$8))</f>
        <v>0</v>
      </c>
      <c r="N491" s="4" t="s">
        <v>274</v>
      </c>
      <c r="Y491" s="4" t="str">
        <f>MID(I491,1,5)</f>
        <v>D0607</v>
      </c>
      <c r="Z491" s="4">
        <v>24</v>
      </c>
      <c r="AA491" s="4">
        <f>(ROUNDDOWN(K491/Z491,0))*Z491</f>
        <v>0</v>
      </c>
      <c r="AB491" s="4">
        <f>K491-(AA491)</f>
        <v>0</v>
      </c>
      <c r="AC491" s="4">
        <f>AA491/Z491</f>
        <v>0</v>
      </c>
    </row>
    <row r="492" spans="1:29" ht="13.2">
      <c r="A492" s="4" t="s">
        <v>271</v>
      </c>
      <c r="B492" s="4" t="s">
        <v>272</v>
      </c>
      <c r="C492" s="4">
        <f>IF(D492="","",Menu!$D$8)</f>
        <v>0</v>
      </c>
      <c r="D492" s="5" t="s">
        <v>63</v>
      </c>
      <c r="E492" s="4">
        <f>IF(D492="","",Menu!$J$10)</f>
        <v>0</v>
      </c>
      <c r="F492" s="4">
        <f>IF(D492="","",Menu!$R$8)</f>
        <v>0</v>
      </c>
      <c r="G492" s="4">
        <f>IF(I492="","",Menu!$N$12)</f>
        <v>0</v>
      </c>
      <c r="H492" s="4">
        <f>IF(J492="","",Menu!$N$10)</f>
        <v>0</v>
      </c>
      <c r="I492" s="1" t="s">
        <v>1286</v>
      </c>
      <c r="J492" s="4">
        <f>IF(I492="","",Menu!$M$8)</f>
        <v>0</v>
      </c>
      <c r="K492">
        <f>Camisas!Q65</f>
        <v>0</v>
      </c>
      <c r="L492" s="4">
        <f>IF(K492="","",IF(Menu!$D$10="",0,Menu!$E$10))</f>
        <v>0</v>
      </c>
      <c r="M492" s="4">
        <f>IF(K492="","",IF(Menu!$H$8="",0,Menu!$H$8))</f>
        <v>0</v>
      </c>
      <c r="N492" s="4" t="s">
        <v>274</v>
      </c>
      <c r="Y492" s="4" t="str">
        <f>MID(I492,1,5)</f>
        <v>D0607</v>
      </c>
      <c r="Z492" s="4">
        <v>24</v>
      </c>
      <c r="AA492" s="4">
        <f>(ROUNDDOWN(K492/Z492,0))*Z492</f>
        <v>0</v>
      </c>
      <c r="AB492" s="4">
        <f>K492-(AA492)</f>
        <v>0</v>
      </c>
      <c r="AC492" s="4">
        <f>AA492/Z492</f>
        <v>0</v>
      </c>
    </row>
    <row r="493" spans="1:29" ht="13.2">
      <c r="A493" s="4" t="s">
        <v>271</v>
      </c>
      <c r="B493" s="4" t="s">
        <v>272</v>
      </c>
      <c r="C493" s="4">
        <f>IF(D493="","",Menu!$D$8)</f>
        <v>0</v>
      </c>
      <c r="D493" s="5" t="s">
        <v>63</v>
      </c>
      <c r="E493" s="4">
        <f>IF(D493="","",Menu!$J$10)</f>
        <v>0</v>
      </c>
      <c r="F493" s="4">
        <f>IF(D493="","",Menu!$R$8)</f>
        <v>0</v>
      </c>
      <c r="G493" s="4">
        <f>IF(I493="","",Menu!$N$12)</f>
        <v>0</v>
      </c>
      <c r="H493" s="4">
        <f>IF(J493="","",Menu!$N$10)</f>
        <v>0</v>
      </c>
      <c r="I493" s="1" t="s">
        <v>1284</v>
      </c>
      <c r="J493" s="4">
        <f>IF(I493="","",Menu!$M$8)</f>
        <v>0</v>
      </c>
      <c r="K493">
        <f>Camisas!O65</f>
        <v>0</v>
      </c>
      <c r="L493" s="4">
        <f>IF(K493="","",IF(Menu!$D$10="",0,Menu!$E$10))</f>
        <v>0</v>
      </c>
      <c r="M493" s="4">
        <f>IF(K493="","",IF(Menu!$H$8="",0,Menu!$H$8))</f>
        <v>0</v>
      </c>
      <c r="N493" s="4" t="s">
        <v>274</v>
      </c>
      <c r="Y493" s="4" t="str">
        <f>MID(I493,1,5)</f>
        <v>D0607</v>
      </c>
      <c r="Z493" s="4">
        <v>24</v>
      </c>
      <c r="AA493" s="4">
        <f>(ROUNDDOWN(K493/Z493,0))*Z493</f>
        <v>0</v>
      </c>
      <c r="AB493" s="4">
        <f>K493-(AA493)</f>
        <v>0</v>
      </c>
      <c r="AC493" s="4">
        <f>AA493/Z493</f>
        <v>0</v>
      </c>
    </row>
    <row r="494" spans="1:29" ht="13.2">
      <c r="A494" s="4" t="s">
        <v>271</v>
      </c>
      <c r="B494" s="4" t="s">
        <v>272</v>
      </c>
      <c r="C494" s="4">
        <f>IF(D494="","",Menu!$D$8)</f>
        <v>0</v>
      </c>
      <c r="D494" s="5" t="s">
        <v>63</v>
      </c>
      <c r="E494" s="4">
        <f>IF(D494="","",Menu!$J$10)</f>
        <v>0</v>
      </c>
      <c r="F494" s="4">
        <f>IF(D494="","",Menu!$R$8)</f>
        <v>0</v>
      </c>
      <c r="G494" s="4">
        <f>IF(I494="","",Menu!$N$12)</f>
        <v>0</v>
      </c>
      <c r="H494" s="4">
        <f>IF(J494="","",Menu!$N$10)</f>
        <v>0</v>
      </c>
      <c r="I494" s="1" t="s">
        <v>1283</v>
      </c>
      <c r="J494" s="4">
        <f>IF(I494="","",Menu!$M$8)</f>
        <v>0</v>
      </c>
      <c r="K494">
        <f>Camisas!S64</f>
        <v>0</v>
      </c>
      <c r="L494" s="4">
        <f>IF(K494="","",IF(Menu!$D$10="",0,Menu!$E$10))</f>
        <v>0</v>
      </c>
      <c r="M494" s="4">
        <f>IF(K494="","",IF(Menu!$H$8="",0,Menu!$H$8))</f>
        <v>0</v>
      </c>
      <c r="N494" s="4" t="s">
        <v>274</v>
      </c>
      <c r="Y494" s="4" t="str">
        <f>MID(I494,1,5)</f>
        <v>D0607</v>
      </c>
      <c r="Z494" s="4">
        <v>24</v>
      </c>
      <c r="AA494" s="4">
        <f>(ROUNDDOWN(K494/Z494,0))*Z494</f>
        <v>0</v>
      </c>
      <c r="AB494" s="4">
        <f>K494-(AA494)</f>
        <v>0</v>
      </c>
      <c r="AC494" s="4">
        <f>AA494/Z494</f>
        <v>0</v>
      </c>
    </row>
    <row r="495" spans="1:29" ht="13.2">
      <c r="A495" s="4" t="s">
        <v>271</v>
      </c>
      <c r="B495" s="4" t="s">
        <v>272</v>
      </c>
      <c r="C495" s="4">
        <f>IF(D495="","",Menu!$D$8)</f>
        <v>0</v>
      </c>
      <c r="D495" s="5" t="s">
        <v>63</v>
      </c>
      <c r="E495" s="4">
        <f>IF(D495="","",Menu!$J$10)</f>
        <v>0</v>
      </c>
      <c r="F495" s="4">
        <f>IF(D495="","",Menu!$R$8)</f>
        <v>0</v>
      </c>
      <c r="G495" s="4">
        <f>IF(I495="","",Menu!$N$12)</f>
        <v>0</v>
      </c>
      <c r="H495" s="4">
        <f>IF(J495="","",Menu!$N$10)</f>
        <v>0</v>
      </c>
      <c r="I495" s="1" t="s">
        <v>1282</v>
      </c>
      <c r="J495" s="4">
        <f>IF(I495="","",Menu!$M$8)</f>
        <v>0</v>
      </c>
      <c r="K495">
        <f>Camisas!R64</f>
        <v>0</v>
      </c>
      <c r="L495" s="4">
        <f>IF(K495="","",IF(Menu!$D$10="",0,Menu!$E$10))</f>
        <v>0</v>
      </c>
      <c r="M495" s="4">
        <f>IF(K495="","",IF(Menu!$H$8="",0,Menu!$H$8))</f>
        <v>0</v>
      </c>
      <c r="N495" s="4" t="s">
        <v>274</v>
      </c>
      <c r="Y495" s="4" t="str">
        <f>MID(I495,1,5)</f>
        <v>D0607</v>
      </c>
      <c r="Z495" s="4">
        <v>24</v>
      </c>
      <c r="AA495" s="4">
        <f>(ROUNDDOWN(K495/Z495,0))*Z495</f>
        <v>0</v>
      </c>
      <c r="AB495" s="4">
        <f>K495-(AA495)</f>
        <v>0</v>
      </c>
      <c r="AC495" s="4">
        <f>AA495/Z495</f>
        <v>0</v>
      </c>
    </row>
    <row r="496" spans="1:29" ht="13.2">
      <c r="A496" s="4" t="s">
        <v>271</v>
      </c>
      <c r="B496" s="4" t="s">
        <v>272</v>
      </c>
      <c r="C496" s="4">
        <f>IF(D496="","",Menu!$D$8)</f>
        <v>0</v>
      </c>
      <c r="D496" s="5" t="s">
        <v>63</v>
      </c>
      <c r="E496" s="4">
        <f>IF(D496="","",Menu!$J$10)</f>
        <v>0</v>
      </c>
      <c r="F496" s="4">
        <f>IF(D496="","",Menu!$R$8)</f>
        <v>0</v>
      </c>
      <c r="G496" s="4">
        <f>IF(I496="","",Menu!$N$12)</f>
        <v>0</v>
      </c>
      <c r="H496" s="4">
        <f>IF(J496="","",Menu!$N$10)</f>
        <v>0</v>
      </c>
      <c r="I496" s="1" t="s">
        <v>1280</v>
      </c>
      <c r="J496" s="4">
        <f>IF(I496="","",Menu!$M$8)</f>
        <v>0</v>
      </c>
      <c r="K496">
        <f>Camisas!P64</f>
        <v>0</v>
      </c>
      <c r="L496" s="4">
        <f>IF(K496="","",IF(Menu!$D$10="",0,Menu!$E$10))</f>
        <v>0</v>
      </c>
      <c r="M496" s="4">
        <f>IF(K496="","",IF(Menu!$H$8="",0,Menu!$H$8))</f>
        <v>0</v>
      </c>
      <c r="N496" s="4" t="s">
        <v>274</v>
      </c>
      <c r="Y496" s="4" t="str">
        <f>MID(I496,1,5)</f>
        <v>D0607</v>
      </c>
      <c r="Z496" s="4">
        <v>24</v>
      </c>
      <c r="AA496" s="4">
        <f>(ROUNDDOWN(K496/Z496,0))*Z496</f>
        <v>0</v>
      </c>
      <c r="AB496" s="4">
        <f>K496-(AA496)</f>
        <v>0</v>
      </c>
      <c r="AC496" s="4">
        <f>AA496/Z496</f>
        <v>0</v>
      </c>
    </row>
    <row r="497" spans="1:29" ht="13.2">
      <c r="A497" s="4" t="s">
        <v>271</v>
      </c>
      <c r="B497" s="4" t="s">
        <v>272</v>
      </c>
      <c r="C497" s="4">
        <f>IF(D497="","",Menu!$D$8)</f>
        <v>0</v>
      </c>
      <c r="D497" s="5" t="s">
        <v>63</v>
      </c>
      <c r="E497" s="4">
        <f>IF(D497="","",Menu!$J$10)</f>
        <v>0</v>
      </c>
      <c r="F497" s="4">
        <f>IF(D497="","",Menu!$R$8)</f>
        <v>0</v>
      </c>
      <c r="G497" s="4">
        <f>IF(I497="","",Menu!$N$12)</f>
        <v>0</v>
      </c>
      <c r="H497" s="4">
        <f>IF(J497="","",Menu!$N$10)</f>
        <v>0</v>
      </c>
      <c r="I497" s="1" t="s">
        <v>1281</v>
      </c>
      <c r="J497" s="4">
        <f>IF(I497="","",Menu!$M$8)</f>
        <v>0</v>
      </c>
      <c r="K497">
        <f>Camisas!Q64</f>
        <v>0</v>
      </c>
      <c r="L497" s="4">
        <f>IF(K497="","",IF(Menu!$D$10="",0,Menu!$E$10))</f>
        <v>0</v>
      </c>
      <c r="M497" s="4">
        <f>IF(K497="","",IF(Menu!$H$8="",0,Menu!$H$8))</f>
        <v>0</v>
      </c>
      <c r="N497" s="4" t="s">
        <v>274</v>
      </c>
      <c r="Y497" s="4" t="str">
        <f>MID(I497,1,5)</f>
        <v>D0607</v>
      </c>
      <c r="Z497" s="4">
        <v>24</v>
      </c>
      <c r="AA497" s="4">
        <f>(ROUNDDOWN(K497/Z497,0))*Z497</f>
        <v>0</v>
      </c>
      <c r="AB497" s="4">
        <f>K497-(AA497)</f>
        <v>0</v>
      </c>
      <c r="AC497" s="4">
        <f>AA497/Z497</f>
        <v>0</v>
      </c>
    </row>
    <row r="498" spans="1:29" ht="13.2">
      <c r="A498" s="4" t="s">
        <v>271</v>
      </c>
      <c r="B498" s="4" t="s">
        <v>272</v>
      </c>
      <c r="C498" s="4">
        <f>IF(D498="","",Menu!$D$8)</f>
        <v>0</v>
      </c>
      <c r="D498" s="5" t="s">
        <v>63</v>
      </c>
      <c r="E498" s="4">
        <f>IF(D498="","",Menu!$J$10)</f>
        <v>0</v>
      </c>
      <c r="F498" s="4">
        <f>IF(D498="","",Menu!$R$8)</f>
        <v>0</v>
      </c>
      <c r="G498" s="4">
        <f>IF(I498="","",Menu!$N$12)</f>
        <v>0</v>
      </c>
      <c r="H498" s="4">
        <f>IF(J498="","",Menu!$N$10)</f>
        <v>0</v>
      </c>
      <c r="I498" s="1" t="s">
        <v>1279</v>
      </c>
      <c r="J498" s="4">
        <f>IF(I498="","",Menu!$M$8)</f>
        <v>0</v>
      </c>
      <c r="K498">
        <f>Camisas!O64</f>
        <v>0</v>
      </c>
      <c r="L498" s="4">
        <f>IF(K498="","",IF(Menu!$D$10="",0,Menu!$E$10))</f>
        <v>0</v>
      </c>
      <c r="M498" s="4">
        <f>IF(K498="","",IF(Menu!$H$8="",0,Menu!$H$8))</f>
        <v>0</v>
      </c>
      <c r="N498" s="4" t="s">
        <v>274</v>
      </c>
      <c r="Y498" s="4" t="str">
        <f>MID(I498,1,5)</f>
        <v>D0607</v>
      </c>
      <c r="Z498" s="4">
        <v>24</v>
      </c>
      <c r="AA498" s="4">
        <f>(ROUNDDOWN(K498/Z498,0))*Z498</f>
        <v>0</v>
      </c>
      <c r="AB498" s="4">
        <f>K498-(AA498)</f>
        <v>0</v>
      </c>
      <c r="AC498" s="4">
        <f>AA498/Z498</f>
        <v>0</v>
      </c>
    </row>
    <row r="499" spans="1:29" ht="13.2">
      <c r="A499" s="4" t="s">
        <v>271</v>
      </c>
      <c r="B499" s="4" t="s">
        <v>272</v>
      </c>
      <c r="C499" s="4">
        <f>IF(D499="","",Menu!$D$8)</f>
        <v>0</v>
      </c>
      <c r="D499" s="5" t="s">
        <v>63</v>
      </c>
      <c r="E499" s="4">
        <f>IF(D499="","",Menu!$J$10)</f>
        <v>0</v>
      </c>
      <c r="F499" s="4">
        <f>IF(D499="","",Menu!$R$8)</f>
        <v>0</v>
      </c>
      <c r="G499" s="4">
        <f>IF(I499="","",Menu!$N$12)</f>
        <v>0</v>
      </c>
      <c r="H499" s="4">
        <f>IF(J499="","",Menu!$N$10)</f>
        <v>0</v>
      </c>
      <c r="I499" s="1" t="s">
        <v>1278</v>
      </c>
      <c r="J499" s="4">
        <f>IF(I499="","",Menu!$M$8)</f>
        <v>0</v>
      </c>
      <c r="K499">
        <f>Camisas!S63</f>
        <v>0</v>
      </c>
      <c r="L499" s="4">
        <f>IF(K499="","",IF(Menu!$D$10="",0,Menu!$E$10))</f>
        <v>0</v>
      </c>
      <c r="M499" s="4">
        <f>IF(K499="","",IF(Menu!$H$8="",0,Menu!$H$8))</f>
        <v>0</v>
      </c>
      <c r="N499" s="4" t="s">
        <v>274</v>
      </c>
      <c r="Y499" s="4" t="str">
        <f>MID(I499,1,5)</f>
        <v>D0607</v>
      </c>
      <c r="Z499" s="4">
        <v>24</v>
      </c>
      <c r="AA499" s="4">
        <f>(ROUNDDOWN(K499/Z499,0))*Z499</f>
        <v>0</v>
      </c>
      <c r="AB499" s="4">
        <f>K499-(AA499)</f>
        <v>0</v>
      </c>
      <c r="AC499" s="4">
        <f>AA499/Z499</f>
        <v>0</v>
      </c>
    </row>
    <row r="500" spans="1:29" ht="13.2">
      <c r="A500" s="4" t="s">
        <v>271</v>
      </c>
      <c r="B500" s="4" t="s">
        <v>272</v>
      </c>
      <c r="C500" s="4">
        <f>IF(D500="","",Menu!$D$8)</f>
        <v>0</v>
      </c>
      <c r="D500" s="5" t="s">
        <v>63</v>
      </c>
      <c r="E500" s="4">
        <f>IF(D500="","",Menu!$J$10)</f>
        <v>0</v>
      </c>
      <c r="F500" s="4">
        <f>IF(D500="","",Menu!$R$8)</f>
        <v>0</v>
      </c>
      <c r="G500" s="4">
        <f>IF(I500="","",Menu!$N$12)</f>
        <v>0</v>
      </c>
      <c r="H500" s="4">
        <f>IF(J500="","",Menu!$N$10)</f>
        <v>0</v>
      </c>
      <c r="I500" s="1" t="s">
        <v>1277</v>
      </c>
      <c r="J500" s="4">
        <f>IF(I500="","",Menu!$M$8)</f>
        <v>0</v>
      </c>
      <c r="K500">
        <f>Camisas!R63</f>
        <v>0</v>
      </c>
      <c r="L500" s="4">
        <f>IF(K500="","",IF(Menu!$D$10="",0,Menu!$E$10))</f>
        <v>0</v>
      </c>
      <c r="M500" s="4">
        <f>IF(K500="","",IF(Menu!$H$8="",0,Menu!$H$8))</f>
        <v>0</v>
      </c>
      <c r="N500" s="4" t="s">
        <v>274</v>
      </c>
      <c r="Y500" s="4" t="str">
        <f>MID(I500,1,5)</f>
        <v>D0607</v>
      </c>
      <c r="Z500" s="4">
        <v>24</v>
      </c>
      <c r="AA500" s="4">
        <f>(ROUNDDOWN(K500/Z500,0))*Z500</f>
        <v>0</v>
      </c>
      <c r="AB500" s="4">
        <f>K500-(AA500)</f>
        <v>0</v>
      </c>
      <c r="AC500" s="4">
        <f>AA500/Z500</f>
        <v>0</v>
      </c>
    </row>
    <row r="501" spans="1:29" ht="13.2">
      <c r="A501" s="4" t="s">
        <v>271</v>
      </c>
      <c r="B501" s="4" t="s">
        <v>272</v>
      </c>
      <c r="C501" s="4">
        <f>IF(D501="","",Menu!$D$8)</f>
        <v>0</v>
      </c>
      <c r="D501" s="5" t="s">
        <v>63</v>
      </c>
      <c r="E501" s="4">
        <f>IF(D501="","",Menu!$J$10)</f>
        <v>0</v>
      </c>
      <c r="F501" s="4">
        <f>IF(D501="","",Menu!$R$8)</f>
        <v>0</v>
      </c>
      <c r="G501" s="4">
        <f>IF(I501="","",Menu!$N$12)</f>
        <v>0</v>
      </c>
      <c r="H501" s="4">
        <f>IF(J501="","",Menu!$N$10)</f>
        <v>0</v>
      </c>
      <c r="I501" s="1" t="s">
        <v>1275</v>
      </c>
      <c r="J501" s="4">
        <f>IF(I501="","",Menu!$M$8)</f>
        <v>0</v>
      </c>
      <c r="K501">
        <f>Camisas!P63</f>
        <v>0</v>
      </c>
      <c r="L501" s="4">
        <f>IF(K501="","",IF(Menu!$D$10="",0,Menu!$E$10))</f>
        <v>0</v>
      </c>
      <c r="M501" s="4">
        <f>IF(K501="","",IF(Menu!$H$8="",0,Menu!$H$8))</f>
        <v>0</v>
      </c>
      <c r="N501" s="4" t="s">
        <v>274</v>
      </c>
      <c r="Y501" s="4" t="str">
        <f>MID(I501,1,5)</f>
        <v>D0607</v>
      </c>
      <c r="Z501" s="4">
        <v>24</v>
      </c>
      <c r="AA501" s="4">
        <f>(ROUNDDOWN(K501/Z501,0))*Z501</f>
        <v>0</v>
      </c>
      <c r="AB501" s="4">
        <f>K501-(AA501)</f>
        <v>0</v>
      </c>
      <c r="AC501" s="4">
        <f>AA501/Z501</f>
        <v>0</v>
      </c>
    </row>
    <row r="502" spans="1:29" ht="13.2">
      <c r="A502" s="4" t="s">
        <v>271</v>
      </c>
      <c r="B502" s="4" t="s">
        <v>272</v>
      </c>
      <c r="C502" s="4">
        <f>IF(D502="","",Menu!$D$8)</f>
        <v>0</v>
      </c>
      <c r="D502" s="5" t="s">
        <v>63</v>
      </c>
      <c r="E502" s="4">
        <f>IF(D502="","",Menu!$J$10)</f>
        <v>0</v>
      </c>
      <c r="F502" s="4">
        <f>IF(D502="","",Menu!$R$8)</f>
        <v>0</v>
      </c>
      <c r="G502" s="4">
        <f>IF(I502="","",Menu!$N$12)</f>
        <v>0</v>
      </c>
      <c r="H502" s="4">
        <f>IF(J502="","",Menu!$N$10)</f>
        <v>0</v>
      </c>
      <c r="I502" s="1" t="s">
        <v>1276</v>
      </c>
      <c r="J502" s="4">
        <f>IF(I502="","",Menu!$M$8)</f>
        <v>0</v>
      </c>
      <c r="K502">
        <f>Camisas!Q63</f>
        <v>0</v>
      </c>
      <c r="L502" s="4">
        <f>IF(K502="","",IF(Menu!$D$10="",0,Menu!$E$10))</f>
        <v>0</v>
      </c>
      <c r="M502" s="4">
        <f>IF(K502="","",IF(Menu!$H$8="",0,Menu!$H$8))</f>
        <v>0</v>
      </c>
      <c r="N502" s="4" t="s">
        <v>274</v>
      </c>
      <c r="Y502" s="4" t="str">
        <f>MID(I502,1,5)</f>
        <v>D0607</v>
      </c>
      <c r="Z502" s="4">
        <v>24</v>
      </c>
      <c r="AA502" s="4">
        <f>(ROUNDDOWN(K502/Z502,0))*Z502</f>
        <v>0</v>
      </c>
      <c r="AB502" s="4">
        <f>K502-(AA502)</f>
        <v>0</v>
      </c>
      <c r="AC502" s="4">
        <f>AA502/Z502</f>
        <v>0</v>
      </c>
    </row>
    <row r="503" spans="1:29" ht="13.2">
      <c r="A503" s="4" t="s">
        <v>271</v>
      </c>
      <c r="B503" s="4" t="s">
        <v>272</v>
      </c>
      <c r="C503" s="4">
        <f>IF(D503="","",Menu!$D$8)</f>
        <v>0</v>
      </c>
      <c r="D503" s="5" t="s">
        <v>63</v>
      </c>
      <c r="E503" s="4">
        <f>IF(D503="","",Menu!$J$10)</f>
        <v>0</v>
      </c>
      <c r="F503" s="4">
        <f>IF(D503="","",Menu!$R$8)</f>
        <v>0</v>
      </c>
      <c r="G503" s="4">
        <f>IF(I503="","",Menu!$N$12)</f>
        <v>0</v>
      </c>
      <c r="H503" s="4">
        <f>IF(J503="","",Menu!$N$10)</f>
        <v>0</v>
      </c>
      <c r="I503" s="1" t="s">
        <v>1274</v>
      </c>
      <c r="J503" s="4">
        <f>IF(I503="","",Menu!$M$8)</f>
        <v>0</v>
      </c>
      <c r="K503">
        <f>Camisas!O63</f>
        <v>0</v>
      </c>
      <c r="L503" s="4">
        <f>IF(K503="","",IF(Menu!$D$10="",0,Menu!$E$10))</f>
        <v>0</v>
      </c>
      <c r="M503" s="4">
        <f>IF(K503="","",IF(Menu!$H$8="",0,Menu!$H$8))</f>
        <v>0</v>
      </c>
      <c r="N503" s="4" t="s">
        <v>274</v>
      </c>
      <c r="Y503" s="4" t="str">
        <f>MID(I503,1,5)</f>
        <v>D0607</v>
      </c>
      <c r="Z503" s="4">
        <v>24</v>
      </c>
      <c r="AA503" s="4">
        <f>(ROUNDDOWN(K503/Z503,0))*Z503</f>
        <v>0</v>
      </c>
      <c r="AB503" s="4">
        <f>K503-(AA503)</f>
        <v>0</v>
      </c>
      <c r="AC503" s="4">
        <f>AA503/Z503</f>
        <v>0</v>
      </c>
    </row>
    <row r="504" spans="1:29" ht="13.2">
      <c r="A504" s="4" t="s">
        <v>271</v>
      </c>
      <c r="B504" s="4" t="s">
        <v>272</v>
      </c>
      <c r="C504" s="4">
        <f>IF(D504="","",Menu!$D$8)</f>
        <v>0</v>
      </c>
      <c r="D504" s="5" t="s">
        <v>63</v>
      </c>
      <c r="E504" s="4">
        <f>IF(D504="","",Menu!$J$10)</f>
        <v>0</v>
      </c>
      <c r="F504" s="4">
        <f>IF(D504="","",Menu!$R$8)</f>
        <v>0</v>
      </c>
      <c r="G504" s="4">
        <f>IF(I504="","",Menu!$N$12)</f>
        <v>0</v>
      </c>
      <c r="H504" s="4">
        <f>IF(J504="","",Menu!$N$10)</f>
        <v>0</v>
      </c>
      <c r="I504" s="1" t="s">
        <v>1273</v>
      </c>
      <c r="J504" s="4">
        <f>IF(I504="","",Menu!$M$8)</f>
        <v>0</v>
      </c>
      <c r="K504">
        <f>Camisas!S62</f>
        <v>0</v>
      </c>
      <c r="L504" s="4">
        <f>IF(K504="","",IF(Menu!$D$10="",0,Menu!$E$10))</f>
        <v>0</v>
      </c>
      <c r="M504" s="4">
        <f>IF(K504="","",IF(Menu!$H$8="",0,Menu!$H$8))</f>
        <v>0</v>
      </c>
      <c r="N504" s="4" t="s">
        <v>274</v>
      </c>
      <c r="Y504" s="4" t="str">
        <f>MID(I504,1,5)</f>
        <v>D0607</v>
      </c>
      <c r="Z504" s="4">
        <v>24</v>
      </c>
      <c r="AA504" s="4">
        <f>(ROUNDDOWN(K504/Z504,0))*Z504</f>
        <v>0</v>
      </c>
      <c r="AB504" s="4">
        <f>K504-(AA504)</f>
        <v>0</v>
      </c>
      <c r="AC504" s="4">
        <f>AA504/Z504</f>
        <v>0</v>
      </c>
    </row>
    <row r="505" spans="1:29" ht="13.2">
      <c r="A505" s="4" t="s">
        <v>271</v>
      </c>
      <c r="B505" s="4" t="s">
        <v>272</v>
      </c>
      <c r="C505" s="4">
        <f>IF(D505="","",Menu!$D$8)</f>
        <v>0</v>
      </c>
      <c r="D505" s="5" t="s">
        <v>63</v>
      </c>
      <c r="E505" s="4">
        <f>IF(D505="","",Menu!$J$10)</f>
        <v>0</v>
      </c>
      <c r="F505" s="4">
        <f>IF(D505="","",Menu!$R$8)</f>
        <v>0</v>
      </c>
      <c r="G505" s="4">
        <f>IF(I505="","",Menu!$N$12)</f>
        <v>0</v>
      </c>
      <c r="H505" s="4">
        <f>IF(J505="","",Menu!$N$10)</f>
        <v>0</v>
      </c>
      <c r="I505" s="1" t="s">
        <v>1272</v>
      </c>
      <c r="J505" s="4">
        <f>IF(I505="","",Menu!$M$8)</f>
        <v>0</v>
      </c>
      <c r="K505">
        <f>Camisas!R62</f>
        <v>0</v>
      </c>
      <c r="L505" s="4">
        <f>IF(K505="","",IF(Menu!$D$10="",0,Menu!$E$10))</f>
        <v>0</v>
      </c>
      <c r="M505" s="4">
        <f>IF(K505="","",IF(Menu!$H$8="",0,Menu!$H$8))</f>
        <v>0</v>
      </c>
      <c r="N505" s="4" t="s">
        <v>274</v>
      </c>
      <c r="Y505" s="4" t="str">
        <f>MID(I505,1,5)</f>
        <v>D0607</v>
      </c>
      <c r="Z505" s="4">
        <v>24</v>
      </c>
      <c r="AA505" s="4">
        <f>(ROUNDDOWN(K505/Z505,0))*Z505</f>
        <v>0</v>
      </c>
      <c r="AB505" s="4">
        <f>K505-(AA505)</f>
        <v>0</v>
      </c>
      <c r="AC505" s="4">
        <f>AA505/Z505</f>
        <v>0</v>
      </c>
    </row>
    <row r="506" spans="1:29" ht="13.2">
      <c r="A506" s="4" t="s">
        <v>271</v>
      </c>
      <c r="B506" s="4" t="s">
        <v>272</v>
      </c>
      <c r="C506" s="4">
        <f>IF(D506="","",Menu!$D$8)</f>
        <v>0</v>
      </c>
      <c r="D506" s="5" t="s">
        <v>63</v>
      </c>
      <c r="E506" s="4">
        <f>IF(D506="","",Menu!$J$10)</f>
        <v>0</v>
      </c>
      <c r="F506" s="4">
        <f>IF(D506="","",Menu!$R$8)</f>
        <v>0</v>
      </c>
      <c r="G506" s="4">
        <f>IF(I506="","",Menu!$N$12)</f>
        <v>0</v>
      </c>
      <c r="H506" s="4">
        <f>IF(J506="","",Menu!$N$10)</f>
        <v>0</v>
      </c>
      <c r="I506" s="1" t="s">
        <v>1270</v>
      </c>
      <c r="J506" s="4">
        <f>IF(I506="","",Menu!$M$8)</f>
        <v>0</v>
      </c>
      <c r="K506">
        <f>Camisas!P62</f>
        <v>0</v>
      </c>
      <c r="L506" s="4">
        <f>IF(K506="","",IF(Menu!$D$10="",0,Menu!$E$10))</f>
        <v>0</v>
      </c>
      <c r="M506" s="4">
        <f>IF(K506="","",IF(Menu!$H$8="",0,Menu!$H$8))</f>
        <v>0</v>
      </c>
      <c r="N506" s="4" t="s">
        <v>274</v>
      </c>
      <c r="Y506" s="4" t="str">
        <f>MID(I506,1,5)</f>
        <v>D0607</v>
      </c>
      <c r="Z506" s="4">
        <v>24</v>
      </c>
      <c r="AA506" s="4">
        <f>(ROUNDDOWN(K506/Z506,0))*Z506</f>
        <v>0</v>
      </c>
      <c r="AB506" s="4">
        <f>K506-(AA506)</f>
        <v>0</v>
      </c>
      <c r="AC506" s="4">
        <f>AA506/Z506</f>
        <v>0</v>
      </c>
    </row>
    <row r="507" spans="1:29" ht="13.2">
      <c r="A507" s="4" t="s">
        <v>271</v>
      </c>
      <c r="B507" s="4" t="s">
        <v>272</v>
      </c>
      <c r="C507" s="4">
        <f>IF(D507="","",Menu!$D$8)</f>
        <v>0</v>
      </c>
      <c r="D507" s="5" t="s">
        <v>63</v>
      </c>
      <c r="E507" s="4">
        <f>IF(D507="","",Menu!$J$10)</f>
        <v>0</v>
      </c>
      <c r="F507" s="4">
        <f>IF(D507="","",Menu!$R$8)</f>
        <v>0</v>
      </c>
      <c r="G507" s="4">
        <f>IF(I507="","",Menu!$N$12)</f>
        <v>0</v>
      </c>
      <c r="H507" s="4">
        <f>IF(J507="","",Menu!$N$10)</f>
        <v>0</v>
      </c>
      <c r="I507" s="1" t="s">
        <v>1271</v>
      </c>
      <c r="J507" s="4">
        <f>IF(I507="","",Menu!$M$8)</f>
        <v>0</v>
      </c>
      <c r="K507">
        <f>Camisas!Q62</f>
        <v>0</v>
      </c>
      <c r="L507" s="4">
        <f>IF(K507="","",IF(Menu!$D$10="",0,Menu!$E$10))</f>
        <v>0</v>
      </c>
      <c r="M507" s="4">
        <f>IF(K507="","",IF(Menu!$H$8="",0,Menu!$H$8))</f>
        <v>0</v>
      </c>
      <c r="N507" s="4" t="s">
        <v>274</v>
      </c>
      <c r="Y507" s="4" t="str">
        <f>MID(I507,1,5)</f>
        <v>D0607</v>
      </c>
      <c r="Z507" s="4">
        <v>24</v>
      </c>
      <c r="AA507" s="4">
        <f>(ROUNDDOWN(K507/Z507,0))*Z507</f>
        <v>0</v>
      </c>
      <c r="AB507" s="4">
        <f>K507-(AA507)</f>
        <v>0</v>
      </c>
      <c r="AC507" s="4">
        <f>AA507/Z507</f>
        <v>0</v>
      </c>
    </row>
    <row r="508" spans="1:29" ht="13.2">
      <c r="A508" s="4" t="s">
        <v>271</v>
      </c>
      <c r="B508" s="4" t="s">
        <v>272</v>
      </c>
      <c r="C508" s="4">
        <f>IF(D508="","",Menu!$D$8)</f>
        <v>0</v>
      </c>
      <c r="D508" s="5" t="s">
        <v>63</v>
      </c>
      <c r="E508" s="4">
        <f>IF(D508="","",Menu!$J$10)</f>
        <v>0</v>
      </c>
      <c r="F508" s="4">
        <f>IF(D508="","",Menu!$R$8)</f>
        <v>0</v>
      </c>
      <c r="G508" s="4">
        <f>IF(I508="","",Menu!$N$12)</f>
        <v>0</v>
      </c>
      <c r="H508" s="4">
        <f>IF(J508="","",Menu!$N$10)</f>
        <v>0</v>
      </c>
      <c r="I508" s="1" t="s">
        <v>1269</v>
      </c>
      <c r="J508" s="4">
        <f>IF(I508="","",Menu!$M$8)</f>
        <v>0</v>
      </c>
      <c r="K508">
        <f>Camisas!O62</f>
        <v>0</v>
      </c>
      <c r="L508" s="4">
        <f>IF(K508="","",IF(Menu!$D$10="",0,Menu!$E$10))</f>
        <v>0</v>
      </c>
      <c r="M508" s="4">
        <f>IF(K508="","",IF(Menu!$H$8="",0,Menu!$H$8))</f>
        <v>0</v>
      </c>
      <c r="N508" s="4" t="s">
        <v>274</v>
      </c>
      <c r="Y508" s="4" t="str">
        <f>MID(I508,1,5)</f>
        <v>D0607</v>
      </c>
      <c r="Z508" s="4">
        <v>24</v>
      </c>
      <c r="AA508" s="4">
        <f>(ROUNDDOWN(K508/Z508,0))*Z508</f>
        <v>0</v>
      </c>
      <c r="AB508" s="4">
        <f>K508-(AA508)</f>
        <v>0</v>
      </c>
      <c r="AC508" s="4">
        <f>AA508/Z508</f>
        <v>0</v>
      </c>
    </row>
    <row r="509" spans="1:29" ht="13.2">
      <c r="A509" s="4" t="s">
        <v>271</v>
      </c>
      <c r="B509" s="4" t="s">
        <v>272</v>
      </c>
      <c r="C509" s="4">
        <f>IF(D509="","",Menu!$D$8)</f>
        <v>0</v>
      </c>
      <c r="D509" s="5" t="s">
        <v>63</v>
      </c>
      <c r="E509" s="4">
        <f>IF(D509="","",Menu!$J$10)</f>
        <v>0</v>
      </c>
      <c r="F509" s="4">
        <f>IF(D509="","",Menu!$R$8)</f>
        <v>0</v>
      </c>
      <c r="G509" s="4">
        <f>IF(I509="","",Menu!$N$12)</f>
        <v>0</v>
      </c>
      <c r="H509" s="4">
        <f>IF(J509="","",Menu!$N$10)</f>
        <v>0</v>
      </c>
      <c r="I509" s="1" t="s">
        <v>1228</v>
      </c>
      <c r="J509" s="4">
        <f>IF(I509="","",Menu!$M$8)</f>
        <v>0</v>
      </c>
      <c r="K509">
        <f>Camisas!S54</f>
        <v>0</v>
      </c>
      <c r="L509" s="4">
        <f>IF(K509="","",IF(Menu!$D$10="",0,Menu!$E$10))</f>
        <v>0</v>
      </c>
      <c r="M509" s="4">
        <f>IF(K509="","",IF(Menu!$H$8="",0,Menu!$H$8))</f>
        <v>0</v>
      </c>
      <c r="N509" s="4" t="s">
        <v>274</v>
      </c>
      <c r="Y509" s="4" t="str">
        <f>MID(I509,1,5)</f>
        <v>D0606</v>
      </c>
      <c r="Z509" s="4">
        <v>24</v>
      </c>
      <c r="AA509" s="4">
        <f>(ROUNDDOWN(K509/Z509,0))*Z509</f>
        <v>0</v>
      </c>
      <c r="AB509" s="4">
        <f>K509-(AA509)</f>
        <v>0</v>
      </c>
      <c r="AC509" s="4">
        <f>AA509/Z509</f>
        <v>0</v>
      </c>
    </row>
    <row r="510" spans="1:29" ht="13.2">
      <c r="A510" s="4" t="s">
        <v>271</v>
      </c>
      <c r="B510" s="4" t="s">
        <v>272</v>
      </c>
      <c r="C510" s="4">
        <f>IF(D510="","",Menu!$D$8)</f>
        <v>0</v>
      </c>
      <c r="D510" s="5" t="s">
        <v>63</v>
      </c>
      <c r="E510" s="4">
        <f>IF(D510="","",Menu!$J$10)</f>
        <v>0</v>
      </c>
      <c r="F510" s="4">
        <f>IF(D510="","",Menu!$R$8)</f>
        <v>0</v>
      </c>
      <c r="G510" s="4">
        <f>IF(I510="","",Menu!$N$12)</f>
        <v>0</v>
      </c>
      <c r="H510" s="4">
        <f>IF(J510="","",Menu!$N$10)</f>
        <v>0</v>
      </c>
      <c r="I510" s="1" t="s">
        <v>1227</v>
      </c>
      <c r="J510" s="4">
        <f>IF(I510="","",Menu!$M$8)</f>
        <v>0</v>
      </c>
      <c r="K510">
        <f>Camisas!R54</f>
        <v>0</v>
      </c>
      <c r="L510" s="4">
        <f>IF(K510="","",IF(Menu!$D$10="",0,Menu!$E$10))</f>
        <v>0</v>
      </c>
      <c r="M510" s="4">
        <f>IF(K510="","",IF(Menu!$H$8="",0,Menu!$H$8))</f>
        <v>0</v>
      </c>
      <c r="N510" s="4" t="s">
        <v>274</v>
      </c>
      <c r="Y510" s="4" t="str">
        <f>MID(I510,1,5)</f>
        <v>D0606</v>
      </c>
      <c r="Z510" s="4">
        <v>24</v>
      </c>
      <c r="AA510" s="4">
        <f>(ROUNDDOWN(K510/Z510,0))*Z510</f>
        <v>0</v>
      </c>
      <c r="AB510" s="4">
        <f>K510-(AA510)</f>
        <v>0</v>
      </c>
      <c r="AC510" s="4">
        <f>AA510/Z510</f>
        <v>0</v>
      </c>
    </row>
    <row r="511" spans="1:29" ht="13.2">
      <c r="A511" s="4" t="s">
        <v>271</v>
      </c>
      <c r="B511" s="4" t="s">
        <v>272</v>
      </c>
      <c r="C511" s="4">
        <f>IF(D511="","",Menu!$D$8)</f>
        <v>0</v>
      </c>
      <c r="D511" s="5" t="s">
        <v>63</v>
      </c>
      <c r="E511" s="4">
        <f>IF(D511="","",Menu!$J$10)</f>
        <v>0</v>
      </c>
      <c r="F511" s="4">
        <f>IF(D511="","",Menu!$R$8)</f>
        <v>0</v>
      </c>
      <c r="G511" s="4">
        <f>IF(I511="","",Menu!$N$12)</f>
        <v>0</v>
      </c>
      <c r="H511" s="4">
        <f>IF(J511="","",Menu!$N$10)</f>
        <v>0</v>
      </c>
      <c r="I511" s="1" t="s">
        <v>1225</v>
      </c>
      <c r="J511" s="4">
        <f>IF(I511="","",Menu!$M$8)</f>
        <v>0</v>
      </c>
      <c r="K511">
        <f>Camisas!P54</f>
        <v>0</v>
      </c>
      <c r="L511" s="4">
        <f>IF(K511="","",IF(Menu!$D$10="",0,Menu!$E$10))</f>
        <v>0</v>
      </c>
      <c r="M511" s="4">
        <f>IF(K511="","",IF(Menu!$H$8="",0,Menu!$H$8))</f>
        <v>0</v>
      </c>
      <c r="N511" s="4" t="s">
        <v>274</v>
      </c>
      <c r="Y511" s="4" t="str">
        <f>MID(I511,1,5)</f>
        <v>D0606</v>
      </c>
      <c r="Z511" s="4">
        <v>24</v>
      </c>
      <c r="AA511" s="4">
        <f>(ROUNDDOWN(K511/Z511,0))*Z511</f>
        <v>0</v>
      </c>
      <c r="AB511" s="4">
        <f>K511-(AA511)</f>
        <v>0</v>
      </c>
      <c r="AC511" s="4">
        <f>AA511/Z511</f>
        <v>0</v>
      </c>
    </row>
    <row r="512" spans="1:29" ht="13.2">
      <c r="A512" s="4" t="s">
        <v>271</v>
      </c>
      <c r="B512" s="4" t="s">
        <v>272</v>
      </c>
      <c r="C512" s="4">
        <f>IF(D512="","",Menu!$D$8)</f>
        <v>0</v>
      </c>
      <c r="D512" s="5" t="s">
        <v>63</v>
      </c>
      <c r="E512" s="4">
        <f>IF(D512="","",Menu!$J$10)</f>
        <v>0</v>
      </c>
      <c r="F512" s="4">
        <f>IF(D512="","",Menu!$R$8)</f>
        <v>0</v>
      </c>
      <c r="G512" s="4">
        <f>IF(I512="","",Menu!$N$12)</f>
        <v>0</v>
      </c>
      <c r="H512" s="4">
        <f>IF(J512="","",Menu!$N$10)</f>
        <v>0</v>
      </c>
      <c r="I512" s="1" t="s">
        <v>1226</v>
      </c>
      <c r="J512" s="4">
        <f>IF(I512="","",Menu!$M$8)</f>
        <v>0</v>
      </c>
      <c r="K512">
        <f>Camisas!Q54</f>
        <v>0</v>
      </c>
      <c r="L512" s="4">
        <f>IF(K512="","",IF(Menu!$D$10="",0,Menu!$E$10))</f>
        <v>0</v>
      </c>
      <c r="M512" s="4">
        <f>IF(K512="","",IF(Menu!$H$8="",0,Menu!$H$8))</f>
        <v>0</v>
      </c>
      <c r="N512" s="4" t="s">
        <v>274</v>
      </c>
      <c r="Y512" s="4" t="str">
        <f>MID(I512,1,5)</f>
        <v>D0606</v>
      </c>
      <c r="Z512" s="4">
        <v>24</v>
      </c>
      <c r="AA512" s="4">
        <f>(ROUNDDOWN(K512/Z512,0))*Z512</f>
        <v>0</v>
      </c>
      <c r="AB512" s="4">
        <f>K512-(AA512)</f>
        <v>0</v>
      </c>
      <c r="AC512" s="4">
        <f>AA512/Z512</f>
        <v>0</v>
      </c>
    </row>
    <row r="513" spans="1:29" ht="13.2">
      <c r="A513" s="4" t="s">
        <v>271</v>
      </c>
      <c r="B513" s="4" t="s">
        <v>272</v>
      </c>
      <c r="C513" s="4">
        <f>IF(D513="","",Menu!$D$8)</f>
        <v>0</v>
      </c>
      <c r="D513" s="5" t="s">
        <v>63</v>
      </c>
      <c r="E513" s="4">
        <f>IF(D513="","",Menu!$J$10)</f>
        <v>0</v>
      </c>
      <c r="F513" s="4">
        <f>IF(D513="","",Menu!$R$8)</f>
        <v>0</v>
      </c>
      <c r="G513" s="4">
        <f>IF(I513="","",Menu!$N$12)</f>
        <v>0</v>
      </c>
      <c r="H513" s="4">
        <f>IF(J513="","",Menu!$N$10)</f>
        <v>0</v>
      </c>
      <c r="I513" s="1" t="s">
        <v>1224</v>
      </c>
      <c r="J513" s="4">
        <f>IF(I513="","",Menu!$M$8)</f>
        <v>0</v>
      </c>
      <c r="K513">
        <f>Camisas!O54</f>
        <v>0</v>
      </c>
      <c r="L513" s="4">
        <f>IF(K513="","",IF(Menu!$D$10="",0,Menu!$E$10))</f>
        <v>0</v>
      </c>
      <c r="M513" s="4">
        <f>IF(K513="","",IF(Menu!$H$8="",0,Menu!$H$8))</f>
        <v>0</v>
      </c>
      <c r="N513" s="4" t="s">
        <v>274</v>
      </c>
      <c r="Y513" s="4" t="str">
        <f>MID(I513,1,5)</f>
        <v>D0606</v>
      </c>
      <c r="Z513" s="4">
        <v>24</v>
      </c>
      <c r="AA513" s="4">
        <f>(ROUNDDOWN(K513/Z513,0))*Z513</f>
        <v>0</v>
      </c>
      <c r="AB513" s="4">
        <f>K513-(AA513)</f>
        <v>0</v>
      </c>
      <c r="AC513" s="4">
        <f>AA513/Z513</f>
        <v>0</v>
      </c>
    </row>
    <row r="514" spans="1:29" ht="13.2">
      <c r="A514" s="4" t="s">
        <v>271</v>
      </c>
      <c r="B514" s="4" t="s">
        <v>272</v>
      </c>
      <c r="C514" s="4">
        <f>IF(D514="","",Menu!$D$8)</f>
        <v>0</v>
      </c>
      <c r="D514" s="5" t="s">
        <v>63</v>
      </c>
      <c r="E514" s="4">
        <f>IF(D514="","",Menu!$J$10)</f>
        <v>0</v>
      </c>
      <c r="F514" s="4">
        <f>IF(D514="","",Menu!$R$8)</f>
        <v>0</v>
      </c>
      <c r="G514" s="4">
        <f>IF(I514="","",Menu!$N$12)</f>
        <v>0</v>
      </c>
      <c r="H514" s="4">
        <f>IF(J514="","",Menu!$N$10)</f>
        <v>0</v>
      </c>
      <c r="I514" s="1" t="s">
        <v>1223</v>
      </c>
      <c r="J514" s="4">
        <f>IF(I514="","",Menu!$M$8)</f>
        <v>0</v>
      </c>
      <c r="K514">
        <f>Camisas!S53</f>
        <v>0</v>
      </c>
      <c r="L514" s="4">
        <f>IF(K514="","",IF(Menu!$D$10="",0,Menu!$E$10))</f>
        <v>0</v>
      </c>
      <c r="M514" s="4">
        <f>IF(K514="","",IF(Menu!$H$8="",0,Menu!$H$8))</f>
        <v>0</v>
      </c>
      <c r="N514" s="4" t="s">
        <v>274</v>
      </c>
      <c r="Y514" s="4" t="str">
        <f>MID(I514,1,5)</f>
        <v>D0606</v>
      </c>
      <c r="Z514" s="4">
        <v>24</v>
      </c>
      <c r="AA514" s="4">
        <f>(ROUNDDOWN(K514/Z514,0))*Z514</f>
        <v>0</v>
      </c>
      <c r="AB514" s="4">
        <f>K514-(AA514)</f>
        <v>0</v>
      </c>
      <c r="AC514" s="4">
        <f>AA514/Z514</f>
        <v>0</v>
      </c>
    </row>
    <row r="515" spans="1:29" ht="13.2">
      <c r="A515" s="4" t="s">
        <v>271</v>
      </c>
      <c r="B515" s="4" t="s">
        <v>272</v>
      </c>
      <c r="C515" s="4">
        <f>IF(D515="","",Menu!$D$8)</f>
        <v>0</v>
      </c>
      <c r="D515" s="5" t="s">
        <v>63</v>
      </c>
      <c r="E515" s="4">
        <f>IF(D515="","",Menu!$J$10)</f>
        <v>0</v>
      </c>
      <c r="F515" s="4">
        <f>IF(D515="","",Menu!$R$8)</f>
        <v>0</v>
      </c>
      <c r="G515" s="4">
        <f>IF(I515="","",Menu!$N$12)</f>
        <v>0</v>
      </c>
      <c r="H515" s="4">
        <f>IF(J515="","",Menu!$N$10)</f>
        <v>0</v>
      </c>
      <c r="I515" s="1" t="s">
        <v>1222</v>
      </c>
      <c r="J515" s="4">
        <f>IF(I515="","",Menu!$M$8)</f>
        <v>0</v>
      </c>
      <c r="K515">
        <f>Camisas!R53</f>
        <v>0</v>
      </c>
      <c r="L515" s="4">
        <f>IF(K515="","",IF(Menu!$D$10="",0,Menu!$E$10))</f>
        <v>0</v>
      </c>
      <c r="M515" s="4">
        <f>IF(K515="","",IF(Menu!$H$8="",0,Menu!$H$8))</f>
        <v>0</v>
      </c>
      <c r="N515" s="4" t="s">
        <v>274</v>
      </c>
      <c r="Y515" s="4" t="str">
        <f>MID(I515,1,5)</f>
        <v>D0606</v>
      </c>
      <c r="Z515" s="4">
        <v>24</v>
      </c>
      <c r="AA515" s="4">
        <f>(ROUNDDOWN(K515/Z515,0))*Z515</f>
        <v>0</v>
      </c>
      <c r="AB515" s="4">
        <f>K515-(AA515)</f>
        <v>0</v>
      </c>
      <c r="AC515" s="4">
        <f>AA515/Z515</f>
        <v>0</v>
      </c>
    </row>
    <row r="516" spans="1:29" ht="13.2">
      <c r="A516" s="4" t="s">
        <v>271</v>
      </c>
      <c r="B516" s="4" t="s">
        <v>272</v>
      </c>
      <c r="C516" s="4">
        <f>IF(D516="","",Menu!$D$8)</f>
        <v>0</v>
      </c>
      <c r="D516" s="5" t="s">
        <v>63</v>
      </c>
      <c r="E516" s="4">
        <f>IF(D516="","",Menu!$J$10)</f>
        <v>0</v>
      </c>
      <c r="F516" s="4">
        <f>IF(D516="","",Menu!$R$8)</f>
        <v>0</v>
      </c>
      <c r="G516" s="4">
        <f>IF(I516="","",Menu!$N$12)</f>
        <v>0</v>
      </c>
      <c r="H516" s="4">
        <f>IF(J516="","",Menu!$N$10)</f>
        <v>0</v>
      </c>
      <c r="I516" s="1" t="s">
        <v>1220</v>
      </c>
      <c r="J516" s="4">
        <f>IF(I516="","",Menu!$M$8)</f>
        <v>0</v>
      </c>
      <c r="K516">
        <f>Camisas!P53</f>
        <v>0</v>
      </c>
      <c r="L516" s="4">
        <f>IF(K516="","",IF(Menu!$D$10="",0,Menu!$E$10))</f>
        <v>0</v>
      </c>
      <c r="M516" s="4">
        <f>IF(K516="","",IF(Menu!$H$8="",0,Menu!$H$8))</f>
        <v>0</v>
      </c>
      <c r="N516" s="4" t="s">
        <v>274</v>
      </c>
      <c r="Y516" s="4" t="str">
        <f>MID(I516,1,5)</f>
        <v>D0606</v>
      </c>
      <c r="Z516" s="4">
        <v>24</v>
      </c>
      <c r="AA516" s="4">
        <f>(ROUNDDOWN(K516/Z516,0))*Z516</f>
        <v>0</v>
      </c>
      <c r="AB516" s="4">
        <f>K516-(AA516)</f>
        <v>0</v>
      </c>
      <c r="AC516" s="4">
        <f>AA516/Z516</f>
        <v>0</v>
      </c>
    </row>
    <row r="517" spans="1:29" ht="13.2">
      <c r="A517" s="4" t="s">
        <v>271</v>
      </c>
      <c r="B517" s="4" t="s">
        <v>272</v>
      </c>
      <c r="C517" s="4">
        <f>IF(D517="","",Menu!$D$8)</f>
        <v>0</v>
      </c>
      <c r="D517" s="5" t="s">
        <v>63</v>
      </c>
      <c r="E517" s="4">
        <f>IF(D517="","",Menu!$J$10)</f>
        <v>0</v>
      </c>
      <c r="F517" s="4">
        <f>IF(D517="","",Menu!$R$8)</f>
        <v>0</v>
      </c>
      <c r="G517" s="4">
        <f>IF(I517="","",Menu!$N$12)</f>
        <v>0</v>
      </c>
      <c r="H517" s="4">
        <f>IF(J517="","",Menu!$N$10)</f>
        <v>0</v>
      </c>
      <c r="I517" s="1" t="s">
        <v>1221</v>
      </c>
      <c r="J517" s="4">
        <f>IF(I517="","",Menu!$M$8)</f>
        <v>0</v>
      </c>
      <c r="K517">
        <f>Camisas!Q53</f>
        <v>0</v>
      </c>
      <c r="L517" s="4">
        <f>IF(K517="","",IF(Menu!$D$10="",0,Menu!$E$10))</f>
        <v>0</v>
      </c>
      <c r="M517" s="4">
        <f>IF(K517="","",IF(Menu!$H$8="",0,Menu!$H$8))</f>
        <v>0</v>
      </c>
      <c r="N517" s="4" t="s">
        <v>274</v>
      </c>
      <c r="Y517" s="4" t="str">
        <f>MID(I517,1,5)</f>
        <v>D0606</v>
      </c>
      <c r="Z517" s="4">
        <v>24</v>
      </c>
      <c r="AA517" s="4">
        <f>(ROUNDDOWN(K517/Z517,0))*Z517</f>
        <v>0</v>
      </c>
      <c r="AB517" s="4">
        <f>K517-(AA517)</f>
        <v>0</v>
      </c>
      <c r="AC517" s="4">
        <f>AA517/Z517</f>
        <v>0</v>
      </c>
    </row>
    <row r="518" spans="1:29" ht="13.2">
      <c r="A518" s="4" t="s">
        <v>271</v>
      </c>
      <c r="B518" s="4" t="s">
        <v>272</v>
      </c>
      <c r="C518" s="4">
        <f>IF(D518="","",Menu!$D$8)</f>
        <v>0</v>
      </c>
      <c r="D518" s="5" t="s">
        <v>63</v>
      </c>
      <c r="E518" s="4">
        <f>IF(D518="","",Menu!$J$10)</f>
        <v>0</v>
      </c>
      <c r="F518" s="4">
        <f>IF(D518="","",Menu!$R$8)</f>
        <v>0</v>
      </c>
      <c r="G518" s="4">
        <f>IF(I518="","",Menu!$N$12)</f>
        <v>0</v>
      </c>
      <c r="H518" s="4">
        <f>IF(J518="","",Menu!$N$10)</f>
        <v>0</v>
      </c>
      <c r="I518" s="1" t="s">
        <v>1219</v>
      </c>
      <c r="J518" s="4">
        <f>IF(I518="","",Menu!$M$8)</f>
        <v>0</v>
      </c>
      <c r="K518">
        <f>Camisas!O53</f>
        <v>0</v>
      </c>
      <c r="L518" s="4">
        <f>IF(K518="","",IF(Menu!$D$10="",0,Menu!$E$10))</f>
        <v>0</v>
      </c>
      <c r="M518" s="4">
        <f>IF(K518="","",IF(Menu!$H$8="",0,Menu!$H$8))</f>
        <v>0</v>
      </c>
      <c r="N518" s="4" t="s">
        <v>274</v>
      </c>
      <c r="Y518" s="4" t="str">
        <f>MID(I518,1,5)</f>
        <v>D0606</v>
      </c>
      <c r="Z518" s="4">
        <v>24</v>
      </c>
      <c r="AA518" s="4">
        <f>(ROUNDDOWN(K518/Z518,0))*Z518</f>
        <v>0</v>
      </c>
      <c r="AB518" s="4">
        <f>K518-(AA518)</f>
        <v>0</v>
      </c>
      <c r="AC518" s="4">
        <f>AA518/Z518</f>
        <v>0</v>
      </c>
    </row>
    <row r="519" spans="1:29" ht="13.2">
      <c r="A519" s="4" t="s">
        <v>271</v>
      </c>
      <c r="B519" s="4" t="s">
        <v>272</v>
      </c>
      <c r="C519" s="4">
        <f>IF(D519="","",Menu!$D$8)</f>
        <v>0</v>
      </c>
      <c r="D519" s="5" t="s">
        <v>63</v>
      </c>
      <c r="E519" s="4">
        <f>IF(D519="","",Menu!$J$10)</f>
        <v>0</v>
      </c>
      <c r="F519" s="4">
        <f>IF(D519="","",Menu!$R$8)</f>
        <v>0</v>
      </c>
      <c r="G519" s="4">
        <f>IF(I519="","",Menu!$N$12)</f>
        <v>0</v>
      </c>
      <c r="H519" s="4">
        <f>IF(J519="","",Menu!$N$10)</f>
        <v>0</v>
      </c>
      <c r="I519" s="1" t="s">
        <v>1218</v>
      </c>
      <c r="J519" s="4">
        <f>IF(I519="","",Menu!$M$8)</f>
        <v>0</v>
      </c>
      <c r="K519">
        <f>Camisas!S52</f>
        <v>0</v>
      </c>
      <c r="L519" s="4">
        <f>IF(K519="","",IF(Menu!$D$10="",0,Menu!$E$10))</f>
        <v>0</v>
      </c>
      <c r="M519" s="4">
        <f>IF(K519="","",IF(Menu!$H$8="",0,Menu!$H$8))</f>
        <v>0</v>
      </c>
      <c r="N519" s="4" t="s">
        <v>274</v>
      </c>
      <c r="Y519" s="4" t="str">
        <f>MID(I519,1,5)</f>
        <v>D0606</v>
      </c>
      <c r="Z519" s="4">
        <v>24</v>
      </c>
      <c r="AA519" s="4">
        <f>(ROUNDDOWN(K519/Z519,0))*Z519</f>
        <v>0</v>
      </c>
      <c r="AB519" s="4">
        <f>K519-(AA519)</f>
        <v>0</v>
      </c>
      <c r="AC519" s="4">
        <f>AA519/Z519</f>
        <v>0</v>
      </c>
    </row>
    <row r="520" spans="1:29" ht="13.2">
      <c r="A520" s="4" t="s">
        <v>271</v>
      </c>
      <c r="B520" s="4" t="s">
        <v>272</v>
      </c>
      <c r="C520" s="4">
        <f>IF(D520="","",Menu!$D$8)</f>
        <v>0</v>
      </c>
      <c r="D520" s="5" t="s">
        <v>63</v>
      </c>
      <c r="E520" s="4">
        <f>IF(D520="","",Menu!$J$10)</f>
        <v>0</v>
      </c>
      <c r="F520" s="4">
        <f>IF(D520="","",Menu!$R$8)</f>
        <v>0</v>
      </c>
      <c r="G520" s="4">
        <f>IF(I520="","",Menu!$N$12)</f>
        <v>0</v>
      </c>
      <c r="H520" s="4">
        <f>IF(J520="","",Menu!$N$10)</f>
        <v>0</v>
      </c>
      <c r="I520" s="1" t="s">
        <v>1217</v>
      </c>
      <c r="J520" s="4">
        <f>IF(I520="","",Menu!$M$8)</f>
        <v>0</v>
      </c>
      <c r="K520">
        <f>Camisas!R52</f>
        <v>0</v>
      </c>
      <c r="L520" s="4">
        <f>IF(K520="","",IF(Menu!$D$10="",0,Menu!$E$10))</f>
        <v>0</v>
      </c>
      <c r="M520" s="4">
        <f>IF(K520="","",IF(Menu!$H$8="",0,Menu!$H$8))</f>
        <v>0</v>
      </c>
      <c r="N520" s="4" t="s">
        <v>274</v>
      </c>
      <c r="Y520" s="4" t="str">
        <f>MID(I520,1,5)</f>
        <v>D0606</v>
      </c>
      <c r="Z520" s="4">
        <v>24</v>
      </c>
      <c r="AA520" s="4">
        <f>(ROUNDDOWN(K520/Z520,0))*Z520</f>
        <v>0</v>
      </c>
      <c r="AB520" s="4">
        <f>K520-(AA520)</f>
        <v>0</v>
      </c>
      <c r="AC520" s="4">
        <f>AA520/Z520</f>
        <v>0</v>
      </c>
    </row>
    <row r="521" spans="1:29" ht="13.2">
      <c r="A521" s="4" t="s">
        <v>271</v>
      </c>
      <c r="B521" s="4" t="s">
        <v>272</v>
      </c>
      <c r="C521" s="4">
        <f>IF(D521="","",Menu!$D$8)</f>
        <v>0</v>
      </c>
      <c r="D521" s="5" t="s">
        <v>63</v>
      </c>
      <c r="E521" s="4">
        <f>IF(D521="","",Menu!$J$10)</f>
        <v>0</v>
      </c>
      <c r="F521" s="4">
        <f>IF(D521="","",Menu!$R$8)</f>
        <v>0</v>
      </c>
      <c r="G521" s="4">
        <f>IF(I521="","",Menu!$N$12)</f>
        <v>0</v>
      </c>
      <c r="H521" s="4">
        <f>IF(J521="","",Menu!$N$10)</f>
        <v>0</v>
      </c>
      <c r="I521" s="1" t="s">
        <v>1215</v>
      </c>
      <c r="J521" s="4">
        <f>IF(I521="","",Menu!$M$8)</f>
        <v>0</v>
      </c>
      <c r="K521">
        <f>Camisas!P52</f>
        <v>0</v>
      </c>
      <c r="L521" s="4">
        <f>IF(K521="","",IF(Menu!$D$10="",0,Menu!$E$10))</f>
        <v>0</v>
      </c>
      <c r="M521" s="4">
        <f>IF(K521="","",IF(Menu!$H$8="",0,Menu!$H$8))</f>
        <v>0</v>
      </c>
      <c r="N521" s="4" t="s">
        <v>274</v>
      </c>
      <c r="Y521" s="4" t="str">
        <f>MID(I521,1,5)</f>
        <v>D0606</v>
      </c>
      <c r="Z521" s="4">
        <v>24</v>
      </c>
      <c r="AA521" s="4">
        <f>(ROUNDDOWN(K521/Z521,0))*Z521</f>
        <v>0</v>
      </c>
      <c r="AB521" s="4">
        <f>K521-(AA521)</f>
        <v>0</v>
      </c>
      <c r="AC521" s="4">
        <f>AA521/Z521</f>
        <v>0</v>
      </c>
    </row>
    <row r="522" spans="1:29" ht="13.2">
      <c r="A522" s="4" t="s">
        <v>271</v>
      </c>
      <c r="B522" s="4" t="s">
        <v>272</v>
      </c>
      <c r="C522" s="4">
        <f>IF(D522="","",Menu!$D$8)</f>
        <v>0</v>
      </c>
      <c r="D522" s="5" t="s">
        <v>63</v>
      </c>
      <c r="E522" s="4">
        <f>IF(D522="","",Menu!$J$10)</f>
        <v>0</v>
      </c>
      <c r="F522" s="4">
        <f>IF(D522="","",Menu!$R$8)</f>
        <v>0</v>
      </c>
      <c r="G522" s="4">
        <f>IF(I522="","",Menu!$N$12)</f>
        <v>0</v>
      </c>
      <c r="H522" s="4">
        <f>IF(J522="","",Menu!$N$10)</f>
        <v>0</v>
      </c>
      <c r="I522" s="1" t="s">
        <v>1216</v>
      </c>
      <c r="J522" s="4">
        <f>IF(I522="","",Menu!$M$8)</f>
        <v>0</v>
      </c>
      <c r="K522">
        <f>Camisas!Q52</f>
        <v>0</v>
      </c>
      <c r="L522" s="4">
        <f>IF(K522="","",IF(Menu!$D$10="",0,Menu!$E$10))</f>
        <v>0</v>
      </c>
      <c r="M522" s="4">
        <f>IF(K522="","",IF(Menu!$H$8="",0,Menu!$H$8))</f>
        <v>0</v>
      </c>
      <c r="N522" s="4" t="s">
        <v>274</v>
      </c>
      <c r="Y522" s="4" t="str">
        <f>MID(I522,1,5)</f>
        <v>D0606</v>
      </c>
      <c r="Z522" s="4">
        <v>24</v>
      </c>
      <c r="AA522" s="4">
        <f>(ROUNDDOWN(K522/Z522,0))*Z522</f>
        <v>0</v>
      </c>
      <c r="AB522" s="4">
        <f>K522-(AA522)</f>
        <v>0</v>
      </c>
      <c r="AC522" s="4">
        <f>AA522/Z522</f>
        <v>0</v>
      </c>
    </row>
    <row r="523" spans="1:29" ht="13.2">
      <c r="A523" s="4" t="s">
        <v>271</v>
      </c>
      <c r="B523" s="4" t="s">
        <v>272</v>
      </c>
      <c r="C523" s="4">
        <f>IF(D523="","",Menu!$D$8)</f>
        <v>0</v>
      </c>
      <c r="D523" s="5" t="s">
        <v>63</v>
      </c>
      <c r="E523" s="4">
        <f>IF(D523="","",Menu!$J$10)</f>
        <v>0</v>
      </c>
      <c r="F523" s="4">
        <f>IF(D523="","",Menu!$R$8)</f>
        <v>0</v>
      </c>
      <c r="G523" s="4">
        <f>IF(I523="","",Menu!$N$12)</f>
        <v>0</v>
      </c>
      <c r="H523" s="4">
        <f>IF(J523="","",Menu!$N$10)</f>
        <v>0</v>
      </c>
      <c r="I523" s="1" t="s">
        <v>1214</v>
      </c>
      <c r="J523" s="4">
        <f>IF(I523="","",Menu!$M$8)</f>
        <v>0</v>
      </c>
      <c r="K523">
        <f>Camisas!O52</f>
        <v>0</v>
      </c>
      <c r="L523" s="4">
        <f>IF(K523="","",IF(Menu!$D$10="",0,Menu!$E$10))</f>
        <v>0</v>
      </c>
      <c r="M523" s="4">
        <f>IF(K523="","",IF(Menu!$H$8="",0,Menu!$H$8))</f>
        <v>0</v>
      </c>
      <c r="N523" s="4" t="s">
        <v>274</v>
      </c>
      <c r="Y523" s="4" t="str">
        <f>MID(I523,1,5)</f>
        <v>D0606</v>
      </c>
      <c r="Z523" s="4">
        <v>24</v>
      </c>
      <c r="AA523" s="4">
        <f>(ROUNDDOWN(K523/Z523,0))*Z523</f>
        <v>0</v>
      </c>
      <c r="AB523" s="4">
        <f>K523-(AA523)</f>
        <v>0</v>
      </c>
      <c r="AC523" s="4">
        <f>AA523/Z523</f>
        <v>0</v>
      </c>
    </row>
    <row r="524" spans="1:29" ht="13.2">
      <c r="A524" s="4" t="s">
        <v>271</v>
      </c>
      <c r="B524" s="4" t="s">
        <v>272</v>
      </c>
      <c r="C524" s="4">
        <f>IF(D524="","",Menu!$D$8)</f>
        <v>0</v>
      </c>
      <c r="D524" s="5" t="s">
        <v>63</v>
      </c>
      <c r="E524" s="4">
        <f>IF(D524="","",Menu!$J$10)</f>
        <v>0</v>
      </c>
      <c r="F524" s="4">
        <f>IF(D524="","",Menu!$R$8)</f>
        <v>0</v>
      </c>
      <c r="G524" s="4">
        <f>IF(I524="","",Menu!$N$12)</f>
        <v>0</v>
      </c>
      <c r="H524" s="4">
        <f>IF(J524="","",Menu!$N$10)</f>
        <v>0</v>
      </c>
      <c r="I524" s="1" t="s">
        <v>1213</v>
      </c>
      <c r="J524" s="4">
        <f>IF(I524="","",Menu!$M$8)</f>
        <v>0</v>
      </c>
      <c r="K524">
        <f>Camisas!S51</f>
        <v>0</v>
      </c>
      <c r="L524" s="4">
        <f>IF(K524="","",IF(Menu!$D$10="",0,Menu!$E$10))</f>
        <v>0</v>
      </c>
      <c r="M524" s="4">
        <f>IF(K524="","",IF(Menu!$H$8="",0,Menu!$H$8))</f>
        <v>0</v>
      </c>
      <c r="N524" s="4" t="s">
        <v>274</v>
      </c>
      <c r="Y524" s="4" t="str">
        <f>MID(I524,1,5)</f>
        <v>D0606</v>
      </c>
      <c r="Z524" s="4">
        <v>24</v>
      </c>
      <c r="AA524" s="4">
        <f>(ROUNDDOWN(K524/Z524,0))*Z524</f>
        <v>0</v>
      </c>
      <c r="AB524" s="4">
        <f>K524-(AA524)</f>
        <v>0</v>
      </c>
      <c r="AC524" s="4">
        <f>AA524/Z524</f>
        <v>0</v>
      </c>
    </row>
    <row r="525" spans="1:29" ht="13.2">
      <c r="A525" s="4" t="s">
        <v>271</v>
      </c>
      <c r="B525" s="4" t="s">
        <v>272</v>
      </c>
      <c r="C525" s="4">
        <f>IF(D525="","",Menu!$D$8)</f>
        <v>0</v>
      </c>
      <c r="D525" s="5" t="s">
        <v>63</v>
      </c>
      <c r="E525" s="4">
        <f>IF(D525="","",Menu!$J$10)</f>
        <v>0</v>
      </c>
      <c r="F525" s="4">
        <f>IF(D525="","",Menu!$R$8)</f>
        <v>0</v>
      </c>
      <c r="G525" s="4">
        <f>IF(I525="","",Menu!$N$12)</f>
        <v>0</v>
      </c>
      <c r="H525" s="4">
        <f>IF(J525="","",Menu!$N$10)</f>
        <v>0</v>
      </c>
      <c r="I525" s="1" t="s">
        <v>1212</v>
      </c>
      <c r="J525" s="4">
        <f>IF(I525="","",Menu!$M$8)</f>
        <v>0</v>
      </c>
      <c r="K525">
        <f>Camisas!R51</f>
        <v>0</v>
      </c>
      <c r="L525" s="4">
        <f>IF(K525="","",IF(Menu!$D$10="",0,Menu!$E$10))</f>
        <v>0</v>
      </c>
      <c r="M525" s="4">
        <f>IF(K525="","",IF(Menu!$H$8="",0,Menu!$H$8))</f>
        <v>0</v>
      </c>
      <c r="N525" s="4" t="s">
        <v>274</v>
      </c>
      <c r="Y525" s="4" t="str">
        <f>MID(I525,1,5)</f>
        <v>D0606</v>
      </c>
      <c r="Z525" s="4">
        <v>24</v>
      </c>
      <c r="AA525" s="4">
        <f>(ROUNDDOWN(K525/Z525,0))*Z525</f>
        <v>0</v>
      </c>
      <c r="AB525" s="4">
        <f>K525-(AA525)</f>
        <v>0</v>
      </c>
      <c r="AC525" s="4">
        <f>AA525/Z525</f>
        <v>0</v>
      </c>
    </row>
    <row r="526" spans="1:29" ht="13.2">
      <c r="A526" s="4" t="s">
        <v>271</v>
      </c>
      <c r="B526" s="4" t="s">
        <v>272</v>
      </c>
      <c r="C526" s="4">
        <f>IF(D526="","",Menu!$D$8)</f>
        <v>0</v>
      </c>
      <c r="D526" s="5" t="s">
        <v>63</v>
      </c>
      <c r="E526" s="4">
        <f>IF(D526="","",Menu!$J$10)</f>
        <v>0</v>
      </c>
      <c r="F526" s="4">
        <f>IF(D526="","",Menu!$R$8)</f>
        <v>0</v>
      </c>
      <c r="G526" s="4">
        <f>IF(I526="","",Menu!$N$12)</f>
        <v>0</v>
      </c>
      <c r="H526" s="4">
        <f>IF(J526="","",Menu!$N$10)</f>
        <v>0</v>
      </c>
      <c r="I526" s="1" t="s">
        <v>1210</v>
      </c>
      <c r="J526" s="4">
        <f>IF(I526="","",Menu!$M$8)</f>
        <v>0</v>
      </c>
      <c r="K526">
        <f>Camisas!P51</f>
        <v>0</v>
      </c>
      <c r="L526" s="4">
        <f>IF(K526="","",IF(Menu!$D$10="",0,Menu!$E$10))</f>
        <v>0</v>
      </c>
      <c r="M526" s="4">
        <f>IF(K526="","",IF(Menu!$H$8="",0,Menu!$H$8))</f>
        <v>0</v>
      </c>
      <c r="N526" s="4" t="s">
        <v>274</v>
      </c>
      <c r="Y526" s="4" t="str">
        <f>MID(I526,1,5)</f>
        <v>D0606</v>
      </c>
      <c r="Z526" s="4">
        <v>24</v>
      </c>
      <c r="AA526" s="4">
        <f>(ROUNDDOWN(K526/Z526,0))*Z526</f>
        <v>0</v>
      </c>
      <c r="AB526" s="4">
        <f>K526-(AA526)</f>
        <v>0</v>
      </c>
      <c r="AC526" s="4">
        <f>AA526/Z526</f>
        <v>0</v>
      </c>
    </row>
    <row r="527" spans="1:29" ht="13.2">
      <c r="A527" s="4" t="s">
        <v>271</v>
      </c>
      <c r="B527" s="4" t="s">
        <v>272</v>
      </c>
      <c r="C527" s="4">
        <f>IF(D527="","",Menu!$D$8)</f>
        <v>0</v>
      </c>
      <c r="D527" s="5" t="s">
        <v>63</v>
      </c>
      <c r="E527" s="4">
        <f>IF(D527="","",Menu!$J$10)</f>
        <v>0</v>
      </c>
      <c r="F527" s="4">
        <f>IF(D527="","",Menu!$R$8)</f>
        <v>0</v>
      </c>
      <c r="G527" s="4">
        <f>IF(I527="","",Menu!$N$12)</f>
        <v>0</v>
      </c>
      <c r="H527" s="4">
        <f>IF(J527="","",Menu!$N$10)</f>
        <v>0</v>
      </c>
      <c r="I527" s="1" t="s">
        <v>1211</v>
      </c>
      <c r="J527" s="4">
        <f>IF(I527="","",Menu!$M$8)</f>
        <v>0</v>
      </c>
      <c r="K527">
        <f>Camisas!Q51</f>
        <v>0</v>
      </c>
      <c r="L527" s="4">
        <f>IF(K527="","",IF(Menu!$D$10="",0,Menu!$E$10))</f>
        <v>0</v>
      </c>
      <c r="M527" s="4">
        <f>IF(K527="","",IF(Menu!$H$8="",0,Menu!$H$8))</f>
        <v>0</v>
      </c>
      <c r="N527" s="4" t="s">
        <v>274</v>
      </c>
      <c r="Y527" s="4" t="str">
        <f>MID(I527,1,5)</f>
        <v>D0606</v>
      </c>
      <c r="Z527" s="4">
        <v>24</v>
      </c>
      <c r="AA527" s="4">
        <f>(ROUNDDOWN(K527/Z527,0))*Z527</f>
        <v>0</v>
      </c>
      <c r="AB527" s="4">
        <f>K527-(AA527)</f>
        <v>0</v>
      </c>
      <c r="AC527" s="4">
        <f>AA527/Z527</f>
        <v>0</v>
      </c>
    </row>
    <row r="528" spans="1:29" ht="13.2">
      <c r="A528" s="4" t="s">
        <v>271</v>
      </c>
      <c r="B528" s="4" t="s">
        <v>272</v>
      </c>
      <c r="C528" s="4">
        <f>IF(D528="","",Menu!$D$8)</f>
        <v>0</v>
      </c>
      <c r="D528" s="5" t="s">
        <v>63</v>
      </c>
      <c r="E528" s="4">
        <f>IF(D528="","",Menu!$J$10)</f>
        <v>0</v>
      </c>
      <c r="F528" s="4">
        <f>IF(D528="","",Menu!$R$8)</f>
        <v>0</v>
      </c>
      <c r="G528" s="4">
        <f>IF(I528="","",Menu!$N$12)</f>
        <v>0</v>
      </c>
      <c r="H528" s="4">
        <f>IF(J528="","",Menu!$N$10)</f>
        <v>0</v>
      </c>
      <c r="I528" s="1" t="s">
        <v>1209</v>
      </c>
      <c r="J528" s="4">
        <f>IF(I528="","",Menu!$M$8)</f>
        <v>0</v>
      </c>
      <c r="K528">
        <f>Camisas!O51</f>
        <v>0</v>
      </c>
      <c r="L528" s="4">
        <f>IF(K528="","",IF(Menu!$D$10="",0,Menu!$E$10))</f>
        <v>0</v>
      </c>
      <c r="M528" s="4">
        <f>IF(K528="","",IF(Menu!$H$8="",0,Menu!$H$8))</f>
        <v>0</v>
      </c>
      <c r="N528" s="4" t="s">
        <v>274</v>
      </c>
      <c r="Y528" s="4" t="str">
        <f>MID(I528,1,5)</f>
        <v>D0606</v>
      </c>
      <c r="Z528" s="4">
        <v>24</v>
      </c>
      <c r="AA528" s="4">
        <f>(ROUNDDOWN(K528/Z528,0))*Z528</f>
        <v>0</v>
      </c>
      <c r="AB528" s="4">
        <f>K528-(AA528)</f>
        <v>0</v>
      </c>
      <c r="AC528" s="4">
        <f>AA528/Z528</f>
        <v>0</v>
      </c>
    </row>
    <row r="529" spans="1:29" ht="13.2">
      <c r="A529" s="4" t="s">
        <v>271</v>
      </c>
      <c r="B529" s="4" t="s">
        <v>272</v>
      </c>
      <c r="C529" s="4">
        <f>IF(D529="","",Menu!$D$8)</f>
        <v>0</v>
      </c>
      <c r="D529" s="5" t="s">
        <v>63</v>
      </c>
      <c r="E529" s="4">
        <f>IF(D529="","",Menu!$J$10)</f>
        <v>0</v>
      </c>
      <c r="F529" s="4">
        <f>IF(D529="","",Menu!$R$8)</f>
        <v>0</v>
      </c>
      <c r="G529" s="4">
        <f>IF(I529="","",Menu!$N$12)</f>
        <v>0</v>
      </c>
      <c r="H529" s="4">
        <f>IF(J529="","",Menu!$N$10)</f>
        <v>0</v>
      </c>
      <c r="I529" s="1" t="s">
        <v>1208</v>
      </c>
      <c r="J529" s="4">
        <f>IF(I529="","",Menu!$M$8)</f>
        <v>0</v>
      </c>
      <c r="K529">
        <f>Camisas!S50</f>
        <v>0</v>
      </c>
      <c r="L529" s="4">
        <f>IF(K529="","",IF(Menu!$D$10="",0,Menu!$E$10))</f>
        <v>0</v>
      </c>
      <c r="M529" s="4">
        <f>IF(K529="","",IF(Menu!$H$8="",0,Menu!$H$8))</f>
        <v>0</v>
      </c>
      <c r="N529" s="4" t="s">
        <v>274</v>
      </c>
      <c r="Y529" s="4" t="str">
        <f>MID(I529,1,5)</f>
        <v>D0606</v>
      </c>
      <c r="Z529" s="4">
        <v>24</v>
      </c>
      <c r="AA529" s="4">
        <f>(ROUNDDOWN(K529/Z529,0))*Z529</f>
        <v>0</v>
      </c>
      <c r="AB529" s="4">
        <f>K529-(AA529)</f>
        <v>0</v>
      </c>
      <c r="AC529" s="4">
        <f>AA529/Z529</f>
        <v>0</v>
      </c>
    </row>
    <row r="530" spans="1:29" ht="13.2">
      <c r="A530" s="4" t="s">
        <v>271</v>
      </c>
      <c r="B530" s="4" t="s">
        <v>272</v>
      </c>
      <c r="C530" s="4">
        <f>IF(D530="","",Menu!$D$8)</f>
        <v>0</v>
      </c>
      <c r="D530" s="5" t="s">
        <v>63</v>
      </c>
      <c r="E530" s="4">
        <f>IF(D530="","",Menu!$J$10)</f>
        <v>0</v>
      </c>
      <c r="F530" s="4">
        <f>IF(D530="","",Menu!$R$8)</f>
        <v>0</v>
      </c>
      <c r="G530" s="4">
        <f>IF(I530="","",Menu!$N$12)</f>
        <v>0</v>
      </c>
      <c r="H530" s="4">
        <f>IF(J530="","",Menu!$N$10)</f>
        <v>0</v>
      </c>
      <c r="I530" s="1" t="s">
        <v>1207</v>
      </c>
      <c r="J530" s="4">
        <f>IF(I530="","",Menu!$M$8)</f>
        <v>0</v>
      </c>
      <c r="K530">
        <f>Camisas!R50</f>
        <v>0</v>
      </c>
      <c r="L530" s="4">
        <f>IF(K530="","",IF(Menu!$D$10="",0,Menu!$E$10))</f>
        <v>0</v>
      </c>
      <c r="M530" s="4">
        <f>IF(K530="","",IF(Menu!$H$8="",0,Menu!$H$8))</f>
        <v>0</v>
      </c>
      <c r="N530" s="4" t="s">
        <v>274</v>
      </c>
      <c r="Y530" s="4" t="str">
        <f>MID(I530,1,5)</f>
        <v>D0606</v>
      </c>
      <c r="Z530" s="4">
        <v>24</v>
      </c>
      <c r="AA530" s="4">
        <f>(ROUNDDOWN(K530/Z530,0))*Z530</f>
        <v>0</v>
      </c>
      <c r="AB530" s="4">
        <f>K530-(AA530)</f>
        <v>0</v>
      </c>
      <c r="AC530" s="4">
        <f>AA530/Z530</f>
        <v>0</v>
      </c>
    </row>
    <row r="531" spans="1:29" ht="13.2">
      <c r="A531" s="4" t="s">
        <v>271</v>
      </c>
      <c r="B531" s="4" t="s">
        <v>272</v>
      </c>
      <c r="C531" s="4">
        <f>IF(D531="","",Menu!$D$8)</f>
        <v>0</v>
      </c>
      <c r="D531" s="5" t="s">
        <v>63</v>
      </c>
      <c r="E531" s="4">
        <f>IF(D531="","",Menu!$J$10)</f>
        <v>0</v>
      </c>
      <c r="F531" s="4">
        <f>IF(D531="","",Menu!$R$8)</f>
        <v>0</v>
      </c>
      <c r="G531" s="4">
        <f>IF(I531="","",Menu!$N$12)</f>
        <v>0</v>
      </c>
      <c r="H531" s="4">
        <f>IF(J531="","",Menu!$N$10)</f>
        <v>0</v>
      </c>
      <c r="I531" s="1" t="s">
        <v>1205</v>
      </c>
      <c r="J531" s="4">
        <f>IF(I531="","",Menu!$M$8)</f>
        <v>0</v>
      </c>
      <c r="K531">
        <f>Camisas!P50</f>
        <v>0</v>
      </c>
      <c r="L531" s="4">
        <f>IF(K531="","",IF(Menu!$D$10="",0,Menu!$E$10))</f>
        <v>0</v>
      </c>
      <c r="M531" s="4">
        <f>IF(K531="","",IF(Menu!$H$8="",0,Menu!$H$8))</f>
        <v>0</v>
      </c>
      <c r="N531" s="4" t="s">
        <v>274</v>
      </c>
      <c r="Y531" s="4" t="str">
        <f>MID(I531,1,5)</f>
        <v>D0606</v>
      </c>
      <c r="Z531" s="4">
        <v>24</v>
      </c>
      <c r="AA531" s="4">
        <f>(ROUNDDOWN(K531/Z531,0))*Z531</f>
        <v>0</v>
      </c>
      <c r="AB531" s="4">
        <f>K531-(AA531)</f>
        <v>0</v>
      </c>
      <c r="AC531" s="4">
        <f>AA531/Z531</f>
        <v>0</v>
      </c>
    </row>
    <row r="532" spans="1:29" ht="13.2">
      <c r="A532" s="4" t="s">
        <v>271</v>
      </c>
      <c r="B532" s="4" t="s">
        <v>272</v>
      </c>
      <c r="C532" s="4">
        <f>IF(D532="","",Menu!$D$8)</f>
        <v>0</v>
      </c>
      <c r="D532" s="5" t="s">
        <v>63</v>
      </c>
      <c r="E532" s="4">
        <f>IF(D532="","",Menu!$J$10)</f>
        <v>0</v>
      </c>
      <c r="F532" s="4">
        <f>IF(D532="","",Menu!$R$8)</f>
        <v>0</v>
      </c>
      <c r="G532" s="4">
        <f>IF(I532="","",Menu!$N$12)</f>
        <v>0</v>
      </c>
      <c r="H532" s="4">
        <f>IF(J532="","",Menu!$N$10)</f>
        <v>0</v>
      </c>
      <c r="I532" s="1" t="s">
        <v>1206</v>
      </c>
      <c r="J532" s="4">
        <f>IF(I532="","",Menu!$M$8)</f>
        <v>0</v>
      </c>
      <c r="K532">
        <f>Camisas!Q50</f>
        <v>0</v>
      </c>
      <c r="L532" s="4">
        <f>IF(K532="","",IF(Menu!$D$10="",0,Menu!$E$10))</f>
        <v>0</v>
      </c>
      <c r="M532" s="4">
        <f>IF(K532="","",IF(Menu!$H$8="",0,Menu!$H$8))</f>
        <v>0</v>
      </c>
      <c r="N532" s="4" t="s">
        <v>274</v>
      </c>
      <c r="Y532" s="4" t="str">
        <f>MID(I532,1,5)</f>
        <v>D0606</v>
      </c>
      <c r="Z532" s="4">
        <v>24</v>
      </c>
      <c r="AA532" s="4">
        <f>(ROUNDDOWN(K532/Z532,0))*Z532</f>
        <v>0</v>
      </c>
      <c r="AB532" s="4">
        <f>K532-(AA532)</f>
        <v>0</v>
      </c>
      <c r="AC532" s="4">
        <f>AA532/Z532</f>
        <v>0</v>
      </c>
    </row>
    <row r="533" spans="1:29" ht="13.2">
      <c r="A533" s="4" t="s">
        <v>271</v>
      </c>
      <c r="B533" s="4" t="s">
        <v>272</v>
      </c>
      <c r="C533" s="4">
        <f>IF(D533="","",Menu!$D$8)</f>
        <v>0</v>
      </c>
      <c r="D533" s="5" t="s">
        <v>63</v>
      </c>
      <c r="E533" s="4">
        <f>IF(D533="","",Menu!$J$10)</f>
        <v>0</v>
      </c>
      <c r="F533" s="4">
        <f>IF(D533="","",Menu!$R$8)</f>
        <v>0</v>
      </c>
      <c r="G533" s="4">
        <f>IF(I533="","",Menu!$N$12)</f>
        <v>0</v>
      </c>
      <c r="H533" s="4">
        <f>IF(J533="","",Menu!$N$10)</f>
        <v>0</v>
      </c>
      <c r="I533" s="1" t="s">
        <v>1204</v>
      </c>
      <c r="J533" s="4">
        <f>IF(I533="","",Menu!$M$8)</f>
        <v>0</v>
      </c>
      <c r="K533">
        <f>Camisas!O50</f>
        <v>0</v>
      </c>
      <c r="L533" s="4">
        <f>IF(K533="","",IF(Menu!$D$10="",0,Menu!$E$10))</f>
        <v>0</v>
      </c>
      <c r="M533" s="4">
        <f>IF(K533="","",IF(Menu!$H$8="",0,Menu!$H$8))</f>
        <v>0</v>
      </c>
      <c r="N533" s="4" t="s">
        <v>274</v>
      </c>
      <c r="Y533" s="4" t="str">
        <f>MID(I533,1,5)</f>
        <v>D0606</v>
      </c>
      <c r="Z533" s="4">
        <v>24</v>
      </c>
      <c r="AA533" s="4">
        <f>(ROUNDDOWN(K533/Z533,0))*Z533</f>
        <v>0</v>
      </c>
      <c r="AB533" s="4">
        <f>K533-(AA533)</f>
        <v>0</v>
      </c>
      <c r="AC533" s="4">
        <f>AA533/Z533</f>
        <v>0</v>
      </c>
    </row>
    <row r="534" spans="1:29" ht="13.2">
      <c r="A534" s="4" t="s">
        <v>271</v>
      </c>
      <c r="B534" s="4" t="s">
        <v>272</v>
      </c>
      <c r="C534" s="4">
        <f>IF(D534="","",Menu!$D$8)</f>
        <v>0</v>
      </c>
      <c r="D534" s="5" t="s">
        <v>63</v>
      </c>
      <c r="E534" s="4">
        <f>IF(D534="","",Menu!$J$10)</f>
        <v>0</v>
      </c>
      <c r="F534" s="4">
        <f>IF(D534="","",Menu!$R$8)</f>
        <v>0</v>
      </c>
      <c r="G534" s="4">
        <f>IF(I534="","",Menu!$N$12)</f>
        <v>0</v>
      </c>
      <c r="H534" s="4">
        <f>IF(J534="","",Menu!$N$10)</f>
        <v>0</v>
      </c>
      <c r="I534" s="1" t="s">
        <v>1203</v>
      </c>
      <c r="J534" s="4">
        <f>IF(I534="","",Menu!$M$8)</f>
        <v>0</v>
      </c>
      <c r="K534">
        <f>Camisas!S49</f>
        <v>0</v>
      </c>
      <c r="L534" s="4">
        <f>IF(K534="","",IF(Menu!$D$10="",0,Menu!$E$10))</f>
        <v>0</v>
      </c>
      <c r="M534" s="4">
        <f>IF(K534="","",IF(Menu!$H$8="",0,Menu!$H$8))</f>
        <v>0</v>
      </c>
      <c r="N534" s="4" t="s">
        <v>274</v>
      </c>
      <c r="Y534" s="4" t="str">
        <f>MID(I534,1,5)</f>
        <v>D0606</v>
      </c>
      <c r="Z534" s="4">
        <v>24</v>
      </c>
      <c r="AA534" s="4">
        <f>(ROUNDDOWN(K534/Z534,0))*Z534</f>
        <v>0</v>
      </c>
      <c r="AB534" s="4">
        <f>K534-(AA534)</f>
        <v>0</v>
      </c>
      <c r="AC534" s="4">
        <f>AA534/Z534</f>
        <v>0</v>
      </c>
    </row>
    <row r="535" spans="1:29" ht="13.2">
      <c r="A535" s="4" t="s">
        <v>271</v>
      </c>
      <c r="B535" s="4" t="s">
        <v>272</v>
      </c>
      <c r="C535" s="4">
        <f>IF(D535="","",Menu!$D$8)</f>
        <v>0</v>
      </c>
      <c r="D535" s="5" t="s">
        <v>63</v>
      </c>
      <c r="E535" s="4">
        <f>IF(D535="","",Menu!$J$10)</f>
        <v>0</v>
      </c>
      <c r="F535" s="4">
        <f>IF(D535="","",Menu!$R$8)</f>
        <v>0</v>
      </c>
      <c r="G535" s="4">
        <f>IF(I535="","",Menu!$N$12)</f>
        <v>0</v>
      </c>
      <c r="H535" s="4">
        <f>IF(J535="","",Menu!$N$10)</f>
        <v>0</v>
      </c>
      <c r="I535" s="1" t="s">
        <v>1202</v>
      </c>
      <c r="J535" s="4">
        <f>IF(I535="","",Menu!$M$8)</f>
        <v>0</v>
      </c>
      <c r="K535">
        <f>Camisas!R49</f>
        <v>0</v>
      </c>
      <c r="L535" s="4">
        <f>IF(K535="","",IF(Menu!$D$10="",0,Menu!$E$10))</f>
        <v>0</v>
      </c>
      <c r="M535" s="4">
        <f>IF(K535="","",IF(Menu!$H$8="",0,Menu!$H$8))</f>
        <v>0</v>
      </c>
      <c r="N535" s="4" t="s">
        <v>274</v>
      </c>
      <c r="Y535" s="4" t="str">
        <f>MID(I535,1,5)</f>
        <v>D0606</v>
      </c>
      <c r="Z535" s="4">
        <v>24</v>
      </c>
      <c r="AA535" s="4">
        <f>(ROUNDDOWN(K535/Z535,0))*Z535</f>
        <v>0</v>
      </c>
      <c r="AB535" s="4">
        <f>K535-(AA535)</f>
        <v>0</v>
      </c>
      <c r="AC535" s="4">
        <f>AA535/Z535</f>
        <v>0</v>
      </c>
    </row>
    <row r="536" spans="1:29" ht="13.2">
      <c r="A536" s="4" t="s">
        <v>271</v>
      </c>
      <c r="B536" s="4" t="s">
        <v>272</v>
      </c>
      <c r="C536" s="4">
        <f>IF(D536="","",Menu!$D$8)</f>
        <v>0</v>
      </c>
      <c r="D536" s="5" t="s">
        <v>63</v>
      </c>
      <c r="E536" s="4">
        <f>IF(D536="","",Menu!$J$10)</f>
        <v>0</v>
      </c>
      <c r="F536" s="4">
        <f>IF(D536="","",Menu!$R$8)</f>
        <v>0</v>
      </c>
      <c r="G536" s="4">
        <f>IF(I536="","",Menu!$N$12)</f>
        <v>0</v>
      </c>
      <c r="H536" s="4">
        <f>IF(J536="","",Menu!$N$10)</f>
        <v>0</v>
      </c>
      <c r="I536" s="1" t="s">
        <v>1200</v>
      </c>
      <c r="J536" s="4">
        <f>IF(I536="","",Menu!$M$8)</f>
        <v>0</v>
      </c>
      <c r="K536">
        <f>Camisas!P49</f>
        <v>0</v>
      </c>
      <c r="L536" s="4">
        <f>IF(K536="","",IF(Menu!$D$10="",0,Menu!$E$10))</f>
        <v>0</v>
      </c>
      <c r="M536" s="4">
        <f>IF(K536="","",IF(Menu!$H$8="",0,Menu!$H$8))</f>
        <v>0</v>
      </c>
      <c r="N536" s="4" t="s">
        <v>274</v>
      </c>
      <c r="Y536" s="4" t="str">
        <f>MID(I536,1,5)</f>
        <v>D0606</v>
      </c>
      <c r="Z536" s="4">
        <v>24</v>
      </c>
      <c r="AA536" s="4">
        <f>(ROUNDDOWN(K536/Z536,0))*Z536</f>
        <v>0</v>
      </c>
      <c r="AB536" s="4">
        <f>K536-(AA536)</f>
        <v>0</v>
      </c>
      <c r="AC536" s="4">
        <f>AA536/Z536</f>
        <v>0</v>
      </c>
    </row>
    <row r="537" spans="1:29" ht="13.2">
      <c r="A537" s="4" t="s">
        <v>271</v>
      </c>
      <c r="B537" s="4" t="s">
        <v>272</v>
      </c>
      <c r="C537" s="4">
        <f>IF(D537="","",Menu!$D$8)</f>
        <v>0</v>
      </c>
      <c r="D537" s="5" t="s">
        <v>63</v>
      </c>
      <c r="E537" s="4">
        <f>IF(D537="","",Menu!$J$10)</f>
        <v>0</v>
      </c>
      <c r="F537" s="4">
        <f>IF(D537="","",Menu!$R$8)</f>
        <v>0</v>
      </c>
      <c r="G537" s="4">
        <f>IF(I537="","",Menu!$N$12)</f>
        <v>0</v>
      </c>
      <c r="H537" s="4">
        <f>IF(J537="","",Menu!$N$10)</f>
        <v>0</v>
      </c>
      <c r="I537" s="1" t="s">
        <v>1201</v>
      </c>
      <c r="J537" s="4">
        <f>IF(I537="","",Menu!$M$8)</f>
        <v>0</v>
      </c>
      <c r="K537">
        <f>Camisas!Q49</f>
        <v>0</v>
      </c>
      <c r="L537" s="4">
        <f>IF(K537="","",IF(Menu!$D$10="",0,Menu!$E$10))</f>
        <v>0</v>
      </c>
      <c r="M537" s="4">
        <f>IF(K537="","",IF(Menu!$H$8="",0,Menu!$H$8))</f>
        <v>0</v>
      </c>
      <c r="N537" s="4" t="s">
        <v>274</v>
      </c>
      <c r="Y537" s="4" t="str">
        <f>MID(I537,1,5)</f>
        <v>D0606</v>
      </c>
      <c r="Z537" s="4">
        <v>24</v>
      </c>
      <c r="AA537" s="4">
        <f>(ROUNDDOWN(K537/Z537,0))*Z537</f>
        <v>0</v>
      </c>
      <c r="AB537" s="4">
        <f>K537-(AA537)</f>
        <v>0</v>
      </c>
      <c r="AC537" s="4">
        <f>AA537/Z537</f>
        <v>0</v>
      </c>
    </row>
    <row r="538" spans="1:29" ht="13.2">
      <c r="A538" s="4" t="s">
        <v>271</v>
      </c>
      <c r="B538" s="4" t="s">
        <v>272</v>
      </c>
      <c r="C538" s="4">
        <f>IF(D538="","",Menu!$D$8)</f>
        <v>0</v>
      </c>
      <c r="D538" s="5" t="s">
        <v>63</v>
      </c>
      <c r="E538" s="4">
        <f>IF(D538="","",Menu!$J$10)</f>
        <v>0</v>
      </c>
      <c r="F538" s="4">
        <f>IF(D538="","",Menu!$R$8)</f>
        <v>0</v>
      </c>
      <c r="G538" s="4">
        <f>IF(I538="","",Menu!$N$12)</f>
        <v>0</v>
      </c>
      <c r="H538" s="4">
        <f>IF(J538="","",Menu!$N$10)</f>
        <v>0</v>
      </c>
      <c r="I538" s="1" t="s">
        <v>1199</v>
      </c>
      <c r="J538" s="4">
        <f>IF(I538="","",Menu!$M$8)</f>
        <v>0</v>
      </c>
      <c r="K538">
        <f>Camisas!O49</f>
        <v>0</v>
      </c>
      <c r="L538" s="4">
        <f>IF(K538="","",IF(Menu!$D$10="",0,Menu!$E$10))</f>
        <v>0</v>
      </c>
      <c r="M538" s="4">
        <f>IF(K538="","",IF(Menu!$H$8="",0,Menu!$H$8))</f>
        <v>0</v>
      </c>
      <c r="N538" s="4" t="s">
        <v>274</v>
      </c>
      <c r="Y538" s="4" t="str">
        <f>MID(I538,1,5)</f>
        <v>D0606</v>
      </c>
      <c r="Z538" s="4">
        <v>24</v>
      </c>
      <c r="AA538" s="4">
        <f>(ROUNDDOWN(K538/Z538,0))*Z538</f>
        <v>0</v>
      </c>
      <c r="AB538" s="4">
        <f>K538-(AA538)</f>
        <v>0</v>
      </c>
      <c r="AC538" s="4">
        <f>AA538/Z538</f>
        <v>0</v>
      </c>
    </row>
    <row r="539" spans="1:29" ht="13.2">
      <c r="A539" s="4" t="s">
        <v>271</v>
      </c>
      <c r="B539" s="4" t="s">
        <v>272</v>
      </c>
      <c r="C539" s="4">
        <f>IF(D539="","",Menu!$D$8)</f>
        <v>0</v>
      </c>
      <c r="D539" s="5" t="s">
        <v>63</v>
      </c>
      <c r="E539" s="4">
        <f>IF(D539="","",Menu!$J$10)</f>
        <v>0</v>
      </c>
      <c r="F539" s="4">
        <f>IF(D539="","",Menu!$R$8)</f>
        <v>0</v>
      </c>
      <c r="G539" s="4">
        <f>IF(I539="","",Menu!$N$12)</f>
        <v>0</v>
      </c>
      <c r="H539" s="4">
        <f>IF(J539="","",Menu!$N$10)</f>
        <v>0</v>
      </c>
      <c r="I539" s="1" t="s">
        <v>1168</v>
      </c>
      <c r="J539" s="4">
        <f>IF(I539="","",Menu!$M$8)</f>
        <v>0</v>
      </c>
      <c r="K539">
        <f>Camisas!S41</f>
        <v>0</v>
      </c>
      <c r="L539" s="4">
        <f>IF(K539="","",IF(Menu!$D$10="",0,Menu!$E$10))</f>
        <v>0</v>
      </c>
      <c r="M539" s="4">
        <f>IF(K539="","",IF(Menu!$H$8="",0,Menu!$H$8))</f>
        <v>0</v>
      </c>
      <c r="N539" s="4" t="s">
        <v>274</v>
      </c>
      <c r="Y539" s="4" t="str">
        <f>MID(I539,1,5)</f>
        <v>D0605</v>
      </c>
      <c r="Z539" s="4">
        <v>24</v>
      </c>
      <c r="AA539" s="4">
        <f>(ROUNDDOWN(K539/Z539,0))*Z539</f>
        <v>0</v>
      </c>
      <c r="AB539" s="4">
        <f>K539-(AA539)</f>
        <v>0</v>
      </c>
      <c r="AC539" s="4">
        <f>AA539/Z539</f>
        <v>0</v>
      </c>
    </row>
    <row r="540" spans="1:29" ht="13.2">
      <c r="A540" s="4" t="s">
        <v>271</v>
      </c>
      <c r="B540" s="4" t="s">
        <v>272</v>
      </c>
      <c r="C540" s="4">
        <f>IF(D540="","",Menu!$D$8)</f>
        <v>0</v>
      </c>
      <c r="D540" s="5" t="s">
        <v>63</v>
      </c>
      <c r="E540" s="4">
        <f>IF(D540="","",Menu!$J$10)</f>
        <v>0</v>
      </c>
      <c r="F540" s="4">
        <f>IF(D540="","",Menu!$R$8)</f>
        <v>0</v>
      </c>
      <c r="G540" s="4">
        <f>IF(I540="","",Menu!$N$12)</f>
        <v>0</v>
      </c>
      <c r="H540" s="4">
        <f>IF(J540="","",Menu!$N$10)</f>
        <v>0</v>
      </c>
      <c r="I540" s="1" t="s">
        <v>1167</v>
      </c>
      <c r="J540" s="4">
        <f>IF(I540="","",Menu!$M$8)</f>
        <v>0</v>
      </c>
      <c r="K540">
        <f>Camisas!R41</f>
        <v>0</v>
      </c>
      <c r="L540" s="4">
        <f>IF(K540="","",IF(Menu!$D$10="",0,Menu!$E$10))</f>
        <v>0</v>
      </c>
      <c r="M540" s="4">
        <f>IF(K540="","",IF(Menu!$H$8="",0,Menu!$H$8))</f>
        <v>0</v>
      </c>
      <c r="N540" s="4" t="s">
        <v>274</v>
      </c>
      <c r="Y540" s="4" t="str">
        <f>MID(I540,1,5)</f>
        <v>D0605</v>
      </c>
      <c r="Z540" s="4">
        <v>24</v>
      </c>
      <c r="AA540" s="4">
        <f>(ROUNDDOWN(K540/Z540,0))*Z540</f>
        <v>0</v>
      </c>
      <c r="AB540" s="4">
        <f>K540-(AA540)</f>
        <v>0</v>
      </c>
      <c r="AC540" s="4">
        <f>AA540/Z540</f>
        <v>0</v>
      </c>
    </row>
    <row r="541" spans="1:29" ht="13.2">
      <c r="A541" s="4" t="s">
        <v>271</v>
      </c>
      <c r="B541" s="4" t="s">
        <v>272</v>
      </c>
      <c r="C541" s="4">
        <f>IF(D541="","",Menu!$D$8)</f>
        <v>0</v>
      </c>
      <c r="D541" s="5" t="s">
        <v>63</v>
      </c>
      <c r="E541" s="4">
        <f>IF(D541="","",Menu!$J$10)</f>
        <v>0</v>
      </c>
      <c r="F541" s="4">
        <f>IF(D541="","",Menu!$R$8)</f>
        <v>0</v>
      </c>
      <c r="G541" s="4">
        <f>IF(I541="","",Menu!$N$12)</f>
        <v>0</v>
      </c>
      <c r="H541" s="4">
        <f>IF(J541="","",Menu!$N$10)</f>
        <v>0</v>
      </c>
      <c r="I541" s="1" t="s">
        <v>1165</v>
      </c>
      <c r="J541" s="4">
        <f>IF(I541="","",Menu!$M$8)</f>
        <v>0</v>
      </c>
      <c r="K541">
        <f>Camisas!P41</f>
        <v>0</v>
      </c>
      <c r="L541" s="4">
        <f>IF(K541="","",IF(Menu!$D$10="",0,Menu!$E$10))</f>
        <v>0</v>
      </c>
      <c r="M541" s="4">
        <f>IF(K541="","",IF(Menu!$H$8="",0,Menu!$H$8))</f>
        <v>0</v>
      </c>
      <c r="N541" s="4" t="s">
        <v>274</v>
      </c>
      <c r="Y541" s="4" t="str">
        <f>MID(I541,1,5)</f>
        <v>D0605</v>
      </c>
      <c r="Z541" s="4">
        <v>24</v>
      </c>
      <c r="AA541" s="4">
        <f>(ROUNDDOWN(K541/Z541,0))*Z541</f>
        <v>0</v>
      </c>
      <c r="AB541" s="4">
        <f>K541-(AA541)</f>
        <v>0</v>
      </c>
      <c r="AC541" s="4">
        <f>AA541/Z541</f>
        <v>0</v>
      </c>
    </row>
    <row r="542" spans="1:29" ht="13.2">
      <c r="A542" s="4" t="s">
        <v>271</v>
      </c>
      <c r="B542" s="4" t="s">
        <v>272</v>
      </c>
      <c r="C542" s="4">
        <f>IF(D542="","",Menu!$D$8)</f>
        <v>0</v>
      </c>
      <c r="D542" s="5" t="s">
        <v>63</v>
      </c>
      <c r="E542" s="4">
        <f>IF(D542="","",Menu!$J$10)</f>
        <v>0</v>
      </c>
      <c r="F542" s="4">
        <f>IF(D542="","",Menu!$R$8)</f>
        <v>0</v>
      </c>
      <c r="G542" s="4">
        <f>IF(I542="","",Menu!$N$12)</f>
        <v>0</v>
      </c>
      <c r="H542" s="4">
        <f>IF(J542="","",Menu!$N$10)</f>
        <v>0</v>
      </c>
      <c r="I542" s="1" t="s">
        <v>1166</v>
      </c>
      <c r="J542" s="4">
        <f>IF(I542="","",Menu!$M$8)</f>
        <v>0</v>
      </c>
      <c r="K542">
        <f>Camisas!Q41</f>
        <v>0</v>
      </c>
      <c r="L542" s="4">
        <f>IF(K542="","",IF(Menu!$D$10="",0,Menu!$E$10))</f>
        <v>0</v>
      </c>
      <c r="M542" s="4">
        <f>IF(K542="","",IF(Menu!$H$8="",0,Menu!$H$8))</f>
        <v>0</v>
      </c>
      <c r="N542" s="4" t="s">
        <v>274</v>
      </c>
      <c r="Y542" s="4" t="str">
        <f>MID(I542,1,5)</f>
        <v>D0605</v>
      </c>
      <c r="Z542" s="4">
        <v>24</v>
      </c>
      <c r="AA542" s="4">
        <f>(ROUNDDOWN(K542/Z542,0))*Z542</f>
        <v>0</v>
      </c>
      <c r="AB542" s="4">
        <f>K542-(AA542)</f>
        <v>0</v>
      </c>
      <c r="AC542" s="4">
        <f>AA542/Z542</f>
        <v>0</v>
      </c>
    </row>
    <row r="543" spans="1:29" ht="13.2">
      <c r="A543" s="4" t="s">
        <v>271</v>
      </c>
      <c r="B543" s="4" t="s">
        <v>272</v>
      </c>
      <c r="C543" s="4">
        <f>IF(D543="","",Menu!$D$8)</f>
        <v>0</v>
      </c>
      <c r="D543" s="5" t="s">
        <v>63</v>
      </c>
      <c r="E543" s="4">
        <f>IF(D543="","",Menu!$J$10)</f>
        <v>0</v>
      </c>
      <c r="F543" s="4">
        <f>IF(D543="","",Menu!$R$8)</f>
        <v>0</v>
      </c>
      <c r="G543" s="4">
        <f>IF(I543="","",Menu!$N$12)</f>
        <v>0</v>
      </c>
      <c r="H543" s="4">
        <f>IF(J543="","",Menu!$N$10)</f>
        <v>0</v>
      </c>
      <c r="I543" s="1" t="s">
        <v>1164</v>
      </c>
      <c r="J543" s="4">
        <f>IF(I543="","",Menu!$M$8)</f>
        <v>0</v>
      </c>
      <c r="K543">
        <f>Camisas!O41</f>
        <v>0</v>
      </c>
      <c r="L543" s="4">
        <f>IF(K543="","",IF(Menu!$D$10="",0,Menu!$E$10))</f>
        <v>0</v>
      </c>
      <c r="M543" s="4">
        <f>IF(K543="","",IF(Menu!$H$8="",0,Menu!$H$8))</f>
        <v>0</v>
      </c>
      <c r="N543" s="4" t="s">
        <v>274</v>
      </c>
      <c r="Y543" s="4" t="str">
        <f>MID(I543,1,5)</f>
        <v>D0605</v>
      </c>
      <c r="Z543" s="4">
        <v>24</v>
      </c>
      <c r="AA543" s="4">
        <f>(ROUNDDOWN(K543/Z543,0))*Z543</f>
        <v>0</v>
      </c>
      <c r="AB543" s="4">
        <f>K543-(AA543)</f>
        <v>0</v>
      </c>
      <c r="AC543" s="4">
        <f>AA543/Z543</f>
        <v>0</v>
      </c>
    </row>
    <row r="544" spans="1:29" ht="13.2">
      <c r="A544" s="4" t="s">
        <v>271</v>
      </c>
      <c r="B544" s="4" t="s">
        <v>272</v>
      </c>
      <c r="C544" s="4">
        <f>IF(D544="","",Menu!$D$8)</f>
        <v>0</v>
      </c>
      <c r="D544" s="5" t="s">
        <v>63</v>
      </c>
      <c r="E544" s="4">
        <f>IF(D544="","",Menu!$J$10)</f>
        <v>0</v>
      </c>
      <c r="F544" s="4">
        <f>IF(D544="","",Menu!$R$8)</f>
        <v>0</v>
      </c>
      <c r="G544" s="4">
        <f>IF(I544="","",Menu!$N$12)</f>
        <v>0</v>
      </c>
      <c r="H544" s="4">
        <f>IF(J544="","",Menu!$N$10)</f>
        <v>0</v>
      </c>
      <c r="I544" s="1" t="s">
        <v>1163</v>
      </c>
      <c r="J544" s="4">
        <f>IF(I544="","",Menu!$M$8)</f>
        <v>0</v>
      </c>
      <c r="K544">
        <f>Camisas!S40</f>
        <v>0</v>
      </c>
      <c r="L544" s="4">
        <f>IF(K544="","",IF(Menu!$D$10="",0,Menu!$E$10))</f>
        <v>0</v>
      </c>
      <c r="M544" s="4">
        <f>IF(K544="","",IF(Menu!$H$8="",0,Menu!$H$8))</f>
        <v>0</v>
      </c>
      <c r="N544" s="4" t="s">
        <v>274</v>
      </c>
      <c r="Y544" s="4" t="str">
        <f>MID(I544,1,5)</f>
        <v>D0605</v>
      </c>
      <c r="Z544" s="4">
        <v>24</v>
      </c>
      <c r="AA544" s="4">
        <f>(ROUNDDOWN(K544/Z544,0))*Z544</f>
        <v>0</v>
      </c>
      <c r="AB544" s="4">
        <f>K544-(AA544)</f>
        <v>0</v>
      </c>
      <c r="AC544" s="4">
        <f>AA544/Z544</f>
        <v>0</v>
      </c>
    </row>
    <row r="545" spans="1:29" ht="13.2">
      <c r="A545" s="4" t="s">
        <v>271</v>
      </c>
      <c r="B545" s="4" t="s">
        <v>272</v>
      </c>
      <c r="C545" s="4">
        <f>IF(D545="","",Menu!$D$8)</f>
        <v>0</v>
      </c>
      <c r="D545" s="5" t="s">
        <v>63</v>
      </c>
      <c r="E545" s="4">
        <f>IF(D545="","",Menu!$J$10)</f>
        <v>0</v>
      </c>
      <c r="F545" s="4">
        <f>IF(D545="","",Menu!$R$8)</f>
        <v>0</v>
      </c>
      <c r="G545" s="4">
        <f>IF(I545="","",Menu!$N$12)</f>
        <v>0</v>
      </c>
      <c r="H545" s="4">
        <f>IF(J545="","",Menu!$N$10)</f>
        <v>0</v>
      </c>
      <c r="I545" s="1" t="s">
        <v>1162</v>
      </c>
      <c r="J545" s="4">
        <f>IF(I545="","",Menu!$M$8)</f>
        <v>0</v>
      </c>
      <c r="K545">
        <f>Camisas!R40</f>
        <v>0</v>
      </c>
      <c r="L545" s="4">
        <f>IF(K545="","",IF(Menu!$D$10="",0,Menu!$E$10))</f>
        <v>0</v>
      </c>
      <c r="M545" s="4">
        <f>IF(K545="","",IF(Menu!$H$8="",0,Menu!$H$8))</f>
        <v>0</v>
      </c>
      <c r="N545" s="4" t="s">
        <v>274</v>
      </c>
      <c r="Y545" s="4" t="str">
        <f>MID(I545,1,5)</f>
        <v>D0605</v>
      </c>
      <c r="Z545" s="4">
        <v>24</v>
      </c>
      <c r="AA545" s="4">
        <f>(ROUNDDOWN(K545/Z545,0))*Z545</f>
        <v>0</v>
      </c>
      <c r="AB545" s="4">
        <f>K545-(AA545)</f>
        <v>0</v>
      </c>
      <c r="AC545" s="4">
        <f>AA545/Z545</f>
        <v>0</v>
      </c>
    </row>
    <row r="546" spans="1:29" ht="13.2">
      <c r="A546" s="4" t="s">
        <v>271</v>
      </c>
      <c r="B546" s="4" t="s">
        <v>272</v>
      </c>
      <c r="C546" s="4">
        <f>IF(D546="","",Menu!$D$8)</f>
        <v>0</v>
      </c>
      <c r="D546" s="5" t="s">
        <v>63</v>
      </c>
      <c r="E546" s="4">
        <f>IF(D546="","",Menu!$J$10)</f>
        <v>0</v>
      </c>
      <c r="F546" s="4">
        <f>IF(D546="","",Menu!$R$8)</f>
        <v>0</v>
      </c>
      <c r="G546" s="4">
        <f>IF(I546="","",Menu!$N$12)</f>
        <v>0</v>
      </c>
      <c r="H546" s="4">
        <f>IF(J546="","",Menu!$N$10)</f>
        <v>0</v>
      </c>
      <c r="I546" s="1" t="s">
        <v>1160</v>
      </c>
      <c r="J546" s="4">
        <f>IF(I546="","",Menu!$M$8)</f>
        <v>0</v>
      </c>
      <c r="K546">
        <f>Camisas!P40</f>
        <v>0</v>
      </c>
      <c r="L546" s="4">
        <f>IF(K546="","",IF(Menu!$D$10="",0,Menu!$E$10))</f>
        <v>0</v>
      </c>
      <c r="M546" s="4">
        <f>IF(K546="","",IF(Menu!$H$8="",0,Menu!$H$8))</f>
        <v>0</v>
      </c>
      <c r="N546" s="4" t="s">
        <v>274</v>
      </c>
      <c r="Y546" s="4" t="str">
        <f>MID(I546,1,5)</f>
        <v>D0605</v>
      </c>
      <c r="Z546" s="4">
        <v>24</v>
      </c>
      <c r="AA546" s="4">
        <f>(ROUNDDOWN(K546/Z546,0))*Z546</f>
        <v>0</v>
      </c>
      <c r="AB546" s="4">
        <f>K546-(AA546)</f>
        <v>0</v>
      </c>
      <c r="AC546" s="4">
        <f>AA546/Z546</f>
        <v>0</v>
      </c>
    </row>
    <row r="547" spans="1:29" ht="13.2">
      <c r="A547" s="4" t="s">
        <v>271</v>
      </c>
      <c r="B547" s="4" t="s">
        <v>272</v>
      </c>
      <c r="C547" s="4">
        <f>IF(D547="","",Menu!$D$8)</f>
        <v>0</v>
      </c>
      <c r="D547" s="5" t="s">
        <v>63</v>
      </c>
      <c r="E547" s="4">
        <f>IF(D547="","",Menu!$J$10)</f>
        <v>0</v>
      </c>
      <c r="F547" s="4">
        <f>IF(D547="","",Menu!$R$8)</f>
        <v>0</v>
      </c>
      <c r="G547" s="4">
        <f>IF(I547="","",Menu!$N$12)</f>
        <v>0</v>
      </c>
      <c r="H547" s="4">
        <f>IF(J547="","",Menu!$N$10)</f>
        <v>0</v>
      </c>
      <c r="I547" s="1" t="s">
        <v>1161</v>
      </c>
      <c r="J547" s="4">
        <f>IF(I547="","",Menu!$M$8)</f>
        <v>0</v>
      </c>
      <c r="K547">
        <f>Camisas!Q40</f>
        <v>0</v>
      </c>
      <c r="L547" s="4">
        <f>IF(K547="","",IF(Menu!$D$10="",0,Menu!$E$10))</f>
        <v>0</v>
      </c>
      <c r="M547" s="4">
        <f>IF(K547="","",IF(Menu!$H$8="",0,Menu!$H$8))</f>
        <v>0</v>
      </c>
      <c r="N547" s="4" t="s">
        <v>274</v>
      </c>
      <c r="Y547" s="4" t="str">
        <f>MID(I547,1,5)</f>
        <v>D0605</v>
      </c>
      <c r="Z547" s="4">
        <v>24</v>
      </c>
      <c r="AA547" s="4">
        <f>(ROUNDDOWN(K547/Z547,0))*Z547</f>
        <v>0</v>
      </c>
      <c r="AB547" s="4">
        <f>K547-(AA547)</f>
        <v>0</v>
      </c>
      <c r="AC547" s="4">
        <f>AA547/Z547</f>
        <v>0</v>
      </c>
    </row>
    <row r="548" spans="1:29" ht="13.2">
      <c r="A548" s="4" t="s">
        <v>271</v>
      </c>
      <c r="B548" s="4" t="s">
        <v>272</v>
      </c>
      <c r="C548" s="4">
        <f>IF(D548="","",Menu!$D$8)</f>
        <v>0</v>
      </c>
      <c r="D548" s="5" t="s">
        <v>63</v>
      </c>
      <c r="E548" s="4">
        <f>IF(D548="","",Menu!$J$10)</f>
        <v>0</v>
      </c>
      <c r="F548" s="4">
        <f>IF(D548="","",Menu!$R$8)</f>
        <v>0</v>
      </c>
      <c r="G548" s="4">
        <f>IF(I548="","",Menu!$N$12)</f>
        <v>0</v>
      </c>
      <c r="H548" s="4">
        <f>IF(J548="","",Menu!$N$10)</f>
        <v>0</v>
      </c>
      <c r="I548" s="1" t="s">
        <v>1159</v>
      </c>
      <c r="J548" s="4">
        <f>IF(I548="","",Menu!$M$8)</f>
        <v>0</v>
      </c>
      <c r="K548">
        <f>Camisas!O40</f>
        <v>0</v>
      </c>
      <c r="L548" s="4">
        <f>IF(K548="","",IF(Menu!$D$10="",0,Menu!$E$10))</f>
        <v>0</v>
      </c>
      <c r="M548" s="4">
        <f>IF(K548="","",IF(Menu!$H$8="",0,Menu!$H$8))</f>
        <v>0</v>
      </c>
      <c r="N548" s="4" t="s">
        <v>274</v>
      </c>
      <c r="Y548" s="4" t="str">
        <f>MID(I548,1,5)</f>
        <v>D0605</v>
      </c>
      <c r="Z548" s="4">
        <v>24</v>
      </c>
      <c r="AA548" s="4">
        <f>(ROUNDDOWN(K548/Z548,0))*Z548</f>
        <v>0</v>
      </c>
      <c r="AB548" s="4">
        <f>K548-(AA548)</f>
        <v>0</v>
      </c>
      <c r="AC548" s="4">
        <f>AA548/Z548</f>
        <v>0</v>
      </c>
    </row>
    <row r="549" spans="1:29" ht="13.2">
      <c r="A549" s="4" t="s">
        <v>271</v>
      </c>
      <c r="B549" s="4" t="s">
        <v>272</v>
      </c>
      <c r="C549" s="4">
        <f>IF(D549="","",Menu!$D$8)</f>
        <v>0</v>
      </c>
      <c r="D549" s="5" t="s">
        <v>63</v>
      </c>
      <c r="E549" s="4">
        <f>IF(D549="","",Menu!$J$10)</f>
        <v>0</v>
      </c>
      <c r="F549" s="4">
        <f>IF(D549="","",Menu!$R$8)</f>
        <v>0</v>
      </c>
      <c r="G549" s="4">
        <f>IF(I549="","",Menu!$N$12)</f>
        <v>0</v>
      </c>
      <c r="H549" s="4">
        <f>IF(J549="","",Menu!$N$10)</f>
        <v>0</v>
      </c>
      <c r="I549" s="1" t="s">
        <v>1158</v>
      </c>
      <c r="J549" s="4">
        <f>IF(I549="","",Menu!$M$8)</f>
        <v>0</v>
      </c>
      <c r="K549">
        <f>Camisas!S39</f>
        <v>0</v>
      </c>
      <c r="L549" s="4">
        <f>IF(K549="","",IF(Menu!$D$10="",0,Menu!$E$10))</f>
        <v>0</v>
      </c>
      <c r="M549" s="4">
        <f>IF(K549="","",IF(Menu!$H$8="",0,Menu!$H$8))</f>
        <v>0</v>
      </c>
      <c r="N549" s="4" t="s">
        <v>274</v>
      </c>
      <c r="Y549" s="4" t="str">
        <f>MID(I549,1,5)</f>
        <v>D0605</v>
      </c>
      <c r="Z549" s="4">
        <v>24</v>
      </c>
      <c r="AA549" s="4">
        <f>(ROUNDDOWN(K549/Z549,0))*Z549</f>
        <v>0</v>
      </c>
      <c r="AB549" s="4">
        <f>K549-(AA549)</f>
        <v>0</v>
      </c>
      <c r="AC549" s="4">
        <f>AA549/Z549</f>
        <v>0</v>
      </c>
    </row>
    <row r="550" spans="1:29" ht="13.2">
      <c r="A550" s="4" t="s">
        <v>271</v>
      </c>
      <c r="B550" s="4" t="s">
        <v>272</v>
      </c>
      <c r="C550" s="4">
        <f>IF(D550="","",Menu!$D$8)</f>
        <v>0</v>
      </c>
      <c r="D550" s="5" t="s">
        <v>63</v>
      </c>
      <c r="E550" s="4">
        <f>IF(D550="","",Menu!$J$10)</f>
        <v>0</v>
      </c>
      <c r="F550" s="4">
        <f>IF(D550="","",Menu!$R$8)</f>
        <v>0</v>
      </c>
      <c r="G550" s="4">
        <f>IF(I550="","",Menu!$N$12)</f>
        <v>0</v>
      </c>
      <c r="H550" s="4">
        <f>IF(J550="","",Menu!$N$10)</f>
        <v>0</v>
      </c>
      <c r="I550" s="1" t="s">
        <v>1157</v>
      </c>
      <c r="J550" s="4">
        <f>IF(I550="","",Menu!$M$8)</f>
        <v>0</v>
      </c>
      <c r="K550">
        <f>Camisas!R39</f>
        <v>0</v>
      </c>
      <c r="L550" s="4">
        <f>IF(K550="","",IF(Menu!$D$10="",0,Menu!$E$10))</f>
        <v>0</v>
      </c>
      <c r="M550" s="4">
        <f>IF(K550="","",IF(Menu!$H$8="",0,Menu!$H$8))</f>
        <v>0</v>
      </c>
      <c r="N550" s="4" t="s">
        <v>274</v>
      </c>
      <c r="Y550" s="4" t="str">
        <f>MID(I550,1,5)</f>
        <v>D0605</v>
      </c>
      <c r="Z550" s="4">
        <v>24</v>
      </c>
      <c r="AA550" s="4">
        <f>(ROUNDDOWN(K550/Z550,0))*Z550</f>
        <v>0</v>
      </c>
      <c r="AB550" s="4">
        <f>K550-(AA550)</f>
        <v>0</v>
      </c>
      <c r="AC550" s="4">
        <f>AA550/Z550</f>
        <v>0</v>
      </c>
    </row>
    <row r="551" spans="1:29" ht="13.2">
      <c r="A551" s="4" t="s">
        <v>271</v>
      </c>
      <c r="B551" s="4" t="s">
        <v>272</v>
      </c>
      <c r="C551" s="4">
        <f>IF(D551="","",Menu!$D$8)</f>
        <v>0</v>
      </c>
      <c r="D551" s="5" t="s">
        <v>63</v>
      </c>
      <c r="E551" s="4">
        <f>IF(D551="","",Menu!$J$10)</f>
        <v>0</v>
      </c>
      <c r="F551" s="4">
        <f>IF(D551="","",Menu!$R$8)</f>
        <v>0</v>
      </c>
      <c r="G551" s="4">
        <f>IF(I551="","",Menu!$N$12)</f>
        <v>0</v>
      </c>
      <c r="H551" s="4">
        <f>IF(J551="","",Menu!$N$10)</f>
        <v>0</v>
      </c>
      <c r="I551" s="1" t="s">
        <v>1155</v>
      </c>
      <c r="J551" s="4">
        <f>IF(I551="","",Menu!$M$8)</f>
        <v>0</v>
      </c>
      <c r="K551">
        <f>Camisas!P39</f>
        <v>0</v>
      </c>
      <c r="L551" s="4">
        <f>IF(K551="","",IF(Menu!$D$10="",0,Menu!$E$10))</f>
        <v>0</v>
      </c>
      <c r="M551" s="4">
        <f>IF(K551="","",IF(Menu!$H$8="",0,Menu!$H$8))</f>
        <v>0</v>
      </c>
      <c r="N551" s="4" t="s">
        <v>274</v>
      </c>
      <c r="Y551" s="4" t="str">
        <f>MID(I551,1,5)</f>
        <v>D0605</v>
      </c>
      <c r="Z551" s="4">
        <v>24</v>
      </c>
      <c r="AA551" s="4">
        <f>(ROUNDDOWN(K551/Z551,0))*Z551</f>
        <v>0</v>
      </c>
      <c r="AB551" s="4">
        <f>K551-(AA551)</f>
        <v>0</v>
      </c>
      <c r="AC551" s="4">
        <f>AA551/Z551</f>
        <v>0</v>
      </c>
    </row>
    <row r="552" spans="1:29" ht="13.2">
      <c r="A552" s="4" t="s">
        <v>271</v>
      </c>
      <c r="B552" s="4" t="s">
        <v>272</v>
      </c>
      <c r="C552" s="4">
        <f>IF(D552="","",Menu!$D$8)</f>
        <v>0</v>
      </c>
      <c r="D552" s="5" t="s">
        <v>63</v>
      </c>
      <c r="E552" s="4">
        <f>IF(D552="","",Menu!$J$10)</f>
        <v>0</v>
      </c>
      <c r="F552" s="4">
        <f>IF(D552="","",Menu!$R$8)</f>
        <v>0</v>
      </c>
      <c r="G552" s="4">
        <f>IF(I552="","",Menu!$N$12)</f>
        <v>0</v>
      </c>
      <c r="H552" s="4">
        <f>IF(J552="","",Menu!$N$10)</f>
        <v>0</v>
      </c>
      <c r="I552" s="1" t="s">
        <v>1156</v>
      </c>
      <c r="J552" s="4">
        <f>IF(I552="","",Menu!$M$8)</f>
        <v>0</v>
      </c>
      <c r="K552">
        <f>Camisas!Q39</f>
        <v>0</v>
      </c>
      <c r="L552" s="4">
        <f>IF(K552="","",IF(Menu!$D$10="",0,Menu!$E$10))</f>
        <v>0</v>
      </c>
      <c r="M552" s="4">
        <f>IF(K552="","",IF(Menu!$H$8="",0,Menu!$H$8))</f>
        <v>0</v>
      </c>
      <c r="N552" s="4" t="s">
        <v>274</v>
      </c>
      <c r="Y552" s="4" t="str">
        <f>MID(I552,1,5)</f>
        <v>D0605</v>
      </c>
      <c r="Z552" s="4">
        <v>24</v>
      </c>
      <c r="AA552" s="4">
        <f>(ROUNDDOWN(K552/Z552,0))*Z552</f>
        <v>0</v>
      </c>
      <c r="AB552" s="4">
        <f>K552-(AA552)</f>
        <v>0</v>
      </c>
      <c r="AC552" s="4">
        <f>AA552/Z552</f>
        <v>0</v>
      </c>
    </row>
    <row r="553" spans="1:29" ht="13.2">
      <c r="A553" s="4" t="s">
        <v>271</v>
      </c>
      <c r="B553" s="4" t="s">
        <v>272</v>
      </c>
      <c r="C553" s="4">
        <f>IF(D553="","",Menu!$D$8)</f>
        <v>0</v>
      </c>
      <c r="D553" s="5" t="s">
        <v>63</v>
      </c>
      <c r="E553" s="4">
        <f>IF(D553="","",Menu!$J$10)</f>
        <v>0</v>
      </c>
      <c r="F553" s="4">
        <f>IF(D553="","",Menu!$R$8)</f>
        <v>0</v>
      </c>
      <c r="G553" s="4">
        <f>IF(I553="","",Menu!$N$12)</f>
        <v>0</v>
      </c>
      <c r="H553" s="4">
        <f>IF(J553="","",Menu!$N$10)</f>
        <v>0</v>
      </c>
      <c r="I553" s="1" t="s">
        <v>1154</v>
      </c>
      <c r="J553" s="4">
        <f>IF(I553="","",Menu!$M$8)</f>
        <v>0</v>
      </c>
      <c r="K553">
        <f>Camisas!O39</f>
        <v>0</v>
      </c>
      <c r="L553" s="4">
        <f>IF(K553="","",IF(Menu!$D$10="",0,Menu!$E$10))</f>
        <v>0</v>
      </c>
      <c r="M553" s="4">
        <f>IF(K553="","",IF(Menu!$H$8="",0,Menu!$H$8))</f>
        <v>0</v>
      </c>
      <c r="N553" s="4" t="s">
        <v>274</v>
      </c>
      <c r="Y553" s="4" t="str">
        <f>MID(I553,1,5)</f>
        <v>D0605</v>
      </c>
      <c r="Z553" s="4">
        <v>24</v>
      </c>
      <c r="AA553" s="4">
        <f>(ROUNDDOWN(K553/Z553,0))*Z553</f>
        <v>0</v>
      </c>
      <c r="AB553" s="4">
        <f>K553-(AA553)</f>
        <v>0</v>
      </c>
      <c r="AC553" s="4">
        <f>AA553/Z553</f>
        <v>0</v>
      </c>
    </row>
    <row r="554" spans="1:29" ht="13.2">
      <c r="A554" s="4" t="s">
        <v>271</v>
      </c>
      <c r="B554" s="4" t="s">
        <v>272</v>
      </c>
      <c r="C554" s="4">
        <f>IF(D554="","",Menu!$D$8)</f>
        <v>0</v>
      </c>
      <c r="D554" s="5" t="s">
        <v>63</v>
      </c>
      <c r="E554" s="4">
        <f>IF(D554="","",Menu!$J$10)</f>
        <v>0</v>
      </c>
      <c r="F554" s="4">
        <f>IF(D554="","",Menu!$R$8)</f>
        <v>0</v>
      </c>
      <c r="G554" s="4">
        <f>IF(I554="","",Menu!$N$12)</f>
        <v>0</v>
      </c>
      <c r="H554" s="4">
        <f>IF(J554="","",Menu!$N$10)</f>
        <v>0</v>
      </c>
      <c r="I554" s="1" t="s">
        <v>1153</v>
      </c>
      <c r="J554" s="4">
        <f>IF(I554="","",Menu!$M$8)</f>
        <v>0</v>
      </c>
      <c r="K554">
        <f>Camisas!S38</f>
        <v>0</v>
      </c>
      <c r="L554" s="4">
        <f>IF(K554="","",IF(Menu!$D$10="",0,Menu!$E$10))</f>
        <v>0</v>
      </c>
      <c r="M554" s="4">
        <f>IF(K554="","",IF(Menu!$H$8="",0,Menu!$H$8))</f>
        <v>0</v>
      </c>
      <c r="N554" s="4" t="s">
        <v>274</v>
      </c>
      <c r="Y554" s="4" t="str">
        <f>MID(I554,1,5)</f>
        <v>D0605</v>
      </c>
      <c r="Z554" s="4">
        <v>24</v>
      </c>
      <c r="AA554" s="4">
        <f>(ROUNDDOWN(K554/Z554,0))*Z554</f>
        <v>0</v>
      </c>
      <c r="AB554" s="4">
        <f>K554-(AA554)</f>
        <v>0</v>
      </c>
      <c r="AC554" s="4">
        <f>AA554/Z554</f>
        <v>0</v>
      </c>
    </row>
    <row r="555" spans="1:29" ht="13.2">
      <c r="A555" s="4" t="s">
        <v>271</v>
      </c>
      <c r="B555" s="4" t="s">
        <v>272</v>
      </c>
      <c r="C555" s="4">
        <f>IF(D555="","",Menu!$D$8)</f>
        <v>0</v>
      </c>
      <c r="D555" s="5" t="s">
        <v>63</v>
      </c>
      <c r="E555" s="4">
        <f>IF(D555="","",Menu!$J$10)</f>
        <v>0</v>
      </c>
      <c r="F555" s="4">
        <f>IF(D555="","",Menu!$R$8)</f>
        <v>0</v>
      </c>
      <c r="G555" s="4">
        <f>IF(I555="","",Menu!$N$12)</f>
        <v>0</v>
      </c>
      <c r="H555" s="4">
        <f>IF(J555="","",Menu!$N$10)</f>
        <v>0</v>
      </c>
      <c r="I555" s="1" t="s">
        <v>1152</v>
      </c>
      <c r="J555" s="4">
        <f>IF(I555="","",Menu!$M$8)</f>
        <v>0</v>
      </c>
      <c r="K555">
        <f>Camisas!R38</f>
        <v>0</v>
      </c>
      <c r="L555" s="4">
        <f>IF(K555="","",IF(Menu!$D$10="",0,Menu!$E$10))</f>
        <v>0</v>
      </c>
      <c r="M555" s="4">
        <f>IF(K555="","",IF(Menu!$H$8="",0,Menu!$H$8))</f>
        <v>0</v>
      </c>
      <c r="N555" s="4" t="s">
        <v>274</v>
      </c>
      <c r="Y555" s="4" t="str">
        <f>MID(I555,1,5)</f>
        <v>D0605</v>
      </c>
      <c r="Z555" s="4">
        <v>24</v>
      </c>
      <c r="AA555" s="4">
        <f>(ROUNDDOWN(K555/Z555,0))*Z555</f>
        <v>0</v>
      </c>
      <c r="AB555" s="4">
        <f>K555-(AA555)</f>
        <v>0</v>
      </c>
      <c r="AC555" s="4">
        <f>AA555/Z555</f>
        <v>0</v>
      </c>
    </row>
    <row r="556" spans="1:29" ht="13.2">
      <c r="A556" s="4" t="s">
        <v>271</v>
      </c>
      <c r="B556" s="4" t="s">
        <v>272</v>
      </c>
      <c r="C556" s="4">
        <f>IF(D556="","",Menu!$D$8)</f>
        <v>0</v>
      </c>
      <c r="D556" s="5" t="s">
        <v>63</v>
      </c>
      <c r="E556" s="4">
        <f>IF(D556="","",Menu!$J$10)</f>
        <v>0</v>
      </c>
      <c r="F556" s="4">
        <f>IF(D556="","",Menu!$R$8)</f>
        <v>0</v>
      </c>
      <c r="G556" s="4">
        <f>IF(I556="","",Menu!$N$12)</f>
        <v>0</v>
      </c>
      <c r="H556" s="4">
        <f>IF(J556="","",Menu!$N$10)</f>
        <v>0</v>
      </c>
      <c r="I556" s="1" t="s">
        <v>1150</v>
      </c>
      <c r="J556" s="4">
        <f>IF(I556="","",Menu!$M$8)</f>
        <v>0</v>
      </c>
      <c r="K556">
        <f>Camisas!P38</f>
        <v>0</v>
      </c>
      <c r="L556" s="4">
        <f>IF(K556="","",IF(Menu!$D$10="",0,Menu!$E$10))</f>
        <v>0</v>
      </c>
      <c r="M556" s="4">
        <f>IF(K556="","",IF(Menu!$H$8="",0,Menu!$H$8))</f>
        <v>0</v>
      </c>
      <c r="N556" s="4" t="s">
        <v>274</v>
      </c>
      <c r="Y556" s="4" t="str">
        <f>MID(I556,1,5)</f>
        <v>D0605</v>
      </c>
      <c r="Z556" s="4">
        <v>24</v>
      </c>
      <c r="AA556" s="4">
        <f>(ROUNDDOWN(K556/Z556,0))*Z556</f>
        <v>0</v>
      </c>
      <c r="AB556" s="4">
        <f>K556-(AA556)</f>
        <v>0</v>
      </c>
      <c r="AC556" s="4">
        <f>AA556/Z556</f>
        <v>0</v>
      </c>
    </row>
    <row r="557" spans="1:29" ht="13.2">
      <c r="A557" s="4" t="s">
        <v>271</v>
      </c>
      <c r="B557" s="4" t="s">
        <v>272</v>
      </c>
      <c r="C557" s="4">
        <f>IF(D557="","",Menu!$D$8)</f>
        <v>0</v>
      </c>
      <c r="D557" s="5" t="s">
        <v>63</v>
      </c>
      <c r="E557" s="4">
        <f>IF(D557="","",Menu!$J$10)</f>
        <v>0</v>
      </c>
      <c r="F557" s="4">
        <f>IF(D557="","",Menu!$R$8)</f>
        <v>0</v>
      </c>
      <c r="G557" s="4">
        <f>IF(I557="","",Menu!$N$12)</f>
        <v>0</v>
      </c>
      <c r="H557" s="4">
        <f>IF(J557="","",Menu!$N$10)</f>
        <v>0</v>
      </c>
      <c r="I557" s="1" t="s">
        <v>1151</v>
      </c>
      <c r="J557" s="4">
        <f>IF(I557="","",Menu!$M$8)</f>
        <v>0</v>
      </c>
      <c r="K557">
        <f>Camisas!Q38</f>
        <v>0</v>
      </c>
      <c r="L557" s="4">
        <f>IF(K557="","",IF(Menu!$D$10="",0,Menu!$E$10))</f>
        <v>0</v>
      </c>
      <c r="M557" s="4">
        <f>IF(K557="","",IF(Menu!$H$8="",0,Menu!$H$8))</f>
        <v>0</v>
      </c>
      <c r="N557" s="4" t="s">
        <v>274</v>
      </c>
      <c r="Y557" s="4" t="str">
        <f>MID(I557,1,5)</f>
        <v>D0605</v>
      </c>
      <c r="Z557" s="4">
        <v>24</v>
      </c>
      <c r="AA557" s="4">
        <f>(ROUNDDOWN(K557/Z557,0))*Z557</f>
        <v>0</v>
      </c>
      <c r="AB557" s="4">
        <f>K557-(AA557)</f>
        <v>0</v>
      </c>
      <c r="AC557" s="4">
        <f>AA557/Z557</f>
        <v>0</v>
      </c>
    </row>
    <row r="558" spans="1:29" ht="13.2">
      <c r="A558" s="4" t="s">
        <v>271</v>
      </c>
      <c r="B558" s="4" t="s">
        <v>272</v>
      </c>
      <c r="C558" s="4">
        <f>IF(D558="","",Menu!$D$8)</f>
        <v>0</v>
      </c>
      <c r="D558" s="5" t="s">
        <v>63</v>
      </c>
      <c r="E558" s="4">
        <f>IF(D558="","",Menu!$J$10)</f>
        <v>0</v>
      </c>
      <c r="F558" s="4">
        <f>IF(D558="","",Menu!$R$8)</f>
        <v>0</v>
      </c>
      <c r="G558" s="4">
        <f>IF(I558="","",Menu!$N$12)</f>
        <v>0</v>
      </c>
      <c r="H558" s="4">
        <f>IF(J558="","",Menu!$N$10)</f>
        <v>0</v>
      </c>
      <c r="I558" s="1" t="s">
        <v>1149</v>
      </c>
      <c r="J558" s="4">
        <f>IF(I558="","",Menu!$M$8)</f>
        <v>0</v>
      </c>
      <c r="K558">
        <f>Camisas!O38</f>
        <v>0</v>
      </c>
      <c r="L558" s="4">
        <f>IF(K558="","",IF(Menu!$D$10="",0,Menu!$E$10))</f>
        <v>0</v>
      </c>
      <c r="M558" s="4">
        <f>IF(K558="","",IF(Menu!$H$8="",0,Menu!$H$8))</f>
        <v>0</v>
      </c>
      <c r="N558" s="4" t="s">
        <v>274</v>
      </c>
      <c r="Y558" s="4" t="str">
        <f>MID(I558,1,5)</f>
        <v>D0605</v>
      </c>
      <c r="Z558" s="4">
        <v>24</v>
      </c>
      <c r="AA558" s="4">
        <f>(ROUNDDOWN(K558/Z558,0))*Z558</f>
        <v>0</v>
      </c>
      <c r="AB558" s="4">
        <f>K558-(AA558)</f>
        <v>0</v>
      </c>
      <c r="AC558" s="4">
        <f>AA558/Z558</f>
        <v>0</v>
      </c>
    </row>
    <row r="559" spans="1:29" ht="13.2">
      <c r="A559" s="4" t="s">
        <v>271</v>
      </c>
      <c r="B559" s="4" t="s">
        <v>272</v>
      </c>
      <c r="C559" s="4">
        <f>IF(D559="","",Menu!$D$8)</f>
        <v>0</v>
      </c>
      <c r="D559" s="5" t="s">
        <v>63</v>
      </c>
      <c r="E559" s="4">
        <f>IF(D559="","",Menu!$J$10)</f>
        <v>0</v>
      </c>
      <c r="F559" s="4">
        <f>IF(D559="","",Menu!$R$8)</f>
        <v>0</v>
      </c>
      <c r="G559" s="4">
        <f>IF(I559="","",Menu!$N$12)</f>
        <v>0</v>
      </c>
      <c r="H559" s="4">
        <f>IF(J559="","",Menu!$N$10)</f>
        <v>0</v>
      </c>
      <c r="I559" s="1" t="s">
        <v>1148</v>
      </c>
      <c r="J559" s="4">
        <f>IF(I559="","",Menu!$M$8)</f>
        <v>0</v>
      </c>
      <c r="K559">
        <f>Camisas!S37</f>
        <v>0</v>
      </c>
      <c r="L559" s="4">
        <f>IF(K559="","",IF(Menu!$D$10="",0,Menu!$E$10))</f>
        <v>0</v>
      </c>
      <c r="M559" s="4">
        <f>IF(K559="","",IF(Menu!$H$8="",0,Menu!$H$8))</f>
        <v>0</v>
      </c>
      <c r="N559" s="4" t="s">
        <v>274</v>
      </c>
      <c r="Y559" s="4" t="str">
        <f>MID(I559,1,5)</f>
        <v>D0605</v>
      </c>
      <c r="Z559" s="4">
        <v>24</v>
      </c>
      <c r="AA559" s="4">
        <f>(ROUNDDOWN(K559/Z559,0))*Z559</f>
        <v>0</v>
      </c>
      <c r="AB559" s="4">
        <f>K559-(AA559)</f>
        <v>0</v>
      </c>
      <c r="AC559" s="4">
        <f>AA559/Z559</f>
        <v>0</v>
      </c>
    </row>
    <row r="560" spans="1:29" ht="13.2">
      <c r="A560" s="4" t="s">
        <v>271</v>
      </c>
      <c r="B560" s="4" t="s">
        <v>272</v>
      </c>
      <c r="C560" s="4">
        <f>IF(D560="","",Menu!$D$8)</f>
        <v>0</v>
      </c>
      <c r="D560" s="5" t="s">
        <v>63</v>
      </c>
      <c r="E560" s="4">
        <f>IF(D560="","",Menu!$J$10)</f>
        <v>0</v>
      </c>
      <c r="F560" s="4">
        <f>IF(D560="","",Menu!$R$8)</f>
        <v>0</v>
      </c>
      <c r="G560" s="4">
        <f>IF(I560="","",Menu!$N$12)</f>
        <v>0</v>
      </c>
      <c r="H560" s="4">
        <f>IF(J560="","",Menu!$N$10)</f>
        <v>0</v>
      </c>
      <c r="I560" s="1" t="s">
        <v>1147</v>
      </c>
      <c r="J560" s="4">
        <f>IF(I560="","",Menu!$M$8)</f>
        <v>0</v>
      </c>
      <c r="K560">
        <f>Camisas!R37</f>
        <v>0</v>
      </c>
      <c r="L560" s="4">
        <f>IF(K560="","",IF(Menu!$D$10="",0,Menu!$E$10))</f>
        <v>0</v>
      </c>
      <c r="M560" s="4">
        <f>IF(K560="","",IF(Menu!$H$8="",0,Menu!$H$8))</f>
        <v>0</v>
      </c>
      <c r="N560" s="4" t="s">
        <v>274</v>
      </c>
      <c r="Y560" s="4" t="str">
        <f>MID(I560,1,5)</f>
        <v>D0605</v>
      </c>
      <c r="Z560" s="4">
        <v>24</v>
      </c>
      <c r="AA560" s="4">
        <f>(ROUNDDOWN(K560/Z560,0))*Z560</f>
        <v>0</v>
      </c>
      <c r="AB560" s="4">
        <f>K560-(AA560)</f>
        <v>0</v>
      </c>
      <c r="AC560" s="4">
        <f>AA560/Z560</f>
        <v>0</v>
      </c>
    </row>
    <row r="561" spans="1:29" ht="13.2">
      <c r="A561" s="4" t="s">
        <v>271</v>
      </c>
      <c r="B561" s="4" t="s">
        <v>272</v>
      </c>
      <c r="C561" s="4">
        <f>IF(D561="","",Menu!$D$8)</f>
        <v>0</v>
      </c>
      <c r="D561" s="5" t="s">
        <v>63</v>
      </c>
      <c r="E561" s="4">
        <f>IF(D561="","",Menu!$J$10)</f>
        <v>0</v>
      </c>
      <c r="F561" s="4">
        <f>IF(D561="","",Menu!$R$8)</f>
        <v>0</v>
      </c>
      <c r="G561" s="4">
        <f>IF(I561="","",Menu!$N$12)</f>
        <v>0</v>
      </c>
      <c r="H561" s="4">
        <f>IF(J561="","",Menu!$N$10)</f>
        <v>0</v>
      </c>
      <c r="I561" s="1" t="s">
        <v>1145</v>
      </c>
      <c r="J561" s="4">
        <f>IF(I561="","",Menu!$M$8)</f>
        <v>0</v>
      </c>
      <c r="K561">
        <f>Camisas!P37</f>
        <v>0</v>
      </c>
      <c r="L561" s="4">
        <f>IF(K561="","",IF(Menu!$D$10="",0,Menu!$E$10))</f>
        <v>0</v>
      </c>
      <c r="M561" s="4">
        <f>IF(K561="","",IF(Menu!$H$8="",0,Menu!$H$8))</f>
        <v>0</v>
      </c>
      <c r="N561" s="4" t="s">
        <v>274</v>
      </c>
      <c r="Y561" s="4" t="str">
        <f>MID(I561,1,5)</f>
        <v>D0605</v>
      </c>
      <c r="Z561" s="4">
        <v>24</v>
      </c>
      <c r="AA561" s="4">
        <f>(ROUNDDOWN(K561/Z561,0))*Z561</f>
        <v>0</v>
      </c>
      <c r="AB561" s="4">
        <f>K561-(AA561)</f>
        <v>0</v>
      </c>
      <c r="AC561" s="4">
        <f>AA561/Z561</f>
        <v>0</v>
      </c>
    </row>
    <row r="562" spans="1:29" ht="13.2">
      <c r="A562" s="4" t="s">
        <v>271</v>
      </c>
      <c r="B562" s="4" t="s">
        <v>272</v>
      </c>
      <c r="C562" s="4">
        <f>IF(D562="","",Menu!$D$8)</f>
        <v>0</v>
      </c>
      <c r="D562" s="5" t="s">
        <v>63</v>
      </c>
      <c r="E562" s="4">
        <f>IF(D562="","",Menu!$J$10)</f>
        <v>0</v>
      </c>
      <c r="F562" s="4">
        <f>IF(D562="","",Menu!$R$8)</f>
        <v>0</v>
      </c>
      <c r="G562" s="4">
        <f>IF(I562="","",Menu!$N$12)</f>
        <v>0</v>
      </c>
      <c r="H562" s="4">
        <f>IF(J562="","",Menu!$N$10)</f>
        <v>0</v>
      </c>
      <c r="I562" s="1" t="s">
        <v>1146</v>
      </c>
      <c r="J562" s="4">
        <f>IF(I562="","",Menu!$M$8)</f>
        <v>0</v>
      </c>
      <c r="K562">
        <f>Camisas!Q37</f>
        <v>0</v>
      </c>
      <c r="L562" s="4">
        <f>IF(K562="","",IF(Menu!$D$10="",0,Menu!$E$10))</f>
        <v>0</v>
      </c>
      <c r="M562" s="4">
        <f>IF(K562="","",IF(Menu!$H$8="",0,Menu!$H$8))</f>
        <v>0</v>
      </c>
      <c r="N562" s="4" t="s">
        <v>274</v>
      </c>
      <c r="Y562" s="4" t="str">
        <f>MID(I562,1,5)</f>
        <v>D0605</v>
      </c>
      <c r="Z562" s="4">
        <v>24</v>
      </c>
      <c r="AA562" s="4">
        <f>(ROUNDDOWN(K562/Z562,0))*Z562</f>
        <v>0</v>
      </c>
      <c r="AB562" s="4">
        <f>K562-(AA562)</f>
        <v>0</v>
      </c>
      <c r="AC562" s="4">
        <f>AA562/Z562</f>
        <v>0</v>
      </c>
    </row>
    <row r="563" spans="1:29" ht="13.2">
      <c r="A563" s="4" t="s">
        <v>271</v>
      </c>
      <c r="B563" s="4" t="s">
        <v>272</v>
      </c>
      <c r="C563" s="4">
        <f>IF(D563="","",Menu!$D$8)</f>
        <v>0</v>
      </c>
      <c r="D563" s="5" t="s">
        <v>63</v>
      </c>
      <c r="E563" s="4">
        <f>IF(D563="","",Menu!$J$10)</f>
        <v>0</v>
      </c>
      <c r="F563" s="4">
        <f>IF(D563="","",Menu!$R$8)</f>
        <v>0</v>
      </c>
      <c r="G563" s="4">
        <f>IF(I563="","",Menu!$N$12)</f>
        <v>0</v>
      </c>
      <c r="H563" s="4">
        <f>IF(J563="","",Menu!$N$10)</f>
        <v>0</v>
      </c>
      <c r="I563" s="1" t="s">
        <v>1144</v>
      </c>
      <c r="J563" s="4">
        <f>IF(I563="","",Menu!$M$8)</f>
        <v>0</v>
      </c>
      <c r="K563">
        <f>Camisas!O37</f>
        <v>0</v>
      </c>
      <c r="L563" s="4">
        <f>IF(K563="","",IF(Menu!$D$10="",0,Menu!$E$10))</f>
        <v>0</v>
      </c>
      <c r="M563" s="4">
        <f>IF(K563="","",IF(Menu!$H$8="",0,Menu!$H$8))</f>
        <v>0</v>
      </c>
      <c r="N563" s="4" t="s">
        <v>274</v>
      </c>
      <c r="Y563" s="4" t="str">
        <f>MID(I563,1,5)</f>
        <v>D0605</v>
      </c>
      <c r="Z563" s="4">
        <v>24</v>
      </c>
      <c r="AA563" s="4">
        <f>(ROUNDDOWN(K563/Z563,0))*Z563</f>
        <v>0</v>
      </c>
      <c r="AB563" s="4">
        <f>K563-(AA563)</f>
        <v>0</v>
      </c>
      <c r="AC563" s="4">
        <f>AA563/Z563</f>
        <v>0</v>
      </c>
    </row>
    <row r="564" spans="1:29" ht="13.2">
      <c r="A564" s="4" t="s">
        <v>271</v>
      </c>
      <c r="B564" s="4" t="s">
        <v>272</v>
      </c>
      <c r="C564" s="4">
        <f>IF(D564="","",Menu!$D$8)</f>
        <v>0</v>
      </c>
      <c r="D564" s="5" t="s">
        <v>63</v>
      </c>
      <c r="E564" s="4">
        <f>IF(D564="","",Menu!$J$10)</f>
        <v>0</v>
      </c>
      <c r="F564" s="4">
        <f>IF(D564="","",Menu!$R$8)</f>
        <v>0</v>
      </c>
      <c r="G564" s="4">
        <f>IF(I564="","",Menu!$N$12)</f>
        <v>0</v>
      </c>
      <c r="H564" s="4">
        <f>IF(J564="","",Menu!$N$10)</f>
        <v>0</v>
      </c>
      <c r="I564" s="1" t="s">
        <v>1118</v>
      </c>
      <c r="J564" s="4">
        <f>IF(I564="","",Menu!$M$8)</f>
        <v>0</v>
      </c>
      <c r="K564">
        <f>Camisas!S28</f>
        <v>0</v>
      </c>
      <c r="L564" s="4">
        <f>IF(K564="","",IF(Menu!$D$10="",0,Menu!$E$10))</f>
        <v>0</v>
      </c>
      <c r="M564" s="4">
        <f>IF(K564="","",IF(Menu!$H$8="",0,Menu!$H$8))</f>
        <v>0</v>
      </c>
      <c r="N564" s="4" t="s">
        <v>274</v>
      </c>
      <c r="Y564" s="4" t="str">
        <f>MID(I564,1,5)</f>
        <v>D0604</v>
      </c>
      <c r="Z564" s="4">
        <v>24</v>
      </c>
      <c r="AA564" s="4">
        <f>(ROUNDDOWN(K564/Z564,0))*Z564</f>
        <v>0</v>
      </c>
      <c r="AB564" s="4">
        <f>K564-(AA564)</f>
        <v>0</v>
      </c>
      <c r="AC564" s="4">
        <f>AA564/Z564</f>
        <v>0</v>
      </c>
    </row>
    <row r="565" spans="1:29" ht="13.2">
      <c r="A565" s="4" t="s">
        <v>271</v>
      </c>
      <c r="B565" s="4" t="s">
        <v>272</v>
      </c>
      <c r="C565" s="4">
        <f>IF(D565="","",Menu!$D$8)</f>
        <v>0</v>
      </c>
      <c r="D565" s="5" t="s">
        <v>63</v>
      </c>
      <c r="E565" s="4">
        <f>IF(D565="","",Menu!$J$10)</f>
        <v>0</v>
      </c>
      <c r="F565" s="4">
        <f>IF(D565="","",Menu!$R$8)</f>
        <v>0</v>
      </c>
      <c r="G565" s="4">
        <f>IF(I565="","",Menu!$N$12)</f>
        <v>0</v>
      </c>
      <c r="H565" s="4">
        <f>IF(J565="","",Menu!$N$10)</f>
        <v>0</v>
      </c>
      <c r="I565" s="1" t="s">
        <v>1117</v>
      </c>
      <c r="J565" s="4">
        <f>IF(I565="","",Menu!$M$8)</f>
        <v>0</v>
      </c>
      <c r="K565">
        <f>Camisas!R28</f>
        <v>0</v>
      </c>
      <c r="L565" s="4">
        <f>IF(K565="","",IF(Menu!$D$10="",0,Menu!$E$10))</f>
        <v>0</v>
      </c>
      <c r="M565" s="4">
        <f>IF(K565="","",IF(Menu!$H$8="",0,Menu!$H$8))</f>
        <v>0</v>
      </c>
      <c r="N565" s="4" t="s">
        <v>274</v>
      </c>
      <c r="Y565" s="4" t="str">
        <f>MID(I565,1,5)</f>
        <v>D0604</v>
      </c>
      <c r="Z565" s="4">
        <v>24</v>
      </c>
      <c r="AA565" s="4">
        <f>(ROUNDDOWN(K565/Z565,0))*Z565</f>
        <v>0</v>
      </c>
      <c r="AB565" s="4">
        <f>K565-(AA565)</f>
        <v>0</v>
      </c>
      <c r="AC565" s="4">
        <f>AA565/Z565</f>
        <v>0</v>
      </c>
    </row>
    <row r="566" spans="1:29" ht="13.2">
      <c r="A566" s="4" t="s">
        <v>271</v>
      </c>
      <c r="B566" s="4" t="s">
        <v>272</v>
      </c>
      <c r="C566" s="4">
        <f>IF(D566="","",Menu!$D$8)</f>
        <v>0</v>
      </c>
      <c r="D566" s="5" t="s">
        <v>63</v>
      </c>
      <c r="E566" s="4">
        <f>IF(D566="","",Menu!$J$10)</f>
        <v>0</v>
      </c>
      <c r="F566" s="4">
        <f>IF(D566="","",Menu!$R$8)</f>
        <v>0</v>
      </c>
      <c r="G566" s="4">
        <f>IF(I566="","",Menu!$N$12)</f>
        <v>0</v>
      </c>
      <c r="H566" s="4">
        <f>IF(J566="","",Menu!$N$10)</f>
        <v>0</v>
      </c>
      <c r="I566" s="1" t="s">
        <v>1115</v>
      </c>
      <c r="J566" s="4">
        <f>IF(I566="","",Menu!$M$8)</f>
        <v>0</v>
      </c>
      <c r="K566">
        <f>Camisas!P28</f>
        <v>0</v>
      </c>
      <c r="L566" s="4">
        <f>IF(K566="","",IF(Menu!$D$10="",0,Menu!$E$10))</f>
        <v>0</v>
      </c>
      <c r="M566" s="4">
        <f>IF(K566="","",IF(Menu!$H$8="",0,Menu!$H$8))</f>
        <v>0</v>
      </c>
      <c r="N566" s="4" t="s">
        <v>274</v>
      </c>
      <c r="Y566" s="4" t="str">
        <f>MID(I566,1,5)</f>
        <v>D0604</v>
      </c>
      <c r="Z566" s="4">
        <v>24</v>
      </c>
      <c r="AA566" s="4">
        <f>(ROUNDDOWN(K566/Z566,0))*Z566</f>
        <v>0</v>
      </c>
      <c r="AB566" s="4">
        <f>K566-(AA566)</f>
        <v>0</v>
      </c>
      <c r="AC566" s="4">
        <f>AA566/Z566</f>
        <v>0</v>
      </c>
    </row>
    <row r="567" spans="1:29" ht="13.2">
      <c r="A567" s="4" t="s">
        <v>271</v>
      </c>
      <c r="B567" s="4" t="s">
        <v>272</v>
      </c>
      <c r="C567" s="4">
        <f>IF(D567="","",Menu!$D$8)</f>
        <v>0</v>
      </c>
      <c r="D567" s="5" t="s">
        <v>63</v>
      </c>
      <c r="E567" s="4">
        <f>IF(D567="","",Menu!$J$10)</f>
        <v>0</v>
      </c>
      <c r="F567" s="4">
        <f>IF(D567="","",Menu!$R$8)</f>
        <v>0</v>
      </c>
      <c r="G567" s="4">
        <f>IF(I567="","",Menu!$N$12)</f>
        <v>0</v>
      </c>
      <c r="H567" s="4">
        <f>IF(J567="","",Menu!$N$10)</f>
        <v>0</v>
      </c>
      <c r="I567" s="1" t="s">
        <v>1116</v>
      </c>
      <c r="J567" s="4">
        <f>IF(I567="","",Menu!$M$8)</f>
        <v>0</v>
      </c>
      <c r="K567">
        <f>Camisas!Q28</f>
        <v>0</v>
      </c>
      <c r="L567" s="4">
        <f>IF(K567="","",IF(Menu!$D$10="",0,Menu!$E$10))</f>
        <v>0</v>
      </c>
      <c r="M567" s="4">
        <f>IF(K567="","",IF(Menu!$H$8="",0,Menu!$H$8))</f>
        <v>0</v>
      </c>
      <c r="N567" s="4" t="s">
        <v>274</v>
      </c>
      <c r="Y567" s="4" t="str">
        <f>MID(I567,1,5)</f>
        <v>D0604</v>
      </c>
      <c r="Z567" s="4">
        <v>24</v>
      </c>
      <c r="AA567" s="4">
        <f>(ROUNDDOWN(K567/Z567,0))*Z567</f>
        <v>0</v>
      </c>
      <c r="AB567" s="4">
        <f>K567-(AA567)</f>
        <v>0</v>
      </c>
      <c r="AC567" s="4">
        <f>AA567/Z567</f>
        <v>0</v>
      </c>
    </row>
    <row r="568" spans="1:29" ht="13.2">
      <c r="A568" s="4" t="s">
        <v>271</v>
      </c>
      <c r="B568" s="4" t="s">
        <v>272</v>
      </c>
      <c r="C568" s="4">
        <f>IF(D568="","",Menu!$D$8)</f>
        <v>0</v>
      </c>
      <c r="D568" s="5" t="s">
        <v>63</v>
      </c>
      <c r="E568" s="4">
        <f>IF(D568="","",Menu!$J$10)</f>
        <v>0</v>
      </c>
      <c r="F568" s="4">
        <f>IF(D568="","",Menu!$R$8)</f>
        <v>0</v>
      </c>
      <c r="G568" s="4">
        <f>IF(I568="","",Menu!$N$12)</f>
        <v>0</v>
      </c>
      <c r="H568" s="4">
        <f>IF(J568="","",Menu!$N$10)</f>
        <v>0</v>
      </c>
      <c r="I568" s="1" t="s">
        <v>1114</v>
      </c>
      <c r="J568" s="4">
        <f>IF(I568="","",Menu!$M$8)</f>
        <v>0</v>
      </c>
      <c r="K568">
        <f>Camisas!O28</f>
        <v>0</v>
      </c>
      <c r="L568" s="4">
        <f>IF(K568="","",IF(Menu!$D$10="",0,Menu!$E$10))</f>
        <v>0</v>
      </c>
      <c r="M568" s="4">
        <f>IF(K568="","",IF(Menu!$H$8="",0,Menu!$H$8))</f>
        <v>0</v>
      </c>
      <c r="N568" s="4" t="s">
        <v>274</v>
      </c>
      <c r="Y568" s="4" t="str">
        <f>MID(I568,1,5)</f>
        <v>D0604</v>
      </c>
      <c r="Z568" s="4">
        <v>24</v>
      </c>
      <c r="AA568" s="4">
        <f>(ROUNDDOWN(K568/Z568,0))*Z568</f>
        <v>0</v>
      </c>
      <c r="AB568" s="4">
        <f>K568-(AA568)</f>
        <v>0</v>
      </c>
      <c r="AC568" s="4">
        <f>AA568/Z568</f>
        <v>0</v>
      </c>
    </row>
    <row r="569" spans="1:29" ht="13.2">
      <c r="A569" s="4" t="s">
        <v>271</v>
      </c>
      <c r="B569" s="4" t="s">
        <v>272</v>
      </c>
      <c r="C569" s="4">
        <f>IF(D569="","",Menu!$D$8)</f>
        <v>0</v>
      </c>
      <c r="D569" s="5" t="s">
        <v>63</v>
      </c>
      <c r="E569" s="4">
        <f>IF(D569="","",Menu!$J$10)</f>
        <v>0</v>
      </c>
      <c r="F569" s="4">
        <f>IF(D569="","",Menu!$R$8)</f>
        <v>0</v>
      </c>
      <c r="G569" s="4">
        <f>IF(I569="","",Menu!$N$12)</f>
        <v>0</v>
      </c>
      <c r="H569" s="4">
        <f>IF(J569="","",Menu!$N$10)</f>
        <v>0</v>
      </c>
      <c r="I569" s="1" t="s">
        <v>1113</v>
      </c>
      <c r="J569" s="4">
        <f>IF(I569="","",Menu!$M$8)</f>
        <v>0</v>
      </c>
      <c r="K569">
        <f>Camisas!S27</f>
        <v>0</v>
      </c>
      <c r="L569" s="4">
        <f>IF(K569="","",IF(Menu!$D$10="",0,Menu!$E$10))</f>
        <v>0</v>
      </c>
      <c r="M569" s="4">
        <f>IF(K569="","",IF(Menu!$H$8="",0,Menu!$H$8))</f>
        <v>0</v>
      </c>
      <c r="N569" s="4" t="s">
        <v>274</v>
      </c>
      <c r="Y569" s="4" t="str">
        <f>MID(I569,1,5)</f>
        <v>D0604</v>
      </c>
      <c r="Z569" s="4">
        <v>24</v>
      </c>
      <c r="AA569" s="4">
        <f>(ROUNDDOWN(K569/Z569,0))*Z569</f>
        <v>0</v>
      </c>
      <c r="AB569" s="4">
        <f>K569-(AA569)</f>
        <v>0</v>
      </c>
      <c r="AC569" s="4">
        <f>AA569/Z569</f>
        <v>0</v>
      </c>
    </row>
    <row r="570" spans="1:29" ht="13.2">
      <c r="A570" s="4" t="s">
        <v>271</v>
      </c>
      <c r="B570" s="4" t="s">
        <v>272</v>
      </c>
      <c r="C570" s="4">
        <f>IF(D570="","",Menu!$D$8)</f>
        <v>0</v>
      </c>
      <c r="D570" s="5" t="s">
        <v>63</v>
      </c>
      <c r="E570" s="4">
        <f>IF(D570="","",Menu!$J$10)</f>
        <v>0</v>
      </c>
      <c r="F570" s="4">
        <f>IF(D570="","",Menu!$R$8)</f>
        <v>0</v>
      </c>
      <c r="G570" s="4">
        <f>IF(I570="","",Menu!$N$12)</f>
        <v>0</v>
      </c>
      <c r="H570" s="4">
        <f>IF(J570="","",Menu!$N$10)</f>
        <v>0</v>
      </c>
      <c r="I570" s="1" t="s">
        <v>1112</v>
      </c>
      <c r="J570" s="4">
        <f>IF(I570="","",Menu!$M$8)</f>
        <v>0</v>
      </c>
      <c r="K570">
        <f>Camisas!R27</f>
        <v>0</v>
      </c>
      <c r="L570" s="4">
        <f>IF(K570="","",IF(Menu!$D$10="",0,Menu!$E$10))</f>
        <v>0</v>
      </c>
      <c r="M570" s="4">
        <f>IF(K570="","",IF(Menu!$H$8="",0,Menu!$H$8))</f>
        <v>0</v>
      </c>
      <c r="N570" s="4" t="s">
        <v>274</v>
      </c>
      <c r="Y570" s="4" t="str">
        <f>MID(I570,1,5)</f>
        <v>D0604</v>
      </c>
      <c r="Z570" s="4">
        <v>24</v>
      </c>
      <c r="AA570" s="4">
        <f>(ROUNDDOWN(K570/Z570,0))*Z570</f>
        <v>0</v>
      </c>
      <c r="AB570" s="4">
        <f>K570-(AA570)</f>
        <v>0</v>
      </c>
      <c r="AC570" s="4">
        <f>AA570/Z570</f>
        <v>0</v>
      </c>
    </row>
    <row r="571" spans="1:29" ht="13.2">
      <c r="A571" s="4" t="s">
        <v>271</v>
      </c>
      <c r="B571" s="4" t="s">
        <v>272</v>
      </c>
      <c r="C571" s="4">
        <f>IF(D571="","",Menu!$D$8)</f>
        <v>0</v>
      </c>
      <c r="D571" s="5" t="s">
        <v>63</v>
      </c>
      <c r="E571" s="4">
        <f>IF(D571="","",Menu!$J$10)</f>
        <v>0</v>
      </c>
      <c r="F571" s="4">
        <f>IF(D571="","",Menu!$R$8)</f>
        <v>0</v>
      </c>
      <c r="G571" s="4">
        <f>IF(I571="","",Menu!$N$12)</f>
        <v>0</v>
      </c>
      <c r="H571" s="4">
        <f>IF(J571="","",Menu!$N$10)</f>
        <v>0</v>
      </c>
      <c r="I571" s="1" t="s">
        <v>1110</v>
      </c>
      <c r="J571" s="4">
        <f>IF(I571="","",Menu!$M$8)</f>
        <v>0</v>
      </c>
      <c r="K571">
        <f>Camisas!P27</f>
        <v>0</v>
      </c>
      <c r="L571" s="4">
        <f>IF(K571="","",IF(Menu!$D$10="",0,Menu!$E$10))</f>
        <v>0</v>
      </c>
      <c r="M571" s="4">
        <f>IF(K571="","",IF(Menu!$H$8="",0,Menu!$H$8))</f>
        <v>0</v>
      </c>
      <c r="N571" s="4" t="s">
        <v>274</v>
      </c>
      <c r="Y571" s="4" t="str">
        <f>MID(I571,1,5)</f>
        <v>D0604</v>
      </c>
      <c r="Z571" s="4">
        <v>24</v>
      </c>
      <c r="AA571" s="4">
        <f>(ROUNDDOWN(K571/Z571,0))*Z571</f>
        <v>0</v>
      </c>
      <c r="AB571" s="4">
        <f>K571-(AA571)</f>
        <v>0</v>
      </c>
      <c r="AC571" s="4">
        <f>AA571/Z571</f>
        <v>0</v>
      </c>
    </row>
    <row r="572" spans="1:29" ht="13.2">
      <c r="A572" s="4" t="s">
        <v>271</v>
      </c>
      <c r="B572" s="4" t="s">
        <v>272</v>
      </c>
      <c r="C572" s="4">
        <f>IF(D572="","",Menu!$D$8)</f>
        <v>0</v>
      </c>
      <c r="D572" s="5" t="s">
        <v>63</v>
      </c>
      <c r="E572" s="4">
        <f>IF(D572="","",Menu!$J$10)</f>
        <v>0</v>
      </c>
      <c r="F572" s="4">
        <f>IF(D572="","",Menu!$R$8)</f>
        <v>0</v>
      </c>
      <c r="G572" s="4">
        <f>IF(I572="","",Menu!$N$12)</f>
        <v>0</v>
      </c>
      <c r="H572" s="4">
        <f>IF(J572="","",Menu!$N$10)</f>
        <v>0</v>
      </c>
      <c r="I572" s="1" t="s">
        <v>1111</v>
      </c>
      <c r="J572" s="4">
        <f>IF(I572="","",Menu!$M$8)</f>
        <v>0</v>
      </c>
      <c r="K572">
        <f>Camisas!Q27</f>
        <v>0</v>
      </c>
      <c r="L572" s="4">
        <f>IF(K572="","",IF(Menu!$D$10="",0,Menu!$E$10))</f>
        <v>0</v>
      </c>
      <c r="M572" s="4">
        <f>IF(K572="","",IF(Menu!$H$8="",0,Menu!$H$8))</f>
        <v>0</v>
      </c>
      <c r="N572" s="4" t="s">
        <v>274</v>
      </c>
      <c r="Y572" s="4" t="str">
        <f>MID(I572,1,5)</f>
        <v>D0604</v>
      </c>
      <c r="Z572" s="4">
        <v>24</v>
      </c>
      <c r="AA572" s="4">
        <f>(ROUNDDOWN(K572/Z572,0))*Z572</f>
        <v>0</v>
      </c>
      <c r="AB572" s="4">
        <f>K572-(AA572)</f>
        <v>0</v>
      </c>
      <c r="AC572" s="4">
        <f>AA572/Z572</f>
        <v>0</v>
      </c>
    </row>
    <row r="573" spans="1:29" ht="13.2">
      <c r="A573" s="4" t="s">
        <v>271</v>
      </c>
      <c r="B573" s="4" t="s">
        <v>272</v>
      </c>
      <c r="C573" s="4">
        <f>IF(D573="","",Menu!$D$8)</f>
        <v>0</v>
      </c>
      <c r="D573" s="5" t="s">
        <v>63</v>
      </c>
      <c r="E573" s="4">
        <f>IF(D573="","",Menu!$J$10)</f>
        <v>0</v>
      </c>
      <c r="F573" s="4">
        <f>IF(D573="","",Menu!$R$8)</f>
        <v>0</v>
      </c>
      <c r="G573" s="4">
        <f>IF(I573="","",Menu!$N$12)</f>
        <v>0</v>
      </c>
      <c r="H573" s="4">
        <f>IF(J573="","",Menu!$N$10)</f>
        <v>0</v>
      </c>
      <c r="I573" s="1" t="s">
        <v>1109</v>
      </c>
      <c r="J573" s="4">
        <f>IF(I573="","",Menu!$M$8)</f>
        <v>0</v>
      </c>
      <c r="K573">
        <f>Camisas!O27</f>
        <v>0</v>
      </c>
      <c r="L573" s="4">
        <f>IF(K573="","",IF(Menu!$D$10="",0,Menu!$E$10))</f>
        <v>0</v>
      </c>
      <c r="M573" s="4">
        <f>IF(K573="","",IF(Menu!$H$8="",0,Menu!$H$8))</f>
        <v>0</v>
      </c>
      <c r="N573" s="4" t="s">
        <v>274</v>
      </c>
      <c r="Y573" s="4" t="str">
        <f>MID(I573,1,5)</f>
        <v>D0604</v>
      </c>
      <c r="Z573" s="4">
        <v>24</v>
      </c>
      <c r="AA573" s="4">
        <f>(ROUNDDOWN(K573/Z573,0))*Z573</f>
        <v>0</v>
      </c>
      <c r="AB573" s="4">
        <f>K573-(AA573)</f>
        <v>0</v>
      </c>
      <c r="AC573" s="4">
        <f>AA573/Z573</f>
        <v>0</v>
      </c>
    </row>
    <row r="574" spans="1:29" ht="13.2">
      <c r="A574" s="4" t="s">
        <v>271</v>
      </c>
      <c r="B574" s="4" t="s">
        <v>272</v>
      </c>
      <c r="C574" s="4">
        <f>IF(D574="","",Menu!$D$8)</f>
        <v>0</v>
      </c>
      <c r="D574" s="5" t="s">
        <v>63</v>
      </c>
      <c r="E574" s="4">
        <f>IF(D574="","",Menu!$J$10)</f>
        <v>0</v>
      </c>
      <c r="F574" s="4">
        <f>IF(D574="","",Menu!$R$8)</f>
        <v>0</v>
      </c>
      <c r="G574" s="4">
        <f>IF(I574="","",Menu!$N$12)</f>
        <v>0</v>
      </c>
      <c r="H574" s="4">
        <f>IF(J574="","",Menu!$N$10)</f>
        <v>0</v>
      </c>
      <c r="I574" s="1" t="s">
        <v>1098</v>
      </c>
      <c r="J574" s="4">
        <f>IF(I574="","",Menu!$M$8)</f>
        <v>0</v>
      </c>
      <c r="K574">
        <f>Camisas!S18</f>
        <v>0</v>
      </c>
      <c r="L574" s="4">
        <f>IF(K574="","",IF(Menu!$D$10="",0,Menu!$E$10))</f>
        <v>0</v>
      </c>
      <c r="M574" s="4">
        <f>IF(K574="","",IF(Menu!$H$8="",0,Menu!$H$8))</f>
        <v>0</v>
      </c>
      <c r="N574" s="4" t="s">
        <v>274</v>
      </c>
      <c r="Y574" s="4" t="str">
        <f>MID(I574,1,5)</f>
        <v>D0601</v>
      </c>
      <c r="Z574" s="4">
        <v>24</v>
      </c>
      <c r="AA574" s="4">
        <f>(ROUNDDOWN(K574/Z574,0))*Z574</f>
        <v>0</v>
      </c>
      <c r="AB574" s="4">
        <f>K574-(AA574)</f>
        <v>0</v>
      </c>
      <c r="AC574" s="4">
        <f>AA574/Z574</f>
        <v>0</v>
      </c>
    </row>
    <row r="575" spans="1:29" ht="13.2">
      <c r="A575" s="4" t="s">
        <v>271</v>
      </c>
      <c r="B575" s="4" t="s">
        <v>272</v>
      </c>
      <c r="C575" s="4">
        <f>IF(D575="","",Menu!$D$8)</f>
        <v>0</v>
      </c>
      <c r="D575" s="5" t="s">
        <v>63</v>
      </c>
      <c r="E575" s="4">
        <f>IF(D575="","",Menu!$J$10)</f>
        <v>0</v>
      </c>
      <c r="F575" s="4">
        <f>IF(D575="","",Menu!$R$8)</f>
        <v>0</v>
      </c>
      <c r="G575" s="4">
        <f>IF(I575="","",Menu!$N$12)</f>
        <v>0</v>
      </c>
      <c r="H575" s="4">
        <f>IF(J575="","",Menu!$N$10)</f>
        <v>0</v>
      </c>
      <c r="I575" s="1" t="s">
        <v>1097</v>
      </c>
      <c r="J575" s="4">
        <f>IF(I575="","",Menu!$M$8)</f>
        <v>0</v>
      </c>
      <c r="K575">
        <f>Camisas!R18</f>
        <v>0</v>
      </c>
      <c r="L575" s="4">
        <f>IF(K575="","",IF(Menu!$D$10="",0,Menu!$E$10))</f>
        <v>0</v>
      </c>
      <c r="M575" s="4">
        <f>IF(K575="","",IF(Menu!$H$8="",0,Menu!$H$8))</f>
        <v>0</v>
      </c>
      <c r="N575" s="4" t="s">
        <v>274</v>
      </c>
      <c r="Y575" s="4" t="str">
        <f>MID(I575,1,5)</f>
        <v>D0601</v>
      </c>
      <c r="Z575" s="4">
        <v>24</v>
      </c>
      <c r="AA575" s="4">
        <f>(ROUNDDOWN(K575/Z575,0))*Z575</f>
        <v>0</v>
      </c>
      <c r="AB575" s="4">
        <f>K575-(AA575)</f>
        <v>0</v>
      </c>
      <c r="AC575" s="4">
        <f>AA575/Z575</f>
        <v>0</v>
      </c>
    </row>
    <row r="576" spans="1:29" ht="13.2">
      <c r="A576" s="4" t="s">
        <v>271</v>
      </c>
      <c r="B576" s="4" t="s">
        <v>272</v>
      </c>
      <c r="C576" s="4">
        <f>IF(D576="","",Menu!$D$8)</f>
        <v>0</v>
      </c>
      <c r="D576" s="5" t="s">
        <v>63</v>
      </c>
      <c r="E576" s="4">
        <f>IF(D576="","",Menu!$J$10)</f>
        <v>0</v>
      </c>
      <c r="F576" s="4">
        <f>IF(D576="","",Menu!$R$8)</f>
        <v>0</v>
      </c>
      <c r="G576" s="4">
        <f>IF(I576="","",Menu!$N$12)</f>
        <v>0</v>
      </c>
      <c r="H576" s="4">
        <f>IF(J576="","",Menu!$N$10)</f>
        <v>0</v>
      </c>
      <c r="I576" s="1" t="s">
        <v>1095</v>
      </c>
      <c r="J576" s="4">
        <f>IF(I576="","",Menu!$M$8)</f>
        <v>0</v>
      </c>
      <c r="K576">
        <f>Camisas!P18</f>
        <v>0</v>
      </c>
      <c r="L576" s="4">
        <f>IF(K576="","",IF(Menu!$D$10="",0,Menu!$E$10))</f>
        <v>0</v>
      </c>
      <c r="M576" s="4">
        <f>IF(K576="","",IF(Menu!$H$8="",0,Menu!$H$8))</f>
        <v>0</v>
      </c>
      <c r="N576" s="4" t="s">
        <v>274</v>
      </c>
      <c r="Y576" s="4" t="str">
        <f>MID(I576,1,5)</f>
        <v>D0601</v>
      </c>
      <c r="Z576" s="4">
        <v>24</v>
      </c>
      <c r="AA576" s="4">
        <f>(ROUNDDOWN(K576/Z576,0))*Z576</f>
        <v>0</v>
      </c>
      <c r="AB576" s="4">
        <f>K576-(AA576)</f>
        <v>0</v>
      </c>
      <c r="AC576" s="4">
        <f>AA576/Z576</f>
        <v>0</v>
      </c>
    </row>
    <row r="577" spans="1:29" ht="13.2">
      <c r="A577" s="4" t="s">
        <v>271</v>
      </c>
      <c r="B577" s="4" t="s">
        <v>272</v>
      </c>
      <c r="C577" s="4">
        <f>IF(D577="","",Menu!$D$8)</f>
        <v>0</v>
      </c>
      <c r="D577" s="5" t="s">
        <v>63</v>
      </c>
      <c r="E577" s="4">
        <f>IF(D577="","",Menu!$J$10)</f>
        <v>0</v>
      </c>
      <c r="F577" s="4">
        <f>IF(D577="","",Menu!$R$8)</f>
        <v>0</v>
      </c>
      <c r="G577" s="4">
        <f>IF(I577="","",Menu!$N$12)</f>
        <v>0</v>
      </c>
      <c r="H577" s="4">
        <f>IF(J577="","",Menu!$N$10)</f>
        <v>0</v>
      </c>
      <c r="I577" s="1" t="s">
        <v>1096</v>
      </c>
      <c r="J577" s="4">
        <f>IF(I577="","",Menu!$M$8)</f>
        <v>0</v>
      </c>
      <c r="K577">
        <f>Camisas!Q18</f>
        <v>0</v>
      </c>
      <c r="L577" s="4">
        <f>IF(K577="","",IF(Menu!$D$10="",0,Menu!$E$10))</f>
        <v>0</v>
      </c>
      <c r="M577" s="4">
        <f>IF(K577="","",IF(Menu!$H$8="",0,Menu!$H$8))</f>
        <v>0</v>
      </c>
      <c r="N577" s="4" t="s">
        <v>274</v>
      </c>
      <c r="Y577" s="4" t="str">
        <f>MID(I577,1,5)</f>
        <v>D0601</v>
      </c>
      <c r="Z577" s="4">
        <v>24</v>
      </c>
      <c r="AA577" s="4">
        <f>(ROUNDDOWN(K577/Z577,0))*Z577</f>
        <v>0</v>
      </c>
      <c r="AB577" s="4">
        <f>K577-(AA577)</f>
        <v>0</v>
      </c>
      <c r="AC577" s="4">
        <f>AA577/Z577</f>
        <v>0</v>
      </c>
    </row>
    <row r="578" spans="1:29" ht="13.2">
      <c r="A578" s="4" t="s">
        <v>271</v>
      </c>
      <c r="B578" s="4" t="s">
        <v>272</v>
      </c>
      <c r="C578" s="4">
        <f>IF(D578="","",Menu!$D$8)</f>
        <v>0</v>
      </c>
      <c r="D578" s="5" t="s">
        <v>63</v>
      </c>
      <c r="E578" s="4">
        <f>IF(D578="","",Menu!$J$10)</f>
        <v>0</v>
      </c>
      <c r="F578" s="4">
        <f>IF(D578="","",Menu!$R$8)</f>
        <v>0</v>
      </c>
      <c r="G578" s="4">
        <f>IF(I578="","",Menu!$N$12)</f>
        <v>0</v>
      </c>
      <c r="H578" s="4">
        <f>IF(J578="","",Menu!$N$10)</f>
        <v>0</v>
      </c>
      <c r="I578" s="1" t="s">
        <v>1094</v>
      </c>
      <c r="J578" s="4">
        <f>IF(I578="","",Menu!$M$8)</f>
        <v>0</v>
      </c>
      <c r="K578">
        <f>Camisas!O18</f>
        <v>0</v>
      </c>
      <c r="L578" s="4">
        <f>IF(K578="","",IF(Menu!$D$10="",0,Menu!$E$10))</f>
        <v>0</v>
      </c>
      <c r="M578" s="4">
        <f>IF(K578="","",IF(Menu!$H$8="",0,Menu!$H$8))</f>
        <v>0</v>
      </c>
      <c r="N578" s="4" t="s">
        <v>274</v>
      </c>
      <c r="Y578" s="4" t="str">
        <f>MID(I578,1,5)</f>
        <v>D0601</v>
      </c>
      <c r="Z578" s="4">
        <v>24</v>
      </c>
      <c r="AA578" s="4">
        <f>(ROUNDDOWN(K578/Z578,0))*Z578</f>
        <v>0</v>
      </c>
      <c r="AB578" s="4">
        <f>K578-(AA578)</f>
        <v>0</v>
      </c>
      <c r="AC578" s="4">
        <f>AA578/Z578</f>
        <v>0</v>
      </c>
    </row>
    <row r="579" spans="1:29" ht="13.2">
      <c r="A579" s="4" t="s">
        <v>271</v>
      </c>
      <c r="B579" s="4" t="s">
        <v>272</v>
      </c>
      <c r="C579" s="4">
        <f>IF(D579="","",Menu!$D$8)</f>
        <v>0</v>
      </c>
      <c r="D579" s="5" t="s">
        <v>63</v>
      </c>
      <c r="E579" s="4">
        <f>IF(D579="","",Menu!$J$10)</f>
        <v>0</v>
      </c>
      <c r="F579" s="4">
        <f>IF(D579="","",Menu!$R$8)</f>
        <v>0</v>
      </c>
      <c r="G579" s="4">
        <f>IF(I579="","",Menu!$N$12)</f>
        <v>0</v>
      </c>
      <c r="H579" s="4">
        <f>IF(J579="","",Menu!$N$10)</f>
        <v>0</v>
      </c>
      <c r="I579" s="1" t="s">
        <v>1088</v>
      </c>
      <c r="J579" s="4">
        <f>IF(I579="","",Menu!$M$8)</f>
        <v>0</v>
      </c>
      <c r="K579">
        <f>Camisas!S10</f>
        <v>0</v>
      </c>
      <c r="L579" s="4">
        <f>IF(K579="","",IF(Menu!$D$10="",0,Menu!$E$10))</f>
        <v>0</v>
      </c>
      <c r="M579" s="4">
        <f>IF(K579="","",IF(Menu!$H$8="",0,Menu!$H$8))</f>
        <v>0</v>
      </c>
      <c r="N579" s="4" t="s">
        <v>274</v>
      </c>
      <c r="Y579" s="4" t="str">
        <f>MID(I579,1,5)</f>
        <v>D0600</v>
      </c>
      <c r="Z579" s="4">
        <v>24</v>
      </c>
      <c r="AA579" s="4">
        <f>(ROUNDDOWN(K579/Z579,0))*Z579</f>
        <v>0</v>
      </c>
      <c r="AB579" s="4">
        <f>K579-(AA579)</f>
        <v>0</v>
      </c>
      <c r="AC579" s="4">
        <f>AA579/Z579</f>
        <v>0</v>
      </c>
    </row>
    <row r="580" spans="1:29" ht="13.2">
      <c r="A580" s="4" t="s">
        <v>271</v>
      </c>
      <c r="B580" s="4" t="s">
        <v>272</v>
      </c>
      <c r="C580" s="4">
        <f>IF(D580="","",Menu!$D$8)</f>
        <v>0</v>
      </c>
      <c r="D580" s="5" t="s">
        <v>63</v>
      </c>
      <c r="E580" s="4">
        <f>IF(D580="","",Menu!$J$10)</f>
        <v>0</v>
      </c>
      <c r="F580" s="4">
        <f>IF(D580="","",Menu!$R$8)</f>
        <v>0</v>
      </c>
      <c r="G580" s="4">
        <f>IF(I580="","",Menu!$N$12)</f>
        <v>0</v>
      </c>
      <c r="H580" s="4">
        <f>IF(J580="","",Menu!$N$10)</f>
        <v>0</v>
      </c>
      <c r="I580" s="1" t="s">
        <v>1087</v>
      </c>
      <c r="J580" s="4">
        <f>IF(I580="","",Menu!$M$8)</f>
        <v>0</v>
      </c>
      <c r="K580">
        <f>Camisas!R10</f>
        <v>0</v>
      </c>
      <c r="L580" s="4">
        <f>IF(K580="","",IF(Menu!$D$10="",0,Menu!$E$10))</f>
        <v>0</v>
      </c>
      <c r="M580" s="4">
        <f>IF(K580="","",IF(Menu!$H$8="",0,Menu!$H$8))</f>
        <v>0</v>
      </c>
      <c r="N580" s="4" t="s">
        <v>274</v>
      </c>
      <c r="Y580" s="4" t="str">
        <f>MID(I580,1,5)</f>
        <v>D0600</v>
      </c>
      <c r="Z580" s="4">
        <v>24</v>
      </c>
      <c r="AA580" s="4">
        <f>(ROUNDDOWN(K580/Z580,0))*Z580</f>
        <v>0</v>
      </c>
      <c r="AB580" s="4">
        <f>K580-(AA580)</f>
        <v>0</v>
      </c>
      <c r="AC580" s="4">
        <f>AA580/Z580</f>
        <v>0</v>
      </c>
    </row>
    <row r="581" spans="1:29" ht="13.2">
      <c r="A581" s="4" t="s">
        <v>271</v>
      </c>
      <c r="B581" s="4" t="s">
        <v>272</v>
      </c>
      <c r="C581" s="4">
        <f>IF(D581="","",Menu!$D$8)</f>
        <v>0</v>
      </c>
      <c r="D581" s="5" t="s">
        <v>63</v>
      </c>
      <c r="E581" s="4">
        <f>IF(D581="","",Menu!$J$10)</f>
        <v>0</v>
      </c>
      <c r="F581" s="4">
        <f>IF(D581="","",Menu!$R$8)</f>
        <v>0</v>
      </c>
      <c r="G581" s="4">
        <f>IF(I581="","",Menu!$N$12)</f>
        <v>0</v>
      </c>
      <c r="H581" s="4">
        <f>IF(J581="","",Menu!$N$10)</f>
        <v>0</v>
      </c>
      <c r="I581" s="1" t="s">
        <v>1085</v>
      </c>
      <c r="J581" s="4">
        <f>IF(I581="","",Menu!$M$8)</f>
        <v>0</v>
      </c>
      <c r="K581">
        <f>Camisas!P10</f>
        <v>0</v>
      </c>
      <c r="L581" s="4">
        <f>IF(K581="","",IF(Menu!$D$10="",0,Menu!$E$10))</f>
        <v>0</v>
      </c>
      <c r="M581" s="4">
        <f>IF(K581="","",IF(Menu!$H$8="",0,Menu!$H$8))</f>
        <v>0</v>
      </c>
      <c r="N581" s="4" t="s">
        <v>274</v>
      </c>
      <c r="Y581" s="4" t="str">
        <f>MID(I581,1,5)</f>
        <v>D0600</v>
      </c>
      <c r="Z581" s="4">
        <v>24</v>
      </c>
      <c r="AA581" s="4">
        <f>(ROUNDDOWN(K581/Z581,0))*Z581</f>
        <v>0</v>
      </c>
      <c r="AB581" s="4">
        <f>K581-(AA581)</f>
        <v>0</v>
      </c>
      <c r="AC581" s="4">
        <f>AA581/Z581</f>
        <v>0</v>
      </c>
    </row>
    <row r="582" spans="1:29" ht="13.2">
      <c r="A582" s="4" t="s">
        <v>271</v>
      </c>
      <c r="B582" s="4" t="s">
        <v>272</v>
      </c>
      <c r="C582" s="4">
        <f>IF(D582="","",Menu!$D$8)</f>
        <v>0</v>
      </c>
      <c r="D582" s="5" t="s">
        <v>63</v>
      </c>
      <c r="E582" s="4">
        <f>IF(D582="","",Menu!$J$10)</f>
        <v>0</v>
      </c>
      <c r="F582" s="4">
        <f>IF(D582="","",Menu!$R$8)</f>
        <v>0</v>
      </c>
      <c r="G582" s="4">
        <f>IF(I582="","",Menu!$N$12)</f>
        <v>0</v>
      </c>
      <c r="H582" s="4">
        <f>IF(J582="","",Menu!$N$10)</f>
        <v>0</v>
      </c>
      <c r="I582" s="1" t="s">
        <v>1086</v>
      </c>
      <c r="J582" s="4">
        <f>IF(I582="","",Menu!$M$8)</f>
        <v>0</v>
      </c>
      <c r="K582">
        <f>Camisas!Q10</f>
        <v>0</v>
      </c>
      <c r="L582" s="4">
        <f>IF(K582="","",IF(Menu!$D$10="",0,Menu!$E$10))</f>
        <v>0</v>
      </c>
      <c r="M582" s="4">
        <f>IF(K582="","",IF(Menu!$H$8="",0,Menu!$H$8))</f>
        <v>0</v>
      </c>
      <c r="N582" s="4" t="s">
        <v>274</v>
      </c>
      <c r="Y582" s="4" t="str">
        <f>MID(I582,1,5)</f>
        <v>D0600</v>
      </c>
      <c r="Z582" s="4">
        <v>24</v>
      </c>
      <c r="AA582" s="4">
        <f>(ROUNDDOWN(K582/Z582,0))*Z582</f>
        <v>0</v>
      </c>
      <c r="AB582" s="4">
        <f>K582-(AA582)</f>
        <v>0</v>
      </c>
      <c r="AC582" s="4">
        <f>AA582/Z582</f>
        <v>0</v>
      </c>
    </row>
    <row r="583" spans="1:29" ht="13.2">
      <c r="A583" s="4" t="s">
        <v>271</v>
      </c>
      <c r="B583" s="4" t="s">
        <v>272</v>
      </c>
      <c r="C583" s="4">
        <f>IF(D583="","",Menu!$D$8)</f>
        <v>0</v>
      </c>
      <c r="D583" s="5" t="s">
        <v>63</v>
      </c>
      <c r="E583" s="4">
        <f>IF(D583="","",Menu!$J$10)</f>
        <v>0</v>
      </c>
      <c r="F583" s="4">
        <f>IF(D583="","",Menu!$R$8)</f>
        <v>0</v>
      </c>
      <c r="G583" s="4">
        <f>IF(I583="","",Menu!$N$12)</f>
        <v>0</v>
      </c>
      <c r="H583" s="4">
        <f>IF(J583="","",Menu!$N$10)</f>
        <v>0</v>
      </c>
      <c r="I583" s="1" t="s">
        <v>1084</v>
      </c>
      <c r="J583" s="4">
        <f>IF(I583="","",Menu!$M$8)</f>
        <v>0</v>
      </c>
      <c r="K583">
        <f>Camisas!O10</f>
        <v>0</v>
      </c>
      <c r="L583" s="4">
        <f>IF(K583="","",IF(Menu!$D$10="",0,Menu!$E$10))</f>
        <v>0</v>
      </c>
      <c r="M583" s="4">
        <f>IF(K583="","",IF(Menu!$H$8="",0,Menu!$H$8))</f>
        <v>0</v>
      </c>
      <c r="N583" s="4" t="s">
        <v>274</v>
      </c>
      <c r="Y583" s="4" t="str">
        <f>MID(I583,1,5)</f>
        <v>D0600</v>
      </c>
      <c r="Z583" s="4">
        <v>24</v>
      </c>
      <c r="AA583" s="4">
        <f>(ROUNDDOWN(K583/Z583,0))*Z583</f>
        <v>0</v>
      </c>
      <c r="AB583" s="4">
        <f>K583-(AA583)</f>
        <v>0</v>
      </c>
      <c r="AC583" s="4">
        <f>AA583/Z583</f>
        <v>0</v>
      </c>
    </row>
    <row r="584" spans="1:29" ht="13.2">
      <c r="A584" s="4" t="s">
        <v>271</v>
      </c>
      <c r="B584" s="4" t="s">
        <v>272</v>
      </c>
      <c r="C584" s="4">
        <f>IF(D584="","",Menu!$D$8)</f>
        <v>0</v>
      </c>
      <c r="D584" s="4" t="s">
        <v>63</v>
      </c>
      <c r="E584" s="4">
        <f>IF(D584="","",Menu!$J$10)</f>
        <v>0</v>
      </c>
      <c r="F584" s="4">
        <f>IF(D584="","",Menu!$R$8)</f>
        <v>0</v>
      </c>
      <c r="G584" s="4">
        <f>IF(I584="","",Menu!$N$12)</f>
        <v>0</v>
      </c>
      <c r="H584" s="4">
        <f>IF(J584="","",Menu!$N$10)</f>
        <v>0</v>
      </c>
      <c r="I584" s="1" t="s">
        <v>1791</v>
      </c>
      <c r="J584" s="4">
        <f>IF(I584="","",Menu!$M$8)</f>
        <v>0</v>
      </c>
      <c r="K584" s="4">
        <f>'Payeras tipo Polo'!R36</f>
        <v>0</v>
      </c>
      <c r="L584" s="8">
        <f>IF(K584="","",IF(Menu!$D$10="",0,Menu!$E$10))</f>
        <v>0</v>
      </c>
      <c r="M584" s="8">
        <f>IF(K584="","",IF(Menu!$H$8="",0,Menu!$H$8))</f>
        <v>0</v>
      </c>
      <c r="N584" s="4" t="s">
        <v>274</v>
      </c>
      <c r="Y584" s="4" t="str">
        <f>MID(I584,1,5)</f>
        <v>D0550</v>
      </c>
      <c r="Z584" s="4">
        <v>24</v>
      </c>
      <c r="AA584" s="4">
        <f>(ROUNDDOWN(K584/Z584,0))*Z584</f>
        <v>0</v>
      </c>
      <c r="AB584" s="4">
        <f>K584-(AA584)</f>
        <v>0</v>
      </c>
      <c r="AC584" s="4">
        <f>AA584/Z584</f>
        <v>0</v>
      </c>
    </row>
    <row r="585" spans="1:29" ht="13.2">
      <c r="A585" s="4" t="s">
        <v>271</v>
      </c>
      <c r="B585" s="4" t="s">
        <v>272</v>
      </c>
      <c r="C585" s="4">
        <f>IF(D585="","",Menu!$D$8)</f>
        <v>0</v>
      </c>
      <c r="D585" s="4" t="s">
        <v>63</v>
      </c>
      <c r="E585" s="4">
        <f>IF(D585="","",Menu!$J$10)</f>
        <v>0</v>
      </c>
      <c r="F585" s="4">
        <f>IF(D585="","",Menu!$R$8)</f>
        <v>0</v>
      </c>
      <c r="G585" s="4">
        <f>IF(I585="","",Menu!$N$12)</f>
        <v>0</v>
      </c>
      <c r="H585" s="4">
        <f>IF(J585="","",Menu!$N$10)</f>
        <v>0</v>
      </c>
      <c r="I585" s="1" t="s">
        <v>1789</v>
      </c>
      <c r="J585" s="4">
        <f>IF(I585="","",Menu!$M$8)</f>
        <v>0</v>
      </c>
      <c r="K585" s="4">
        <f>'Payeras tipo Polo'!P36</f>
        <v>0</v>
      </c>
      <c r="L585" s="8">
        <f>IF(K585="","",IF(Menu!$D$10="",0,Menu!$E$10))</f>
        <v>0</v>
      </c>
      <c r="M585" s="8">
        <f>IF(K585="","",IF(Menu!$H$8="",0,Menu!$H$8))</f>
        <v>0</v>
      </c>
      <c r="N585" s="4" t="s">
        <v>274</v>
      </c>
      <c r="Y585" s="4" t="str">
        <f>MID(I585,1,5)</f>
        <v>D0550</v>
      </c>
      <c r="Z585" s="4">
        <v>24</v>
      </c>
      <c r="AA585" s="4">
        <f>(ROUNDDOWN(K585/Z585,0))*Z585</f>
        <v>0</v>
      </c>
      <c r="AB585" s="4">
        <f>K585-(AA585)</f>
        <v>0</v>
      </c>
      <c r="AC585" s="4">
        <f>AA585/Z585</f>
        <v>0</v>
      </c>
    </row>
    <row r="586" spans="1:29" ht="13.2">
      <c r="A586" s="4" t="s">
        <v>271</v>
      </c>
      <c r="B586" s="4" t="s">
        <v>272</v>
      </c>
      <c r="C586" s="4">
        <f>IF(D586="","",Menu!$D$8)</f>
        <v>0</v>
      </c>
      <c r="D586" s="4" t="s">
        <v>63</v>
      </c>
      <c r="E586" s="4">
        <f>IF(D586="","",Menu!$J$10)</f>
        <v>0</v>
      </c>
      <c r="F586" s="4">
        <f>IF(D586="","",Menu!$R$8)</f>
        <v>0</v>
      </c>
      <c r="G586" s="4">
        <f>IF(I586="","",Menu!$N$12)</f>
        <v>0</v>
      </c>
      <c r="H586" s="4">
        <f>IF(J586="","",Menu!$N$10)</f>
        <v>0</v>
      </c>
      <c r="I586" s="1" t="s">
        <v>1790</v>
      </c>
      <c r="J586" s="4">
        <f>IF(I586="","",Menu!$M$8)</f>
        <v>0</v>
      </c>
      <c r="K586" s="4">
        <f>'Payeras tipo Polo'!Q36</f>
        <v>0</v>
      </c>
      <c r="L586" s="8">
        <f>IF(K586="","",IF(Menu!$D$10="",0,Menu!$E$10))</f>
        <v>0</v>
      </c>
      <c r="M586" s="8">
        <f>IF(K586="","",IF(Menu!$H$8="",0,Menu!$H$8))</f>
        <v>0</v>
      </c>
      <c r="N586" s="4" t="s">
        <v>274</v>
      </c>
      <c r="Y586" s="4" t="str">
        <f>MID(I586,1,5)</f>
        <v>D0550</v>
      </c>
      <c r="Z586" s="4">
        <v>24</v>
      </c>
      <c r="AA586" s="4">
        <f>(ROUNDDOWN(K586/Z586,0))*Z586</f>
        <v>0</v>
      </c>
      <c r="AB586" s="4">
        <f>K586-(AA586)</f>
        <v>0</v>
      </c>
      <c r="AC586" s="4">
        <f>AA586/Z586</f>
        <v>0</v>
      </c>
    </row>
    <row r="587" spans="1:29" ht="13.2">
      <c r="A587" s="4" t="s">
        <v>271</v>
      </c>
      <c r="B587" s="4" t="s">
        <v>272</v>
      </c>
      <c r="C587" s="4">
        <f>IF(D587="","",Menu!$D$8)</f>
        <v>0</v>
      </c>
      <c r="D587" s="4" t="s">
        <v>63</v>
      </c>
      <c r="E587" s="4">
        <f>IF(D587="","",Menu!$J$10)</f>
        <v>0</v>
      </c>
      <c r="F587" s="4">
        <f>IF(D587="","",Menu!$R$8)</f>
        <v>0</v>
      </c>
      <c r="G587" s="4">
        <f>IF(I587="","",Menu!$N$12)</f>
        <v>0</v>
      </c>
      <c r="H587" s="4">
        <f>IF(J587="","",Menu!$N$10)</f>
        <v>0</v>
      </c>
      <c r="I587" s="1" t="s">
        <v>1788</v>
      </c>
      <c r="J587" s="4">
        <f>IF(I587="","",Menu!$M$8)</f>
        <v>0</v>
      </c>
      <c r="K587" s="4">
        <f>'Payeras tipo Polo'!O36</f>
        <v>0</v>
      </c>
      <c r="L587" s="8">
        <f>IF(K587="","",IF(Menu!$D$10="",0,Menu!$E$10))</f>
        <v>0</v>
      </c>
      <c r="M587" s="8">
        <f>IF(K587="","",IF(Menu!$H$8="",0,Menu!$H$8))</f>
        <v>0</v>
      </c>
      <c r="N587" s="4" t="s">
        <v>274</v>
      </c>
      <c r="Y587" s="4" t="str">
        <f>MID(I587,1,5)</f>
        <v>D0550</v>
      </c>
      <c r="Z587" s="4">
        <v>24</v>
      </c>
      <c r="AA587" s="4">
        <f>(ROUNDDOWN(K587/Z587,0))*Z587</f>
        <v>0</v>
      </c>
      <c r="AB587" s="4">
        <f>K587-(AA587)</f>
        <v>0</v>
      </c>
      <c r="AC587" s="4">
        <f>AA587/Z587</f>
        <v>0</v>
      </c>
    </row>
    <row r="588" spans="1:29" ht="13.2">
      <c r="A588" s="4" t="s">
        <v>271</v>
      </c>
      <c r="B588" s="4" t="s">
        <v>272</v>
      </c>
      <c r="C588" s="4">
        <f>IF(D588="","",Menu!$D$8)</f>
        <v>0</v>
      </c>
      <c r="D588" s="4" t="s">
        <v>63</v>
      </c>
      <c r="E588" s="4">
        <f>IF(D588="","",Menu!$J$10)</f>
        <v>0</v>
      </c>
      <c r="F588" s="4">
        <f>IF(D588="","",Menu!$R$8)</f>
        <v>0</v>
      </c>
      <c r="G588" s="4">
        <f>IF(I588="","",Menu!$N$12)</f>
        <v>0</v>
      </c>
      <c r="H588" s="4">
        <f>IF(J588="","",Menu!$N$10)</f>
        <v>0</v>
      </c>
      <c r="I588" s="1" t="s">
        <v>1787</v>
      </c>
      <c r="J588" s="4">
        <f>IF(I588="","",Menu!$M$8)</f>
        <v>0</v>
      </c>
      <c r="K588" s="4">
        <f>'Payeras tipo Polo'!R35</f>
        <v>0</v>
      </c>
      <c r="L588" s="8">
        <f>IF(K588="","",IF(Menu!$D$10="",0,Menu!$E$10))</f>
        <v>0</v>
      </c>
      <c r="M588" s="8">
        <f>IF(K588="","",IF(Menu!$H$8="",0,Menu!$H$8))</f>
        <v>0</v>
      </c>
      <c r="N588" s="4" t="s">
        <v>274</v>
      </c>
      <c r="Y588" s="4" t="str">
        <f>MID(I588,1,5)</f>
        <v>D0550</v>
      </c>
      <c r="Z588" s="4">
        <v>24</v>
      </c>
      <c r="AA588" s="4">
        <f>(ROUNDDOWN(K588/Z588,0))*Z588</f>
        <v>0</v>
      </c>
      <c r="AB588" s="4">
        <f>K588-(AA588)</f>
        <v>0</v>
      </c>
      <c r="AC588" s="4">
        <f>AA588/Z588</f>
        <v>0</v>
      </c>
    </row>
    <row r="589" spans="1:29" ht="13.2">
      <c r="A589" s="4" t="s">
        <v>271</v>
      </c>
      <c r="B589" s="4" t="s">
        <v>272</v>
      </c>
      <c r="C589" s="4">
        <f>IF(D589="","",Menu!$D$8)</f>
        <v>0</v>
      </c>
      <c r="D589" s="4" t="s">
        <v>63</v>
      </c>
      <c r="E589" s="4">
        <f>IF(D589="","",Menu!$J$10)</f>
        <v>0</v>
      </c>
      <c r="F589" s="4">
        <f>IF(D589="","",Menu!$R$8)</f>
        <v>0</v>
      </c>
      <c r="G589" s="4">
        <f>IF(I589="","",Menu!$N$12)</f>
        <v>0</v>
      </c>
      <c r="H589" s="4">
        <f>IF(J589="","",Menu!$N$10)</f>
        <v>0</v>
      </c>
      <c r="I589" s="1" t="s">
        <v>1785</v>
      </c>
      <c r="J589" s="4">
        <f>IF(I589="","",Menu!$M$8)</f>
        <v>0</v>
      </c>
      <c r="K589" s="4">
        <f>'Payeras tipo Polo'!P35</f>
        <v>0</v>
      </c>
      <c r="L589" s="8">
        <f>IF(K589="","",IF(Menu!$D$10="",0,Menu!$E$10))</f>
        <v>0</v>
      </c>
      <c r="M589" s="8">
        <f>IF(K589="","",IF(Menu!$H$8="",0,Menu!$H$8))</f>
        <v>0</v>
      </c>
      <c r="N589" s="4" t="s">
        <v>274</v>
      </c>
      <c r="Y589" s="4" t="str">
        <f>MID(I589,1,5)</f>
        <v>D0550</v>
      </c>
      <c r="Z589" s="4">
        <v>24</v>
      </c>
      <c r="AA589" s="4">
        <f>(ROUNDDOWN(K589/Z589,0))*Z589</f>
        <v>0</v>
      </c>
      <c r="AB589" s="4">
        <f>K589-(AA589)</f>
        <v>0</v>
      </c>
      <c r="AC589" s="4">
        <f>AA589/Z589</f>
        <v>0</v>
      </c>
    </row>
    <row r="590" spans="1:29" ht="13.2">
      <c r="A590" s="4" t="s">
        <v>271</v>
      </c>
      <c r="B590" s="4" t="s">
        <v>272</v>
      </c>
      <c r="C590" s="4">
        <f>IF(D590="","",Menu!$D$8)</f>
        <v>0</v>
      </c>
      <c r="D590" s="4" t="s">
        <v>63</v>
      </c>
      <c r="E590" s="4">
        <f>IF(D590="","",Menu!$J$10)</f>
        <v>0</v>
      </c>
      <c r="F590" s="4">
        <f>IF(D590="","",Menu!$R$8)</f>
        <v>0</v>
      </c>
      <c r="G590" s="4">
        <f>IF(I590="","",Menu!$N$12)</f>
        <v>0</v>
      </c>
      <c r="H590" s="4">
        <f>IF(J590="","",Menu!$N$10)</f>
        <v>0</v>
      </c>
      <c r="I590" s="1" t="s">
        <v>1786</v>
      </c>
      <c r="J590" s="4">
        <f>IF(I590="","",Menu!$M$8)</f>
        <v>0</v>
      </c>
      <c r="K590" s="4">
        <f>'Payeras tipo Polo'!Q35</f>
        <v>0</v>
      </c>
      <c r="L590" s="8">
        <f>IF(K590="","",IF(Menu!$D$10="",0,Menu!$E$10))</f>
        <v>0</v>
      </c>
      <c r="M590" s="8">
        <f>IF(K590="","",IF(Menu!$H$8="",0,Menu!$H$8))</f>
        <v>0</v>
      </c>
      <c r="N590" s="4" t="s">
        <v>274</v>
      </c>
      <c r="Y590" s="4" t="str">
        <f>MID(I590,1,5)</f>
        <v>D0550</v>
      </c>
      <c r="Z590" s="4">
        <v>24</v>
      </c>
      <c r="AA590" s="4">
        <f>(ROUNDDOWN(K590/Z590,0))*Z590</f>
        <v>0</v>
      </c>
      <c r="AB590" s="4">
        <f>K590-(AA590)</f>
        <v>0</v>
      </c>
      <c r="AC590" s="4">
        <f>AA590/Z590</f>
        <v>0</v>
      </c>
    </row>
    <row r="591" spans="1:29" ht="13.2">
      <c r="A591" s="4" t="s">
        <v>271</v>
      </c>
      <c r="B591" s="4" t="s">
        <v>272</v>
      </c>
      <c r="C591" s="4">
        <f>IF(D591="","",Menu!$D$8)</f>
        <v>0</v>
      </c>
      <c r="D591" s="4" t="s">
        <v>63</v>
      </c>
      <c r="E591" s="4">
        <f>IF(D591="","",Menu!$J$10)</f>
        <v>0</v>
      </c>
      <c r="F591" s="4">
        <f>IF(D591="","",Menu!$R$8)</f>
        <v>0</v>
      </c>
      <c r="G591" s="4">
        <f>IF(I591="","",Menu!$N$12)</f>
        <v>0</v>
      </c>
      <c r="H591" s="4">
        <f>IF(J591="","",Menu!$N$10)</f>
        <v>0</v>
      </c>
      <c r="I591" s="1" t="s">
        <v>1784</v>
      </c>
      <c r="J591" s="4">
        <f>IF(I591="","",Menu!$M$8)</f>
        <v>0</v>
      </c>
      <c r="K591" s="4">
        <f>'Payeras tipo Polo'!O35</f>
        <v>0</v>
      </c>
      <c r="L591" s="8">
        <f>IF(K591="","",IF(Menu!$D$10="",0,Menu!$E$10))</f>
        <v>0</v>
      </c>
      <c r="M591" s="8">
        <f>IF(K591="","",IF(Menu!$H$8="",0,Menu!$H$8))</f>
        <v>0</v>
      </c>
      <c r="N591" s="4" t="s">
        <v>274</v>
      </c>
      <c r="Y591" s="4" t="str">
        <f>MID(I591,1,5)</f>
        <v>D0550</v>
      </c>
      <c r="Z591" s="4">
        <v>24</v>
      </c>
      <c r="AA591" s="4">
        <f>(ROUNDDOWN(K591/Z591,0))*Z591</f>
        <v>0</v>
      </c>
      <c r="AB591" s="4">
        <f>K591-(AA591)</f>
        <v>0</v>
      </c>
      <c r="AC591" s="4">
        <f>AA591/Z591</f>
        <v>0</v>
      </c>
    </row>
    <row r="592" spans="1:29" ht="13.2">
      <c r="A592" s="4" t="s">
        <v>271</v>
      </c>
      <c r="B592" s="4" t="s">
        <v>272</v>
      </c>
      <c r="C592" s="4">
        <f>IF(D592="","",Menu!$D$8)</f>
        <v>0</v>
      </c>
      <c r="D592" s="4" t="s">
        <v>63</v>
      </c>
      <c r="E592" s="4">
        <f>IF(D592="","",Menu!$J$10)</f>
        <v>0</v>
      </c>
      <c r="F592" s="4">
        <f>IF(D592="","",Menu!$R$8)</f>
        <v>0</v>
      </c>
      <c r="G592" s="4">
        <f>IF(I592="","",Menu!$N$12)</f>
        <v>0</v>
      </c>
      <c r="H592" s="4">
        <f>IF(J592="","",Menu!$N$10)</f>
        <v>0</v>
      </c>
      <c r="I592" s="1" t="s">
        <v>1783</v>
      </c>
      <c r="J592" s="4">
        <f>IF(I592="","",Menu!$M$8)</f>
        <v>0</v>
      </c>
      <c r="K592" s="4">
        <f>'Payeras tipo Polo'!R34</f>
        <v>0</v>
      </c>
      <c r="L592" s="8">
        <f>IF(K592="","",IF(Menu!$D$10="",0,Menu!$E$10))</f>
        <v>0</v>
      </c>
      <c r="M592" s="8">
        <f>IF(K592="","",IF(Menu!$H$8="",0,Menu!$H$8))</f>
        <v>0</v>
      </c>
      <c r="N592" s="4" t="s">
        <v>274</v>
      </c>
      <c r="Y592" s="4" t="str">
        <f>MID(I592,1,5)</f>
        <v>D0550</v>
      </c>
      <c r="Z592" s="4">
        <v>24</v>
      </c>
      <c r="AA592" s="4">
        <f>(ROUNDDOWN(K592/Z592,0))*Z592</f>
        <v>0</v>
      </c>
      <c r="AB592" s="4">
        <f>K592-(AA592)</f>
        <v>0</v>
      </c>
      <c r="AC592" s="4">
        <f>AA592/Z592</f>
        <v>0</v>
      </c>
    </row>
    <row r="593" spans="1:29" ht="13.2">
      <c r="A593" s="4" t="s">
        <v>271</v>
      </c>
      <c r="B593" s="4" t="s">
        <v>272</v>
      </c>
      <c r="C593" s="4">
        <f>IF(D593="","",Menu!$D$8)</f>
        <v>0</v>
      </c>
      <c r="D593" s="4" t="s">
        <v>63</v>
      </c>
      <c r="E593" s="4">
        <f>IF(D593="","",Menu!$J$10)</f>
        <v>0</v>
      </c>
      <c r="F593" s="4">
        <f>IF(D593="","",Menu!$R$8)</f>
        <v>0</v>
      </c>
      <c r="G593" s="4">
        <f>IF(I593="","",Menu!$N$12)</f>
        <v>0</v>
      </c>
      <c r="H593" s="4">
        <f>IF(J593="","",Menu!$N$10)</f>
        <v>0</v>
      </c>
      <c r="I593" s="1" t="s">
        <v>1781</v>
      </c>
      <c r="J593" s="4">
        <f>IF(I593="","",Menu!$M$8)</f>
        <v>0</v>
      </c>
      <c r="K593" s="4">
        <f>'Payeras tipo Polo'!P34</f>
        <v>0</v>
      </c>
      <c r="L593" s="8">
        <f>IF(K593="","",IF(Menu!$D$10="",0,Menu!$E$10))</f>
        <v>0</v>
      </c>
      <c r="M593" s="8">
        <f>IF(K593="","",IF(Menu!$H$8="",0,Menu!$H$8))</f>
        <v>0</v>
      </c>
      <c r="N593" s="4" t="s">
        <v>274</v>
      </c>
      <c r="Y593" s="4" t="str">
        <f>MID(I593,1,5)</f>
        <v>D0550</v>
      </c>
      <c r="Z593" s="4">
        <v>24</v>
      </c>
      <c r="AA593" s="4">
        <f>(ROUNDDOWN(K593/Z593,0))*Z593</f>
        <v>0</v>
      </c>
      <c r="AB593" s="4">
        <f>K593-(AA593)</f>
        <v>0</v>
      </c>
      <c r="AC593" s="4">
        <f>AA593/Z593</f>
        <v>0</v>
      </c>
    </row>
    <row r="594" spans="1:29" ht="13.2">
      <c r="A594" s="4" t="s">
        <v>271</v>
      </c>
      <c r="B594" s="4" t="s">
        <v>272</v>
      </c>
      <c r="C594" s="4">
        <f>IF(D594="","",Menu!$D$8)</f>
        <v>0</v>
      </c>
      <c r="D594" s="4" t="s">
        <v>63</v>
      </c>
      <c r="E594" s="4">
        <f>IF(D594="","",Menu!$J$10)</f>
        <v>0</v>
      </c>
      <c r="F594" s="4">
        <f>IF(D594="","",Menu!$R$8)</f>
        <v>0</v>
      </c>
      <c r="G594" s="4">
        <f>IF(I594="","",Menu!$N$12)</f>
        <v>0</v>
      </c>
      <c r="H594" s="4">
        <f>IF(J594="","",Menu!$N$10)</f>
        <v>0</v>
      </c>
      <c r="I594" s="1" t="s">
        <v>1782</v>
      </c>
      <c r="J594" s="4">
        <f>IF(I594="","",Menu!$M$8)</f>
        <v>0</v>
      </c>
      <c r="K594" s="4">
        <f>'Payeras tipo Polo'!Q34</f>
        <v>0</v>
      </c>
      <c r="L594" s="8">
        <f>IF(K594="","",IF(Menu!$D$10="",0,Menu!$E$10))</f>
        <v>0</v>
      </c>
      <c r="M594" s="8">
        <f>IF(K594="","",IF(Menu!$H$8="",0,Menu!$H$8))</f>
        <v>0</v>
      </c>
      <c r="N594" s="4" t="s">
        <v>274</v>
      </c>
      <c r="Y594" s="4" t="str">
        <f>MID(I594,1,5)</f>
        <v>D0550</v>
      </c>
      <c r="Z594" s="4">
        <v>24</v>
      </c>
      <c r="AA594" s="4">
        <f>(ROUNDDOWN(K594/Z594,0))*Z594</f>
        <v>0</v>
      </c>
      <c r="AB594" s="4">
        <f>K594-(AA594)</f>
        <v>0</v>
      </c>
      <c r="AC594" s="4">
        <f>AA594/Z594</f>
        <v>0</v>
      </c>
    </row>
    <row r="595" spans="1:29" ht="13.2">
      <c r="A595" s="4" t="s">
        <v>271</v>
      </c>
      <c r="B595" s="4" t="s">
        <v>272</v>
      </c>
      <c r="C595" s="4">
        <f>IF(D595="","",Menu!$D$8)</f>
        <v>0</v>
      </c>
      <c r="D595" s="4" t="s">
        <v>63</v>
      </c>
      <c r="E595" s="4">
        <f>IF(D595="","",Menu!$J$10)</f>
        <v>0</v>
      </c>
      <c r="F595" s="4">
        <f>IF(D595="","",Menu!$R$8)</f>
        <v>0</v>
      </c>
      <c r="G595" s="4">
        <f>IF(I595="","",Menu!$N$12)</f>
        <v>0</v>
      </c>
      <c r="H595" s="4">
        <f>IF(J595="","",Menu!$N$10)</f>
        <v>0</v>
      </c>
      <c r="I595" s="1" t="s">
        <v>1780</v>
      </c>
      <c r="J595" s="4">
        <f>IF(I595="","",Menu!$M$8)</f>
        <v>0</v>
      </c>
      <c r="K595" s="4">
        <f>'Payeras tipo Polo'!O34</f>
        <v>0</v>
      </c>
      <c r="L595" s="8">
        <f>IF(K595="","",IF(Menu!$D$10="",0,Menu!$E$10))</f>
        <v>0</v>
      </c>
      <c r="M595" s="8">
        <f>IF(K595="","",IF(Menu!$H$8="",0,Menu!$H$8))</f>
        <v>0</v>
      </c>
      <c r="N595" s="4" t="s">
        <v>274</v>
      </c>
      <c r="Y595" s="4" t="str">
        <f>MID(I595,1,5)</f>
        <v>D0550</v>
      </c>
      <c r="Z595" s="4">
        <v>24</v>
      </c>
      <c r="AA595" s="4">
        <f>(ROUNDDOWN(K595/Z595,0))*Z595</f>
        <v>0</v>
      </c>
      <c r="AB595" s="4">
        <f>K595-(AA595)</f>
        <v>0</v>
      </c>
      <c r="AC595" s="4">
        <f>AA595/Z595</f>
        <v>0</v>
      </c>
    </row>
    <row r="596" spans="1:29" ht="13.2">
      <c r="A596" s="4" t="s">
        <v>271</v>
      </c>
      <c r="B596" s="4" t="s">
        <v>272</v>
      </c>
      <c r="C596" s="4">
        <f>IF(D596="","",Menu!$D$8)</f>
        <v>0</v>
      </c>
      <c r="D596" s="4" t="s">
        <v>63</v>
      </c>
      <c r="E596" s="4">
        <f>IF(D596="","",Menu!$J$10)</f>
        <v>0</v>
      </c>
      <c r="F596" s="4">
        <f>IF(D596="","",Menu!$R$8)</f>
        <v>0</v>
      </c>
      <c r="G596" s="4">
        <f>IF(I596="","",Menu!$N$12)</f>
        <v>0</v>
      </c>
      <c r="H596" s="4">
        <f>IF(J596="","",Menu!$N$10)</f>
        <v>0</v>
      </c>
      <c r="I596" s="1" t="s">
        <v>1779</v>
      </c>
      <c r="J596" s="4">
        <f>IF(I596="","",Menu!$M$8)</f>
        <v>0</v>
      </c>
      <c r="K596" s="4">
        <f>'Payeras tipo Polo'!R33</f>
        <v>0</v>
      </c>
      <c r="L596" s="8">
        <f>IF(K596="","",IF(Menu!$D$10="",0,Menu!$E$10))</f>
        <v>0</v>
      </c>
      <c r="M596" s="8">
        <f>IF(K596="","",IF(Menu!$H$8="",0,Menu!$H$8))</f>
        <v>0</v>
      </c>
      <c r="N596" s="4" t="s">
        <v>274</v>
      </c>
      <c r="Y596" s="4" t="str">
        <f>MID(I596,1,5)</f>
        <v>D0550</v>
      </c>
      <c r="Z596" s="4">
        <v>24</v>
      </c>
      <c r="AA596" s="4">
        <f>(ROUNDDOWN(K596/Z596,0))*Z596</f>
        <v>0</v>
      </c>
      <c r="AB596" s="4">
        <f>K596-(AA596)</f>
        <v>0</v>
      </c>
      <c r="AC596" s="4">
        <f>AA596/Z596</f>
        <v>0</v>
      </c>
    </row>
    <row r="597" spans="1:29" ht="13.2">
      <c r="A597" s="4" t="s">
        <v>271</v>
      </c>
      <c r="B597" s="4" t="s">
        <v>272</v>
      </c>
      <c r="C597" s="4">
        <f>IF(D597="","",Menu!$D$8)</f>
        <v>0</v>
      </c>
      <c r="D597" s="4" t="s">
        <v>63</v>
      </c>
      <c r="E597" s="4">
        <f>IF(D597="","",Menu!$J$10)</f>
        <v>0</v>
      </c>
      <c r="F597" s="4">
        <f>IF(D597="","",Menu!$R$8)</f>
        <v>0</v>
      </c>
      <c r="G597" s="4">
        <f>IF(I597="","",Menu!$N$12)</f>
        <v>0</v>
      </c>
      <c r="H597" s="4">
        <f>IF(J597="","",Menu!$N$10)</f>
        <v>0</v>
      </c>
      <c r="I597" s="1" t="s">
        <v>1777</v>
      </c>
      <c r="J597" s="4">
        <f>IF(I597="","",Menu!$M$8)</f>
        <v>0</v>
      </c>
      <c r="K597" s="4">
        <f>'Payeras tipo Polo'!P33</f>
        <v>0</v>
      </c>
      <c r="L597" s="8">
        <f>IF(K597="","",IF(Menu!$D$10="",0,Menu!$E$10))</f>
        <v>0</v>
      </c>
      <c r="M597" s="8">
        <f>IF(K597="","",IF(Menu!$H$8="",0,Menu!$H$8))</f>
        <v>0</v>
      </c>
      <c r="N597" s="4" t="s">
        <v>274</v>
      </c>
      <c r="Y597" s="4" t="str">
        <f>MID(I597,1,5)</f>
        <v>D0550</v>
      </c>
      <c r="Z597" s="4">
        <v>24</v>
      </c>
      <c r="AA597" s="4">
        <f>(ROUNDDOWN(K597/Z597,0))*Z597</f>
        <v>0</v>
      </c>
      <c r="AB597" s="4">
        <f>K597-(AA597)</f>
        <v>0</v>
      </c>
      <c r="AC597" s="4">
        <f>AA597/Z597</f>
        <v>0</v>
      </c>
    </row>
    <row r="598" spans="1:29" ht="13.2">
      <c r="A598" s="4" t="s">
        <v>271</v>
      </c>
      <c r="B598" s="4" t="s">
        <v>272</v>
      </c>
      <c r="C598" s="4">
        <f>IF(D598="","",Menu!$D$8)</f>
        <v>0</v>
      </c>
      <c r="D598" s="4" t="s">
        <v>63</v>
      </c>
      <c r="E598" s="4">
        <f>IF(D598="","",Menu!$J$10)</f>
        <v>0</v>
      </c>
      <c r="F598" s="4">
        <f>IF(D598="","",Menu!$R$8)</f>
        <v>0</v>
      </c>
      <c r="G598" s="4">
        <f>IF(I598="","",Menu!$N$12)</f>
        <v>0</v>
      </c>
      <c r="H598" s="4">
        <f>IF(J598="","",Menu!$N$10)</f>
        <v>0</v>
      </c>
      <c r="I598" s="1" t="s">
        <v>1778</v>
      </c>
      <c r="J598" s="4">
        <f>IF(I598="","",Menu!$M$8)</f>
        <v>0</v>
      </c>
      <c r="K598" s="4">
        <f>'Payeras tipo Polo'!Q33</f>
        <v>0</v>
      </c>
      <c r="L598" s="8">
        <f>IF(K598="","",IF(Menu!$D$10="",0,Menu!$E$10))</f>
        <v>0</v>
      </c>
      <c r="M598" s="8">
        <f>IF(K598="","",IF(Menu!$H$8="",0,Menu!$H$8))</f>
        <v>0</v>
      </c>
      <c r="N598" s="4" t="s">
        <v>274</v>
      </c>
      <c r="Y598" s="4" t="str">
        <f>MID(I598,1,5)</f>
        <v>D0550</v>
      </c>
      <c r="Z598" s="4">
        <v>24</v>
      </c>
      <c r="AA598" s="4">
        <f>(ROUNDDOWN(K598/Z598,0))*Z598</f>
        <v>0</v>
      </c>
      <c r="AB598" s="4">
        <f>K598-(AA598)</f>
        <v>0</v>
      </c>
      <c r="AC598" s="4">
        <f>AA598/Z598</f>
        <v>0</v>
      </c>
    </row>
    <row r="599" spans="1:29" ht="13.2">
      <c r="A599" s="4" t="s">
        <v>271</v>
      </c>
      <c r="B599" s="4" t="s">
        <v>272</v>
      </c>
      <c r="C599" s="4">
        <f>IF(D599="","",Menu!$D$8)</f>
        <v>0</v>
      </c>
      <c r="D599" s="4" t="s">
        <v>63</v>
      </c>
      <c r="E599" s="4">
        <f>IF(D599="","",Menu!$J$10)</f>
        <v>0</v>
      </c>
      <c r="F599" s="4">
        <f>IF(D599="","",Menu!$R$8)</f>
        <v>0</v>
      </c>
      <c r="G599" s="4">
        <f>IF(I599="","",Menu!$N$12)</f>
        <v>0</v>
      </c>
      <c r="H599" s="4">
        <f>IF(J599="","",Menu!$N$10)</f>
        <v>0</v>
      </c>
      <c r="I599" s="1" t="s">
        <v>1776</v>
      </c>
      <c r="J599" s="4">
        <f>IF(I599="","",Menu!$M$8)</f>
        <v>0</v>
      </c>
      <c r="K599" s="4">
        <f>'Payeras tipo Polo'!O33</f>
        <v>0</v>
      </c>
      <c r="L599" s="8">
        <f>IF(K599="","",IF(Menu!$D$10="",0,Menu!$E$10))</f>
        <v>0</v>
      </c>
      <c r="M599" s="8">
        <f>IF(K599="","",IF(Menu!$H$8="",0,Menu!$H$8))</f>
        <v>0</v>
      </c>
      <c r="N599" s="4" t="s">
        <v>274</v>
      </c>
      <c r="Y599" s="4" t="str">
        <f>MID(I599,1,5)</f>
        <v>D0550</v>
      </c>
      <c r="Z599" s="4">
        <v>24</v>
      </c>
      <c r="AA599" s="4">
        <f>(ROUNDDOWN(K599/Z599,0))*Z599</f>
        <v>0</v>
      </c>
      <c r="AB599" s="4">
        <f>K599-(AA599)</f>
        <v>0</v>
      </c>
      <c r="AC599" s="4">
        <f>AA599/Z599</f>
        <v>0</v>
      </c>
    </row>
    <row r="600" spans="1:29" ht="13.2">
      <c r="A600" s="4" t="s">
        <v>271</v>
      </c>
      <c r="B600" s="4" t="s">
        <v>272</v>
      </c>
      <c r="C600" s="4">
        <f>IF(D600="","",Menu!$D$8)</f>
        <v>0</v>
      </c>
      <c r="D600" s="4" t="s">
        <v>63</v>
      </c>
      <c r="E600" s="4">
        <f>IF(D600="","",Menu!$J$10)</f>
        <v>0</v>
      </c>
      <c r="F600" s="4">
        <f>IF(D600="","",Menu!$R$8)</f>
        <v>0</v>
      </c>
      <c r="G600" s="4">
        <f>IF(I600="","",Menu!$N$12)</f>
        <v>0</v>
      </c>
      <c r="H600" s="4">
        <f>IF(J600="","",Menu!$N$10)</f>
        <v>0</v>
      </c>
      <c r="I600" s="1" t="s">
        <v>1775</v>
      </c>
      <c r="J600" s="4">
        <f>IF(I600="","",Menu!$M$8)</f>
        <v>0</v>
      </c>
      <c r="K600" s="4">
        <f>'Payeras tipo Polo'!R32</f>
        <v>0</v>
      </c>
      <c r="L600" s="8">
        <f>IF(K600="","",IF(Menu!$D$10="",0,Menu!$E$10))</f>
        <v>0</v>
      </c>
      <c r="M600" s="8">
        <f>IF(K600="","",IF(Menu!$H$8="",0,Menu!$H$8))</f>
        <v>0</v>
      </c>
      <c r="N600" s="4" t="s">
        <v>274</v>
      </c>
      <c r="Y600" s="4" t="str">
        <f>MID(I600,1,5)</f>
        <v>D0550</v>
      </c>
      <c r="Z600" s="4">
        <v>24</v>
      </c>
      <c r="AA600" s="4">
        <f>(ROUNDDOWN(K600/Z600,0))*Z600</f>
        <v>0</v>
      </c>
      <c r="AB600" s="4">
        <f>K600-(AA600)</f>
        <v>0</v>
      </c>
      <c r="AC600" s="4">
        <f>AA600/Z600</f>
        <v>0</v>
      </c>
    </row>
    <row r="601" spans="1:29" ht="13.2">
      <c r="A601" s="4" t="s">
        <v>271</v>
      </c>
      <c r="B601" s="4" t="s">
        <v>272</v>
      </c>
      <c r="C601" s="4">
        <f>IF(D601="","",Menu!$D$8)</f>
        <v>0</v>
      </c>
      <c r="D601" s="4" t="s">
        <v>63</v>
      </c>
      <c r="E601" s="4">
        <f>IF(D601="","",Menu!$J$10)</f>
        <v>0</v>
      </c>
      <c r="F601" s="4">
        <f>IF(D601="","",Menu!$R$8)</f>
        <v>0</v>
      </c>
      <c r="G601" s="4">
        <f>IF(I601="","",Menu!$N$12)</f>
        <v>0</v>
      </c>
      <c r="H601" s="4">
        <f>IF(J601="","",Menu!$N$10)</f>
        <v>0</v>
      </c>
      <c r="I601" s="1" t="s">
        <v>1773</v>
      </c>
      <c r="J601" s="4">
        <f>IF(I601="","",Menu!$M$8)</f>
        <v>0</v>
      </c>
      <c r="K601" s="4">
        <f>'Payeras tipo Polo'!P32</f>
        <v>0</v>
      </c>
      <c r="L601" s="8">
        <f>IF(K601="","",IF(Menu!$D$10="",0,Menu!$E$10))</f>
        <v>0</v>
      </c>
      <c r="M601" s="8">
        <f>IF(K601="","",IF(Menu!$H$8="",0,Menu!$H$8))</f>
        <v>0</v>
      </c>
      <c r="N601" s="4" t="s">
        <v>274</v>
      </c>
      <c r="Y601" s="4" t="str">
        <f>MID(I601,1,5)</f>
        <v>D0550</v>
      </c>
      <c r="Z601" s="4">
        <v>24</v>
      </c>
      <c r="AA601" s="4">
        <f>(ROUNDDOWN(K601/Z601,0))*Z601</f>
        <v>0</v>
      </c>
      <c r="AB601" s="4">
        <f>K601-(AA601)</f>
        <v>0</v>
      </c>
      <c r="AC601" s="4">
        <f>AA601/Z601</f>
        <v>0</v>
      </c>
    </row>
    <row r="602" spans="1:29" ht="13.2">
      <c r="A602" s="4" t="s">
        <v>271</v>
      </c>
      <c r="B602" s="4" t="s">
        <v>272</v>
      </c>
      <c r="C602" s="4">
        <f>IF(D602="","",Menu!$D$8)</f>
        <v>0</v>
      </c>
      <c r="D602" s="4" t="s">
        <v>63</v>
      </c>
      <c r="E602" s="4">
        <f>IF(D602="","",Menu!$J$10)</f>
        <v>0</v>
      </c>
      <c r="F602" s="4">
        <f>IF(D602="","",Menu!$R$8)</f>
        <v>0</v>
      </c>
      <c r="G602" s="4">
        <f>IF(I602="","",Menu!$N$12)</f>
        <v>0</v>
      </c>
      <c r="H602" s="4">
        <f>IF(J602="","",Menu!$N$10)</f>
        <v>0</v>
      </c>
      <c r="I602" s="1" t="s">
        <v>1774</v>
      </c>
      <c r="J602" s="4">
        <f>IF(I602="","",Menu!$M$8)</f>
        <v>0</v>
      </c>
      <c r="K602" s="4">
        <f>'Payeras tipo Polo'!Q32</f>
        <v>0</v>
      </c>
      <c r="L602" s="8">
        <f>IF(K602="","",IF(Menu!$D$10="",0,Menu!$E$10))</f>
        <v>0</v>
      </c>
      <c r="M602" s="8">
        <f>IF(K602="","",IF(Menu!$H$8="",0,Menu!$H$8))</f>
        <v>0</v>
      </c>
      <c r="N602" s="4" t="s">
        <v>274</v>
      </c>
      <c r="Y602" s="4" t="str">
        <f>MID(I602,1,5)</f>
        <v>D0550</v>
      </c>
      <c r="Z602" s="4">
        <v>24</v>
      </c>
      <c r="AA602" s="4">
        <f>(ROUNDDOWN(K602/Z602,0))*Z602</f>
        <v>0</v>
      </c>
      <c r="AB602" s="4">
        <f>K602-(AA602)</f>
        <v>0</v>
      </c>
      <c r="AC602" s="4">
        <f>AA602/Z602</f>
        <v>0</v>
      </c>
    </row>
    <row r="603" spans="1:29" ht="13.2">
      <c r="A603" s="4" t="s">
        <v>271</v>
      </c>
      <c r="B603" s="4" t="s">
        <v>272</v>
      </c>
      <c r="C603" s="4">
        <f>IF(D603="","",Menu!$D$8)</f>
        <v>0</v>
      </c>
      <c r="D603" s="4" t="s">
        <v>63</v>
      </c>
      <c r="E603" s="4">
        <f>IF(D603="","",Menu!$J$10)</f>
        <v>0</v>
      </c>
      <c r="F603" s="4">
        <f>IF(D603="","",Menu!$R$8)</f>
        <v>0</v>
      </c>
      <c r="G603" s="4">
        <f>IF(I603="","",Menu!$N$12)</f>
        <v>0</v>
      </c>
      <c r="H603" s="4">
        <f>IF(J603="","",Menu!$N$10)</f>
        <v>0</v>
      </c>
      <c r="I603" s="1" t="s">
        <v>1772</v>
      </c>
      <c r="J603" s="4">
        <f>IF(I603="","",Menu!$M$8)</f>
        <v>0</v>
      </c>
      <c r="K603" s="4">
        <f>'Payeras tipo Polo'!O32</f>
        <v>0</v>
      </c>
      <c r="L603" s="8">
        <f>IF(K603="","",IF(Menu!$D$10="",0,Menu!$E$10))</f>
        <v>0</v>
      </c>
      <c r="M603" s="8">
        <f>IF(K603="","",IF(Menu!$H$8="",0,Menu!$H$8))</f>
        <v>0</v>
      </c>
      <c r="N603" s="4" t="s">
        <v>274</v>
      </c>
      <c r="Y603" s="4" t="str">
        <f>MID(I603,1,5)</f>
        <v>D0550</v>
      </c>
      <c r="Z603" s="4">
        <v>24</v>
      </c>
      <c r="AA603" s="4">
        <f>(ROUNDDOWN(K603/Z603,0))*Z603</f>
        <v>0</v>
      </c>
      <c r="AB603" s="4">
        <f>K603-(AA603)</f>
        <v>0</v>
      </c>
      <c r="AC603" s="4">
        <f>AA603/Z603</f>
        <v>0</v>
      </c>
    </row>
    <row r="604" spans="1:29" ht="13.2">
      <c r="A604" s="4" t="s">
        <v>271</v>
      </c>
      <c r="B604" s="4" t="s">
        <v>272</v>
      </c>
      <c r="C604" s="4">
        <f>IF(D604="","",Menu!$D$8)</f>
        <v>0</v>
      </c>
      <c r="D604" s="4" t="s">
        <v>63</v>
      </c>
      <c r="E604" s="4">
        <f>IF(D604="","",Menu!$J$10)</f>
        <v>0</v>
      </c>
      <c r="F604" s="4">
        <f>IF(D604="","",Menu!$R$8)</f>
        <v>0</v>
      </c>
      <c r="G604" s="4">
        <f>IF(I604="","",Menu!$N$12)</f>
        <v>0</v>
      </c>
      <c r="H604" s="4">
        <f>IF(J604="","",Menu!$N$10)</f>
        <v>0</v>
      </c>
      <c r="I604" s="1" t="s">
        <v>1771</v>
      </c>
      <c r="J604" s="4">
        <f>IF(I604="","",Menu!$M$8)</f>
        <v>0</v>
      </c>
      <c r="K604" s="4">
        <f>'Payeras tipo Polo'!R31</f>
        <v>0</v>
      </c>
      <c r="L604" s="8">
        <f>IF(K604="","",IF(Menu!$D$10="",0,Menu!$E$10))</f>
        <v>0</v>
      </c>
      <c r="M604" s="8">
        <f>IF(K604="","",IF(Menu!$H$8="",0,Menu!$H$8))</f>
        <v>0</v>
      </c>
      <c r="N604" s="4" t="s">
        <v>274</v>
      </c>
      <c r="Y604" s="4" t="str">
        <f>MID(I604,1,5)</f>
        <v>D0550</v>
      </c>
      <c r="Z604" s="4">
        <v>24</v>
      </c>
      <c r="AA604" s="4">
        <f>(ROUNDDOWN(K604/Z604,0))*Z604</f>
        <v>0</v>
      </c>
      <c r="AB604" s="4">
        <f>K604-(AA604)</f>
        <v>0</v>
      </c>
      <c r="AC604" s="4">
        <f>AA604/Z604</f>
        <v>0</v>
      </c>
    </row>
    <row r="605" spans="1:29" ht="13.2">
      <c r="A605" s="4" t="s">
        <v>271</v>
      </c>
      <c r="B605" s="4" t="s">
        <v>272</v>
      </c>
      <c r="C605" s="4">
        <f>IF(D605="","",Menu!$D$8)</f>
        <v>0</v>
      </c>
      <c r="D605" s="4" t="s">
        <v>63</v>
      </c>
      <c r="E605" s="4">
        <f>IF(D605="","",Menu!$J$10)</f>
        <v>0</v>
      </c>
      <c r="F605" s="4">
        <f>IF(D605="","",Menu!$R$8)</f>
        <v>0</v>
      </c>
      <c r="G605" s="4">
        <f>IF(I605="","",Menu!$N$12)</f>
        <v>0</v>
      </c>
      <c r="H605" s="4">
        <f>IF(J605="","",Menu!$N$10)</f>
        <v>0</v>
      </c>
      <c r="I605" s="1" t="s">
        <v>1769</v>
      </c>
      <c r="J605" s="4">
        <f>IF(I605="","",Menu!$M$8)</f>
        <v>0</v>
      </c>
      <c r="K605" s="4">
        <f>'Payeras tipo Polo'!P31</f>
        <v>0</v>
      </c>
      <c r="L605" s="8">
        <f>IF(K605="","",IF(Menu!$D$10="",0,Menu!$E$10))</f>
        <v>0</v>
      </c>
      <c r="M605" s="8">
        <f>IF(K605="","",IF(Menu!$H$8="",0,Menu!$H$8))</f>
        <v>0</v>
      </c>
      <c r="N605" s="4" t="s">
        <v>274</v>
      </c>
      <c r="Y605" s="4" t="str">
        <f>MID(I605,1,5)</f>
        <v>D0550</v>
      </c>
      <c r="Z605" s="4">
        <v>24</v>
      </c>
      <c r="AA605" s="4">
        <f>(ROUNDDOWN(K605/Z605,0))*Z605</f>
        <v>0</v>
      </c>
      <c r="AB605" s="4">
        <f>K605-(AA605)</f>
        <v>0</v>
      </c>
      <c r="AC605" s="4">
        <f>AA605/Z605</f>
        <v>0</v>
      </c>
    </row>
    <row r="606" spans="1:29" ht="13.2">
      <c r="A606" s="4" t="s">
        <v>271</v>
      </c>
      <c r="B606" s="4" t="s">
        <v>272</v>
      </c>
      <c r="C606" s="4">
        <f>IF(D606="","",Menu!$D$8)</f>
        <v>0</v>
      </c>
      <c r="D606" s="4" t="s">
        <v>63</v>
      </c>
      <c r="E606" s="4">
        <f>IF(D606="","",Menu!$J$10)</f>
        <v>0</v>
      </c>
      <c r="F606" s="4">
        <f>IF(D606="","",Menu!$R$8)</f>
        <v>0</v>
      </c>
      <c r="G606" s="4">
        <f>IF(I606="","",Menu!$N$12)</f>
        <v>0</v>
      </c>
      <c r="H606" s="4">
        <f>IF(J606="","",Menu!$N$10)</f>
        <v>0</v>
      </c>
      <c r="I606" s="1" t="s">
        <v>1770</v>
      </c>
      <c r="J606" s="4">
        <f>IF(I606="","",Menu!$M$8)</f>
        <v>0</v>
      </c>
      <c r="K606" s="4">
        <f>'Payeras tipo Polo'!Q31</f>
        <v>0</v>
      </c>
      <c r="L606" s="8">
        <f>IF(K606="","",IF(Menu!$D$10="",0,Menu!$E$10))</f>
        <v>0</v>
      </c>
      <c r="M606" s="8">
        <f>IF(K606="","",IF(Menu!$H$8="",0,Menu!$H$8))</f>
        <v>0</v>
      </c>
      <c r="N606" s="4" t="s">
        <v>274</v>
      </c>
      <c r="Y606" s="4" t="str">
        <f>MID(I606,1,5)</f>
        <v>D0550</v>
      </c>
      <c r="Z606" s="4">
        <v>24</v>
      </c>
      <c r="AA606" s="4">
        <f>(ROUNDDOWN(K606/Z606,0))*Z606</f>
        <v>0</v>
      </c>
      <c r="AB606" s="4">
        <f>K606-(AA606)</f>
        <v>0</v>
      </c>
      <c r="AC606" s="4">
        <f>AA606/Z606</f>
        <v>0</v>
      </c>
    </row>
    <row r="607" spans="1:29" ht="13.2">
      <c r="A607" s="4" t="s">
        <v>271</v>
      </c>
      <c r="B607" s="4" t="s">
        <v>272</v>
      </c>
      <c r="C607" s="4">
        <f>IF(D607="","",Menu!$D$8)</f>
        <v>0</v>
      </c>
      <c r="D607" s="4" t="s">
        <v>63</v>
      </c>
      <c r="E607" s="4">
        <f>IF(D607="","",Menu!$J$10)</f>
        <v>0</v>
      </c>
      <c r="F607" s="4">
        <f>IF(D607="","",Menu!$R$8)</f>
        <v>0</v>
      </c>
      <c r="G607" s="4">
        <f>IF(I607="","",Menu!$N$12)</f>
        <v>0</v>
      </c>
      <c r="H607" s="4">
        <f>IF(J607="","",Menu!$N$10)</f>
        <v>0</v>
      </c>
      <c r="I607" s="1" t="s">
        <v>1768</v>
      </c>
      <c r="J607" s="4">
        <f>IF(I607="","",Menu!$M$8)</f>
        <v>0</v>
      </c>
      <c r="K607" s="4">
        <f>'Payeras tipo Polo'!O31</f>
        <v>0</v>
      </c>
      <c r="L607" s="8">
        <f>IF(K607="","",IF(Menu!$D$10="",0,Menu!$E$10))</f>
        <v>0</v>
      </c>
      <c r="M607" s="8">
        <f>IF(K607="","",IF(Menu!$H$8="",0,Menu!$H$8))</f>
        <v>0</v>
      </c>
      <c r="N607" s="4" t="s">
        <v>274</v>
      </c>
      <c r="Y607" s="4" t="str">
        <f>MID(I607,1,5)</f>
        <v>D0550</v>
      </c>
      <c r="Z607" s="4">
        <v>24</v>
      </c>
      <c r="AA607" s="4">
        <f>(ROUNDDOWN(K607/Z607,0))*Z607</f>
        <v>0</v>
      </c>
      <c r="AB607" s="4">
        <f>K607-(AA607)</f>
        <v>0</v>
      </c>
      <c r="AC607" s="4">
        <f>AA607/Z607</f>
        <v>0</v>
      </c>
    </row>
    <row r="608" spans="1:29" ht="13.2">
      <c r="A608" s="4" t="s">
        <v>271</v>
      </c>
      <c r="B608" s="4" t="s">
        <v>272</v>
      </c>
      <c r="C608" s="4">
        <f>IF(D608="","",Menu!$D$8)</f>
        <v>0</v>
      </c>
      <c r="D608" s="4" t="s">
        <v>63</v>
      </c>
      <c r="E608" s="4">
        <f>IF(D608="","",Menu!$J$10)</f>
        <v>0</v>
      </c>
      <c r="F608" s="4">
        <f>IF(D608="","",Menu!$R$8)</f>
        <v>0</v>
      </c>
      <c r="G608" s="4">
        <f>IF(I608="","",Menu!$N$12)</f>
        <v>0</v>
      </c>
      <c r="H608" s="4">
        <f>IF(J608="","",Menu!$N$10)</f>
        <v>0</v>
      </c>
      <c r="I608" s="1" t="s">
        <v>1767</v>
      </c>
      <c r="J608" s="4">
        <f>IF(I608="","",Menu!$M$8)</f>
        <v>0</v>
      </c>
      <c r="K608" s="4">
        <f>'Payeras tipo Polo'!R30</f>
        <v>0</v>
      </c>
      <c r="L608" s="8">
        <f>IF(K608="","",IF(Menu!$D$10="",0,Menu!$E$10))</f>
        <v>0</v>
      </c>
      <c r="M608" s="8">
        <f>IF(K608="","",IF(Menu!$H$8="",0,Menu!$H$8))</f>
        <v>0</v>
      </c>
      <c r="N608" s="4" t="s">
        <v>274</v>
      </c>
      <c r="Y608" s="4" t="str">
        <f>MID(I608,1,5)</f>
        <v>D0550</v>
      </c>
      <c r="Z608" s="4">
        <v>24</v>
      </c>
      <c r="AA608" s="4">
        <f>(ROUNDDOWN(K608/Z608,0))*Z608</f>
        <v>0</v>
      </c>
      <c r="AB608" s="4">
        <f>K608-(AA608)</f>
        <v>0</v>
      </c>
      <c r="AC608" s="4">
        <f>AA608/Z608</f>
        <v>0</v>
      </c>
    </row>
    <row r="609" spans="1:29" ht="13.2">
      <c r="A609" s="4" t="s">
        <v>271</v>
      </c>
      <c r="B609" s="4" t="s">
        <v>272</v>
      </c>
      <c r="C609" s="4">
        <f>IF(D609="","",Menu!$D$8)</f>
        <v>0</v>
      </c>
      <c r="D609" s="4" t="s">
        <v>63</v>
      </c>
      <c r="E609" s="4">
        <f>IF(D609="","",Menu!$J$10)</f>
        <v>0</v>
      </c>
      <c r="F609" s="4">
        <f>IF(D609="","",Menu!$R$8)</f>
        <v>0</v>
      </c>
      <c r="G609" s="4">
        <f>IF(I609="","",Menu!$N$12)</f>
        <v>0</v>
      </c>
      <c r="H609" s="4">
        <f>IF(J609="","",Menu!$N$10)</f>
        <v>0</v>
      </c>
      <c r="I609" s="1" t="s">
        <v>1765</v>
      </c>
      <c r="J609" s="4">
        <f>IF(I609="","",Menu!$M$8)</f>
        <v>0</v>
      </c>
      <c r="K609" s="4">
        <f>'Payeras tipo Polo'!P30</f>
        <v>0</v>
      </c>
      <c r="L609" s="8">
        <f>IF(K609="","",IF(Menu!$D$10="",0,Menu!$E$10))</f>
        <v>0</v>
      </c>
      <c r="M609" s="8">
        <f>IF(K609="","",IF(Menu!$H$8="",0,Menu!$H$8))</f>
        <v>0</v>
      </c>
      <c r="N609" s="4" t="s">
        <v>274</v>
      </c>
      <c r="Y609" s="4" t="str">
        <f>MID(I609,1,5)</f>
        <v>D0550</v>
      </c>
      <c r="Z609" s="4">
        <v>24</v>
      </c>
      <c r="AA609" s="4">
        <f>(ROUNDDOWN(K609/Z609,0))*Z609</f>
        <v>0</v>
      </c>
      <c r="AB609" s="4">
        <f>K609-(AA609)</f>
        <v>0</v>
      </c>
      <c r="AC609" s="4">
        <f>AA609/Z609</f>
        <v>0</v>
      </c>
    </row>
    <row r="610" spans="1:29" ht="13.2">
      <c r="A610" s="4" t="s">
        <v>271</v>
      </c>
      <c r="B610" s="4" t="s">
        <v>272</v>
      </c>
      <c r="C610" s="4">
        <f>IF(D610="","",Menu!$D$8)</f>
        <v>0</v>
      </c>
      <c r="D610" s="4" t="s">
        <v>63</v>
      </c>
      <c r="E610" s="4">
        <f>IF(D610="","",Menu!$J$10)</f>
        <v>0</v>
      </c>
      <c r="F610" s="4">
        <f>IF(D610="","",Menu!$R$8)</f>
        <v>0</v>
      </c>
      <c r="G610" s="4">
        <f>IF(I610="","",Menu!$N$12)</f>
        <v>0</v>
      </c>
      <c r="H610" s="4">
        <f>IF(J610="","",Menu!$N$10)</f>
        <v>0</v>
      </c>
      <c r="I610" s="1" t="s">
        <v>1766</v>
      </c>
      <c r="J610" s="4">
        <f>IF(I610="","",Menu!$M$8)</f>
        <v>0</v>
      </c>
      <c r="K610" s="4">
        <f>'Payeras tipo Polo'!Q30</f>
        <v>0</v>
      </c>
      <c r="L610" s="8">
        <f>IF(K610="","",IF(Menu!$D$10="",0,Menu!$E$10))</f>
        <v>0</v>
      </c>
      <c r="M610" s="8">
        <f>IF(K610="","",IF(Menu!$H$8="",0,Menu!$H$8))</f>
        <v>0</v>
      </c>
      <c r="N610" s="4" t="s">
        <v>274</v>
      </c>
      <c r="Y610" s="4" t="str">
        <f>MID(I610,1,5)</f>
        <v>D0550</v>
      </c>
      <c r="Z610" s="4">
        <v>24</v>
      </c>
      <c r="AA610" s="4">
        <f>(ROUNDDOWN(K610/Z610,0))*Z610</f>
        <v>0</v>
      </c>
      <c r="AB610" s="4">
        <f>K610-(AA610)</f>
        <v>0</v>
      </c>
      <c r="AC610" s="4">
        <f>AA610/Z610</f>
        <v>0</v>
      </c>
    </row>
    <row r="611" spans="1:29" ht="13.2">
      <c r="A611" s="4" t="s">
        <v>271</v>
      </c>
      <c r="B611" s="4" t="s">
        <v>272</v>
      </c>
      <c r="C611" s="4">
        <f>IF(D611="","",Menu!$D$8)</f>
        <v>0</v>
      </c>
      <c r="D611" s="4" t="s">
        <v>63</v>
      </c>
      <c r="E611" s="4">
        <f>IF(D611="","",Menu!$J$10)</f>
        <v>0</v>
      </c>
      <c r="F611" s="4">
        <f>IF(D611="","",Menu!$R$8)</f>
        <v>0</v>
      </c>
      <c r="G611" s="4">
        <f>IF(I611="","",Menu!$N$12)</f>
        <v>0</v>
      </c>
      <c r="H611" s="4">
        <f>IF(J611="","",Menu!$N$10)</f>
        <v>0</v>
      </c>
      <c r="I611" s="1" t="s">
        <v>1764</v>
      </c>
      <c r="J611" s="4">
        <f>IF(I611="","",Menu!$M$8)</f>
        <v>0</v>
      </c>
      <c r="K611" s="4">
        <f>'Payeras tipo Polo'!O30</f>
        <v>0</v>
      </c>
      <c r="L611" s="8">
        <f>IF(K611="","",IF(Menu!$D$10="",0,Menu!$E$10))</f>
        <v>0</v>
      </c>
      <c r="M611" s="8">
        <f>IF(K611="","",IF(Menu!$H$8="",0,Menu!$H$8))</f>
        <v>0</v>
      </c>
      <c r="N611" s="4" t="s">
        <v>274</v>
      </c>
      <c r="Y611" s="4" t="str">
        <f>MID(I611,1,5)</f>
        <v>D0550</v>
      </c>
      <c r="Z611" s="4">
        <v>24</v>
      </c>
      <c r="AA611" s="4">
        <f>(ROUNDDOWN(K611/Z611,0))*Z611</f>
        <v>0</v>
      </c>
      <c r="AB611" s="4">
        <f>K611-(AA611)</f>
        <v>0</v>
      </c>
      <c r="AC611" s="4">
        <f>AA611/Z611</f>
        <v>0</v>
      </c>
    </row>
    <row r="612" spans="1:29" ht="13.2">
      <c r="A612" s="4" t="s">
        <v>271</v>
      </c>
      <c r="B612" s="4" t="s">
        <v>272</v>
      </c>
      <c r="C612" s="4">
        <f>IF(D612="","",Menu!$D$8)</f>
        <v>0</v>
      </c>
      <c r="D612" s="4" t="s">
        <v>63</v>
      </c>
      <c r="E612" s="4">
        <f>IF(D612="","",Menu!$J$10)</f>
        <v>0</v>
      </c>
      <c r="F612" s="4">
        <f>IF(D612="","",Menu!$R$8)</f>
        <v>0</v>
      </c>
      <c r="G612" s="4">
        <f>IF(I612="","",Menu!$N$12)</f>
        <v>0</v>
      </c>
      <c r="H612" s="4">
        <f>IF(J612="","",Menu!$N$10)</f>
        <v>0</v>
      </c>
      <c r="I612" s="1" t="s">
        <v>1763</v>
      </c>
      <c r="J612" s="4">
        <f>IF(I612="","",Menu!$M$8)</f>
        <v>0</v>
      </c>
      <c r="K612" s="4">
        <f>'Payeras tipo Polo'!R29</f>
        <v>0</v>
      </c>
      <c r="L612" s="8">
        <f>IF(K612="","",IF(Menu!$D$10="",0,Menu!$E$10))</f>
        <v>0</v>
      </c>
      <c r="M612" s="8">
        <f>IF(K612="","",IF(Menu!$H$8="",0,Menu!$H$8))</f>
        <v>0</v>
      </c>
      <c r="N612" s="4" t="s">
        <v>274</v>
      </c>
      <c r="Y612" s="4" t="str">
        <f>MID(I612,1,5)</f>
        <v>D0550</v>
      </c>
      <c r="Z612" s="4">
        <v>24</v>
      </c>
      <c r="AA612" s="4">
        <f>(ROUNDDOWN(K612/Z612,0))*Z612</f>
        <v>0</v>
      </c>
      <c r="AB612" s="4">
        <f>K612-(AA612)</f>
        <v>0</v>
      </c>
      <c r="AC612" s="4">
        <f>AA612/Z612</f>
        <v>0</v>
      </c>
    </row>
    <row r="613" spans="1:29" ht="13.2">
      <c r="A613" s="4" t="s">
        <v>271</v>
      </c>
      <c r="B613" s="4" t="s">
        <v>272</v>
      </c>
      <c r="C613" s="4">
        <f>IF(D613="","",Menu!$D$8)</f>
        <v>0</v>
      </c>
      <c r="D613" s="4" t="s">
        <v>63</v>
      </c>
      <c r="E613" s="4">
        <f>IF(D613="","",Menu!$J$10)</f>
        <v>0</v>
      </c>
      <c r="F613" s="4">
        <f>IF(D613="","",Menu!$R$8)</f>
        <v>0</v>
      </c>
      <c r="G613" s="4">
        <f>IF(I613="","",Menu!$N$12)</f>
        <v>0</v>
      </c>
      <c r="H613" s="4">
        <f>IF(J613="","",Menu!$N$10)</f>
        <v>0</v>
      </c>
      <c r="I613" s="1" t="s">
        <v>1761</v>
      </c>
      <c r="J613" s="4">
        <f>IF(I613="","",Menu!$M$8)</f>
        <v>0</v>
      </c>
      <c r="K613" s="4">
        <f>'Payeras tipo Polo'!P29</f>
        <v>0</v>
      </c>
      <c r="L613" s="8">
        <f>IF(K613="","",IF(Menu!$D$10="",0,Menu!$E$10))</f>
        <v>0</v>
      </c>
      <c r="M613" s="8">
        <f>IF(K613="","",IF(Menu!$H$8="",0,Menu!$H$8))</f>
        <v>0</v>
      </c>
      <c r="N613" s="4" t="s">
        <v>274</v>
      </c>
      <c r="Y613" s="4" t="str">
        <f>MID(I613,1,5)</f>
        <v>D0550</v>
      </c>
      <c r="Z613" s="4">
        <v>24</v>
      </c>
      <c r="AA613" s="4">
        <f>(ROUNDDOWN(K613/Z613,0))*Z613</f>
        <v>0</v>
      </c>
      <c r="AB613" s="4">
        <f>K613-(AA613)</f>
        <v>0</v>
      </c>
      <c r="AC613" s="4">
        <f>AA613/Z613</f>
        <v>0</v>
      </c>
    </row>
    <row r="614" spans="1:29" ht="13.2">
      <c r="A614" s="4" t="s">
        <v>271</v>
      </c>
      <c r="B614" s="4" t="s">
        <v>272</v>
      </c>
      <c r="C614" s="4">
        <f>IF(D614="","",Menu!$D$8)</f>
        <v>0</v>
      </c>
      <c r="D614" s="4" t="s">
        <v>63</v>
      </c>
      <c r="E614" s="4">
        <f>IF(D614="","",Menu!$J$10)</f>
        <v>0</v>
      </c>
      <c r="F614" s="4">
        <f>IF(D614="","",Menu!$R$8)</f>
        <v>0</v>
      </c>
      <c r="G614" s="4">
        <f>IF(I614="","",Menu!$N$12)</f>
        <v>0</v>
      </c>
      <c r="H614" s="4">
        <f>IF(J614="","",Menu!$N$10)</f>
        <v>0</v>
      </c>
      <c r="I614" s="1" t="s">
        <v>1762</v>
      </c>
      <c r="J614" s="4">
        <f>IF(I614="","",Menu!$M$8)</f>
        <v>0</v>
      </c>
      <c r="K614" s="4">
        <f>'Payeras tipo Polo'!Q29</f>
        <v>0</v>
      </c>
      <c r="L614" s="8">
        <f>IF(K614="","",IF(Menu!$D$10="",0,Menu!$E$10))</f>
        <v>0</v>
      </c>
      <c r="M614" s="8">
        <f>IF(K614="","",IF(Menu!$H$8="",0,Menu!$H$8))</f>
        <v>0</v>
      </c>
      <c r="N614" s="4" t="s">
        <v>274</v>
      </c>
      <c r="Y614" s="4" t="str">
        <f>MID(I614,1,5)</f>
        <v>D0550</v>
      </c>
      <c r="Z614" s="4">
        <v>24</v>
      </c>
      <c r="AA614" s="4">
        <f>(ROUNDDOWN(K614/Z614,0))*Z614</f>
        <v>0</v>
      </c>
      <c r="AB614" s="4">
        <f>K614-(AA614)</f>
        <v>0</v>
      </c>
      <c r="AC614" s="4">
        <f>AA614/Z614</f>
        <v>0</v>
      </c>
    </row>
    <row r="615" spans="1:29" ht="13.2">
      <c r="A615" s="4" t="s">
        <v>271</v>
      </c>
      <c r="B615" s="4" t="s">
        <v>272</v>
      </c>
      <c r="C615" s="4">
        <f>IF(D615="","",Menu!$D$8)</f>
        <v>0</v>
      </c>
      <c r="D615" s="4" t="s">
        <v>63</v>
      </c>
      <c r="E615" s="4">
        <f>IF(D615="","",Menu!$J$10)</f>
        <v>0</v>
      </c>
      <c r="F615" s="4">
        <f>IF(D615="","",Menu!$R$8)</f>
        <v>0</v>
      </c>
      <c r="G615" s="4">
        <f>IF(I615="","",Menu!$N$12)</f>
        <v>0</v>
      </c>
      <c r="H615" s="4">
        <f>IF(J615="","",Menu!$N$10)</f>
        <v>0</v>
      </c>
      <c r="I615" s="1" t="s">
        <v>1760</v>
      </c>
      <c r="J615" s="4">
        <f>IF(I615="","",Menu!$M$8)</f>
        <v>0</v>
      </c>
      <c r="K615" s="4">
        <f>'Payeras tipo Polo'!O29</f>
        <v>0</v>
      </c>
      <c r="L615" s="8">
        <f>IF(K615="","",IF(Menu!$D$10="",0,Menu!$E$10))</f>
        <v>0</v>
      </c>
      <c r="M615" s="8">
        <f>IF(K615="","",IF(Menu!$H$8="",0,Menu!$H$8))</f>
        <v>0</v>
      </c>
      <c r="N615" s="4" t="s">
        <v>274</v>
      </c>
      <c r="Y615" s="4" t="str">
        <f>MID(I615,1,5)</f>
        <v>D0550</v>
      </c>
      <c r="Z615" s="4">
        <v>24</v>
      </c>
      <c r="AA615" s="4">
        <f>(ROUNDDOWN(K615/Z615,0))*Z615</f>
        <v>0</v>
      </c>
      <c r="AB615" s="4">
        <f>K615-(AA615)</f>
        <v>0</v>
      </c>
      <c r="AC615" s="4">
        <f>AA615/Z615</f>
        <v>0</v>
      </c>
    </row>
    <row r="616" spans="1:29" ht="13.2">
      <c r="A616" s="4" t="s">
        <v>271</v>
      </c>
      <c r="B616" s="4" t="s">
        <v>272</v>
      </c>
      <c r="C616" s="4">
        <f>IF(D616="","",Menu!$D$8)</f>
        <v>0</v>
      </c>
      <c r="D616" s="4" t="s">
        <v>63</v>
      </c>
      <c r="E616" s="4">
        <f>IF(D616="","",Menu!$J$10)</f>
        <v>0</v>
      </c>
      <c r="F616" s="4">
        <f>IF(D616="","",Menu!$R$8)</f>
        <v>0</v>
      </c>
      <c r="G616" s="4">
        <f>IF(I616="","",Menu!$N$12)</f>
        <v>0</v>
      </c>
      <c r="H616" s="4">
        <f>IF(J616="","",Menu!$N$10)</f>
        <v>0</v>
      </c>
      <c r="I616" s="1" t="s">
        <v>1759</v>
      </c>
      <c r="J616" s="4">
        <f>IF(I616="","",Menu!$M$8)</f>
        <v>0</v>
      </c>
      <c r="K616" s="4">
        <f>'Payeras tipo Polo'!R28</f>
        <v>0</v>
      </c>
      <c r="L616" s="8">
        <f>IF(K616="","",IF(Menu!$D$10="",0,Menu!$E$10))</f>
        <v>0</v>
      </c>
      <c r="M616" s="8">
        <f>IF(K616="","",IF(Menu!$H$8="",0,Menu!$H$8))</f>
        <v>0</v>
      </c>
      <c r="N616" s="4" t="s">
        <v>274</v>
      </c>
      <c r="Y616" s="4" t="str">
        <f>MID(I616,1,5)</f>
        <v>D0550</v>
      </c>
      <c r="Z616" s="4">
        <v>24</v>
      </c>
      <c r="AA616" s="4">
        <f>(ROUNDDOWN(K616/Z616,0))*Z616</f>
        <v>0</v>
      </c>
      <c r="AB616" s="4">
        <f>K616-(AA616)</f>
        <v>0</v>
      </c>
      <c r="AC616" s="4">
        <f>AA616/Z616</f>
        <v>0</v>
      </c>
    </row>
    <row r="617" spans="1:29" ht="13.2">
      <c r="A617" s="4" t="s">
        <v>271</v>
      </c>
      <c r="B617" s="4" t="s">
        <v>272</v>
      </c>
      <c r="C617" s="4">
        <f>IF(D617="","",Menu!$D$8)</f>
        <v>0</v>
      </c>
      <c r="D617" s="4" t="s">
        <v>63</v>
      </c>
      <c r="E617" s="4">
        <f>IF(D617="","",Menu!$J$10)</f>
        <v>0</v>
      </c>
      <c r="F617" s="4">
        <f>IF(D617="","",Menu!$R$8)</f>
        <v>0</v>
      </c>
      <c r="G617" s="4">
        <f>IF(I617="","",Menu!$N$12)</f>
        <v>0</v>
      </c>
      <c r="H617" s="4">
        <f>IF(J617="","",Menu!$N$10)</f>
        <v>0</v>
      </c>
      <c r="I617" s="1" t="s">
        <v>1757</v>
      </c>
      <c r="J617" s="4">
        <f>IF(I617="","",Menu!$M$8)</f>
        <v>0</v>
      </c>
      <c r="K617" s="4">
        <f>'Payeras tipo Polo'!P28</f>
        <v>0</v>
      </c>
      <c r="L617" s="8">
        <f>IF(K617="","",IF(Menu!$D$10="",0,Menu!$E$10))</f>
        <v>0</v>
      </c>
      <c r="M617" s="8">
        <f>IF(K617="","",IF(Menu!$H$8="",0,Menu!$H$8))</f>
        <v>0</v>
      </c>
      <c r="N617" s="4" t="s">
        <v>274</v>
      </c>
      <c r="Y617" s="4" t="str">
        <f>MID(I617,1,5)</f>
        <v>D0550</v>
      </c>
      <c r="Z617" s="4">
        <v>24</v>
      </c>
      <c r="AA617" s="4">
        <f>(ROUNDDOWN(K617/Z617,0))*Z617</f>
        <v>0</v>
      </c>
      <c r="AB617" s="4">
        <f>K617-(AA617)</f>
        <v>0</v>
      </c>
      <c r="AC617" s="4">
        <f>AA617/Z617</f>
        <v>0</v>
      </c>
    </row>
    <row r="618" spans="1:29" ht="13.2">
      <c r="A618" s="4" t="s">
        <v>271</v>
      </c>
      <c r="B618" s="4" t="s">
        <v>272</v>
      </c>
      <c r="C618" s="4">
        <f>IF(D618="","",Menu!$D$8)</f>
        <v>0</v>
      </c>
      <c r="D618" s="4" t="s">
        <v>63</v>
      </c>
      <c r="E618" s="4">
        <f>IF(D618="","",Menu!$J$10)</f>
        <v>0</v>
      </c>
      <c r="F618" s="4">
        <f>IF(D618="","",Menu!$R$8)</f>
        <v>0</v>
      </c>
      <c r="G618" s="4">
        <f>IF(I618="","",Menu!$N$12)</f>
        <v>0</v>
      </c>
      <c r="H618" s="4">
        <f>IF(J618="","",Menu!$N$10)</f>
        <v>0</v>
      </c>
      <c r="I618" s="1" t="s">
        <v>1758</v>
      </c>
      <c r="J618" s="4">
        <f>IF(I618="","",Menu!$M$8)</f>
        <v>0</v>
      </c>
      <c r="K618" s="4">
        <f>'Payeras tipo Polo'!Q28</f>
        <v>0</v>
      </c>
      <c r="L618" s="8">
        <f>IF(K618="","",IF(Menu!$D$10="",0,Menu!$E$10))</f>
        <v>0</v>
      </c>
      <c r="M618" s="8">
        <f>IF(K618="","",IF(Menu!$H$8="",0,Menu!$H$8))</f>
        <v>0</v>
      </c>
      <c r="N618" s="4" t="s">
        <v>274</v>
      </c>
      <c r="Y618" s="4" t="str">
        <f>MID(I618,1,5)</f>
        <v>D0550</v>
      </c>
      <c r="Z618" s="4">
        <v>24</v>
      </c>
      <c r="AA618" s="4">
        <f>(ROUNDDOWN(K618/Z618,0))*Z618</f>
        <v>0</v>
      </c>
      <c r="AB618" s="4">
        <f>K618-(AA618)</f>
        <v>0</v>
      </c>
      <c r="AC618" s="4">
        <f>AA618/Z618</f>
        <v>0</v>
      </c>
    </row>
    <row r="619" spans="1:29" ht="13.2">
      <c r="A619" s="4" t="s">
        <v>271</v>
      </c>
      <c r="B619" s="4" t="s">
        <v>272</v>
      </c>
      <c r="C619" s="4">
        <f>IF(D619="","",Menu!$D$8)</f>
        <v>0</v>
      </c>
      <c r="D619" s="4" t="s">
        <v>63</v>
      </c>
      <c r="E619" s="4">
        <f>IF(D619="","",Menu!$J$10)</f>
        <v>0</v>
      </c>
      <c r="F619" s="4">
        <f>IF(D619="","",Menu!$R$8)</f>
        <v>0</v>
      </c>
      <c r="G619" s="4">
        <f>IF(I619="","",Menu!$N$12)</f>
        <v>0</v>
      </c>
      <c r="H619" s="4">
        <f>IF(J619="","",Menu!$N$10)</f>
        <v>0</v>
      </c>
      <c r="I619" s="1" t="s">
        <v>1756</v>
      </c>
      <c r="J619" s="4">
        <f>IF(I619="","",Menu!$M$8)</f>
        <v>0</v>
      </c>
      <c r="K619" s="4">
        <f>'Payeras tipo Polo'!O28</f>
        <v>0</v>
      </c>
      <c r="L619" s="8">
        <f>IF(K619="","",IF(Menu!$D$10="",0,Menu!$E$10))</f>
        <v>0</v>
      </c>
      <c r="M619" s="8">
        <f>IF(K619="","",IF(Menu!$H$8="",0,Menu!$H$8))</f>
        <v>0</v>
      </c>
      <c r="N619" s="4" t="s">
        <v>274</v>
      </c>
      <c r="Y619" s="4" t="str">
        <f>MID(I619,1,5)</f>
        <v>D0550</v>
      </c>
      <c r="Z619" s="4">
        <v>24</v>
      </c>
      <c r="AA619" s="4">
        <f>(ROUNDDOWN(K619/Z619,0))*Z619</f>
        <v>0</v>
      </c>
      <c r="AB619" s="4">
        <f>K619-(AA619)</f>
        <v>0</v>
      </c>
      <c r="AC619" s="4">
        <f>AA619/Z619</f>
        <v>0</v>
      </c>
    </row>
    <row r="620" spans="1:29" ht="13.2">
      <c r="A620" s="4" t="s">
        <v>271</v>
      </c>
      <c r="B620" s="4" t="s">
        <v>272</v>
      </c>
      <c r="C620" s="4">
        <f>IF(D620="","",Menu!$D$8)</f>
        <v>0</v>
      </c>
      <c r="D620" s="4" t="s">
        <v>63</v>
      </c>
      <c r="E620" s="4">
        <f>IF(D620="","",Menu!$J$10)</f>
        <v>0</v>
      </c>
      <c r="F620" s="4">
        <f>IF(D620="","",Menu!$R$8)</f>
        <v>0</v>
      </c>
      <c r="G620" s="4">
        <f>IF(I620="","",Menu!$N$12)</f>
        <v>0</v>
      </c>
      <c r="H620" s="4">
        <f>IF(J620="","",Menu!$N$10)</f>
        <v>0</v>
      </c>
      <c r="I620" s="1" t="s">
        <v>1755</v>
      </c>
      <c r="J620" s="4">
        <f>IF(I620="","",Menu!$M$8)</f>
        <v>0</v>
      </c>
      <c r="K620" s="4">
        <f>'Payeras tipo Polo'!R27</f>
        <v>0</v>
      </c>
      <c r="L620" s="8">
        <f>IF(K620="","",IF(Menu!$D$10="",0,Menu!$E$10))</f>
        <v>0</v>
      </c>
      <c r="M620" s="8">
        <f>IF(K620="","",IF(Menu!$H$8="",0,Menu!$H$8))</f>
        <v>0</v>
      </c>
      <c r="N620" s="4" t="s">
        <v>274</v>
      </c>
      <c r="Y620" s="4" t="str">
        <f>MID(I620,1,5)</f>
        <v>D0550</v>
      </c>
      <c r="Z620" s="4">
        <v>24</v>
      </c>
      <c r="AA620" s="4">
        <f>(ROUNDDOWN(K620/Z620,0))*Z620</f>
        <v>0</v>
      </c>
      <c r="AB620" s="4">
        <f>K620-(AA620)</f>
        <v>0</v>
      </c>
      <c r="AC620" s="4">
        <f>AA620/Z620</f>
        <v>0</v>
      </c>
    </row>
    <row r="621" spans="1:29" ht="13.2">
      <c r="A621" s="4" t="s">
        <v>271</v>
      </c>
      <c r="B621" s="4" t="s">
        <v>272</v>
      </c>
      <c r="C621" s="4">
        <f>IF(D621="","",Menu!$D$8)</f>
        <v>0</v>
      </c>
      <c r="D621" s="4" t="s">
        <v>63</v>
      </c>
      <c r="E621" s="4">
        <f>IF(D621="","",Menu!$J$10)</f>
        <v>0</v>
      </c>
      <c r="F621" s="4">
        <f>IF(D621="","",Menu!$R$8)</f>
        <v>0</v>
      </c>
      <c r="G621" s="4">
        <f>IF(I621="","",Menu!$N$12)</f>
        <v>0</v>
      </c>
      <c r="H621" s="4">
        <f>IF(J621="","",Menu!$N$10)</f>
        <v>0</v>
      </c>
      <c r="I621" s="1" t="s">
        <v>1753</v>
      </c>
      <c r="J621" s="4">
        <f>IF(I621="","",Menu!$M$8)</f>
        <v>0</v>
      </c>
      <c r="K621" s="4">
        <f>'Payeras tipo Polo'!P27</f>
        <v>0</v>
      </c>
      <c r="L621" s="8">
        <f>IF(K621="","",IF(Menu!$D$10="",0,Menu!$E$10))</f>
        <v>0</v>
      </c>
      <c r="M621" s="8">
        <f>IF(K621="","",IF(Menu!$H$8="",0,Menu!$H$8))</f>
        <v>0</v>
      </c>
      <c r="N621" s="4" t="s">
        <v>274</v>
      </c>
      <c r="Y621" s="4" t="str">
        <f>MID(I621,1,5)</f>
        <v>D0550</v>
      </c>
      <c r="Z621" s="4">
        <v>24</v>
      </c>
      <c r="AA621" s="4">
        <f>(ROUNDDOWN(K621/Z621,0))*Z621</f>
        <v>0</v>
      </c>
      <c r="AB621" s="4">
        <f>K621-(AA621)</f>
        <v>0</v>
      </c>
      <c r="AC621" s="4">
        <f>AA621/Z621</f>
        <v>0</v>
      </c>
    </row>
    <row r="622" spans="1:29" ht="13.2">
      <c r="A622" s="4" t="s">
        <v>271</v>
      </c>
      <c r="B622" s="4" t="s">
        <v>272</v>
      </c>
      <c r="C622" s="4">
        <f>IF(D622="","",Menu!$D$8)</f>
        <v>0</v>
      </c>
      <c r="D622" s="4" t="s">
        <v>63</v>
      </c>
      <c r="E622" s="4">
        <f>IF(D622="","",Menu!$J$10)</f>
        <v>0</v>
      </c>
      <c r="F622" s="4">
        <f>IF(D622="","",Menu!$R$8)</f>
        <v>0</v>
      </c>
      <c r="G622" s="4">
        <f>IF(I622="","",Menu!$N$12)</f>
        <v>0</v>
      </c>
      <c r="H622" s="4">
        <f>IF(J622="","",Menu!$N$10)</f>
        <v>0</v>
      </c>
      <c r="I622" s="1" t="s">
        <v>1754</v>
      </c>
      <c r="J622" s="4">
        <f>IF(I622="","",Menu!$M$8)</f>
        <v>0</v>
      </c>
      <c r="K622" s="4">
        <f>'Payeras tipo Polo'!Q27</f>
        <v>0</v>
      </c>
      <c r="L622" s="8">
        <f>IF(K622="","",IF(Menu!$D$10="",0,Menu!$E$10))</f>
        <v>0</v>
      </c>
      <c r="M622" s="8">
        <f>IF(K622="","",IF(Menu!$H$8="",0,Menu!$H$8))</f>
        <v>0</v>
      </c>
      <c r="N622" s="4" t="s">
        <v>274</v>
      </c>
      <c r="Y622" s="4" t="str">
        <f>MID(I622,1,5)</f>
        <v>D0550</v>
      </c>
      <c r="Z622" s="4">
        <v>24</v>
      </c>
      <c r="AA622" s="4">
        <f>(ROUNDDOWN(K622/Z622,0))*Z622</f>
        <v>0</v>
      </c>
      <c r="AB622" s="4">
        <f>K622-(AA622)</f>
        <v>0</v>
      </c>
      <c r="AC622" s="4">
        <f>AA622/Z622</f>
        <v>0</v>
      </c>
    </row>
    <row r="623" spans="1:29" ht="13.2">
      <c r="A623" s="4" t="s">
        <v>271</v>
      </c>
      <c r="B623" s="4" t="s">
        <v>272</v>
      </c>
      <c r="C623" s="4">
        <f>IF(D623="","",Menu!$D$8)</f>
        <v>0</v>
      </c>
      <c r="D623" s="4" t="s">
        <v>63</v>
      </c>
      <c r="E623" s="4">
        <f>IF(D623="","",Menu!$J$10)</f>
        <v>0</v>
      </c>
      <c r="F623" s="4">
        <f>IF(D623="","",Menu!$R$8)</f>
        <v>0</v>
      </c>
      <c r="G623" s="4">
        <f>IF(I623="","",Menu!$N$12)</f>
        <v>0</v>
      </c>
      <c r="H623" s="4">
        <f>IF(J623="","",Menu!$N$10)</f>
        <v>0</v>
      </c>
      <c r="I623" s="1" t="s">
        <v>1752</v>
      </c>
      <c r="J623" s="4">
        <f>IF(I623="","",Menu!$M$8)</f>
        <v>0</v>
      </c>
      <c r="K623" s="4">
        <f>'Payeras tipo Polo'!O27</f>
        <v>0</v>
      </c>
      <c r="L623" s="8">
        <f>IF(K623="","",IF(Menu!$D$10="",0,Menu!$E$10))</f>
        <v>0</v>
      </c>
      <c r="M623" s="8">
        <f>IF(K623="","",IF(Menu!$H$8="",0,Menu!$H$8))</f>
        <v>0</v>
      </c>
      <c r="N623" s="4" t="s">
        <v>274</v>
      </c>
      <c r="Y623" s="4" t="str">
        <f>MID(I623,1,5)</f>
        <v>D0550</v>
      </c>
      <c r="Z623" s="4">
        <v>24</v>
      </c>
      <c r="AA623" s="4">
        <f>(ROUNDDOWN(K623/Z623,0))*Z623</f>
        <v>0</v>
      </c>
      <c r="AB623" s="4">
        <f>K623-(AA623)</f>
        <v>0</v>
      </c>
      <c r="AC623" s="4">
        <f>AA623/Z623</f>
        <v>0</v>
      </c>
    </row>
    <row r="624" spans="1:29" ht="13.2">
      <c r="A624" s="4" t="s">
        <v>271</v>
      </c>
      <c r="B624" s="4" t="s">
        <v>272</v>
      </c>
      <c r="C624" s="4">
        <f>IF(D624="","",Menu!$D$8)</f>
        <v>0</v>
      </c>
      <c r="D624" s="4" t="s">
        <v>63</v>
      </c>
      <c r="E624" s="4">
        <f>IF(D624="","",Menu!$J$10)</f>
        <v>0</v>
      </c>
      <c r="F624" s="4">
        <f>IF(D624="","",Menu!$R$8)</f>
        <v>0</v>
      </c>
      <c r="G624" s="4">
        <f>IF(I624="","",Menu!$N$12)</f>
        <v>0</v>
      </c>
      <c r="H624" s="4">
        <f>IF(J624="","",Menu!$N$10)</f>
        <v>0</v>
      </c>
      <c r="I624" s="1" t="s">
        <v>1751</v>
      </c>
      <c r="J624" s="4">
        <f>IF(I624="","",Menu!$M$8)</f>
        <v>0</v>
      </c>
      <c r="K624" s="4">
        <f>'Payeras tipo Polo'!R26</f>
        <v>0</v>
      </c>
      <c r="L624" s="8">
        <f>IF(K624="","",IF(Menu!$D$10="",0,Menu!$E$10))</f>
        <v>0</v>
      </c>
      <c r="M624" s="8">
        <f>IF(K624="","",IF(Menu!$H$8="",0,Menu!$H$8))</f>
        <v>0</v>
      </c>
      <c r="N624" s="4" t="s">
        <v>274</v>
      </c>
      <c r="Y624" s="4" t="str">
        <f>MID(I624,1,5)</f>
        <v>D0550</v>
      </c>
      <c r="Z624" s="4">
        <v>24</v>
      </c>
      <c r="AA624" s="4">
        <f>(ROUNDDOWN(K624/Z624,0))*Z624</f>
        <v>0</v>
      </c>
      <c r="AB624" s="4">
        <f>K624-(AA624)</f>
        <v>0</v>
      </c>
      <c r="AC624" s="4">
        <f>AA624/Z624</f>
        <v>0</v>
      </c>
    </row>
    <row r="625" spans="1:29" ht="13.2">
      <c r="A625" s="4" t="s">
        <v>271</v>
      </c>
      <c r="B625" s="4" t="s">
        <v>272</v>
      </c>
      <c r="C625" s="4">
        <f>IF(D625="","",Menu!$D$8)</f>
        <v>0</v>
      </c>
      <c r="D625" s="4" t="s">
        <v>63</v>
      </c>
      <c r="E625" s="4">
        <f>IF(D625="","",Menu!$J$10)</f>
        <v>0</v>
      </c>
      <c r="F625" s="4">
        <f>IF(D625="","",Menu!$R$8)</f>
        <v>0</v>
      </c>
      <c r="G625" s="4">
        <f>IF(I625="","",Menu!$N$12)</f>
        <v>0</v>
      </c>
      <c r="H625" s="4">
        <f>IF(J625="","",Menu!$N$10)</f>
        <v>0</v>
      </c>
      <c r="I625" s="1" t="s">
        <v>1749</v>
      </c>
      <c r="J625" s="4">
        <f>IF(I625="","",Menu!$M$8)</f>
        <v>0</v>
      </c>
      <c r="K625" s="4">
        <f>'Payeras tipo Polo'!P26</f>
        <v>0</v>
      </c>
      <c r="L625" s="8">
        <f>IF(K625="","",IF(Menu!$D$10="",0,Menu!$E$10))</f>
        <v>0</v>
      </c>
      <c r="M625" s="8">
        <f>IF(K625="","",IF(Menu!$H$8="",0,Menu!$H$8))</f>
        <v>0</v>
      </c>
      <c r="N625" s="4" t="s">
        <v>274</v>
      </c>
      <c r="Y625" s="4" t="str">
        <f>MID(I625,1,5)</f>
        <v>D0550</v>
      </c>
      <c r="Z625" s="4">
        <v>24</v>
      </c>
      <c r="AA625" s="4">
        <f>(ROUNDDOWN(K625/Z625,0))*Z625</f>
        <v>0</v>
      </c>
      <c r="AB625" s="4">
        <f>K625-(AA625)</f>
        <v>0</v>
      </c>
      <c r="AC625" s="4">
        <f>AA625/Z625</f>
        <v>0</v>
      </c>
    </row>
    <row r="626" spans="1:29" ht="13.2">
      <c r="A626" s="4" t="s">
        <v>271</v>
      </c>
      <c r="B626" s="4" t="s">
        <v>272</v>
      </c>
      <c r="C626" s="4">
        <f>IF(D626="","",Menu!$D$8)</f>
        <v>0</v>
      </c>
      <c r="D626" s="4" t="s">
        <v>63</v>
      </c>
      <c r="E626" s="4">
        <f>IF(D626="","",Menu!$J$10)</f>
        <v>0</v>
      </c>
      <c r="F626" s="4">
        <f>IF(D626="","",Menu!$R$8)</f>
        <v>0</v>
      </c>
      <c r="G626" s="4">
        <f>IF(I626="","",Menu!$N$12)</f>
        <v>0</v>
      </c>
      <c r="H626" s="4">
        <f>IF(J626="","",Menu!$N$10)</f>
        <v>0</v>
      </c>
      <c r="I626" s="1" t="s">
        <v>1750</v>
      </c>
      <c r="J626" s="4">
        <f>IF(I626="","",Menu!$M$8)</f>
        <v>0</v>
      </c>
      <c r="K626" s="4">
        <f>'Payeras tipo Polo'!Q26</f>
        <v>0</v>
      </c>
      <c r="L626" s="8">
        <f>IF(K626="","",IF(Menu!$D$10="",0,Menu!$E$10))</f>
        <v>0</v>
      </c>
      <c r="M626" s="8">
        <f>IF(K626="","",IF(Menu!$H$8="",0,Menu!$H$8))</f>
        <v>0</v>
      </c>
      <c r="N626" s="4" t="s">
        <v>274</v>
      </c>
      <c r="Y626" s="4" t="str">
        <f>MID(I626,1,5)</f>
        <v>D0550</v>
      </c>
      <c r="Z626" s="4">
        <v>24</v>
      </c>
      <c r="AA626" s="4">
        <f>(ROUNDDOWN(K626/Z626,0))*Z626</f>
        <v>0</v>
      </c>
      <c r="AB626" s="4">
        <f>K626-(AA626)</f>
        <v>0</v>
      </c>
      <c r="AC626" s="4">
        <f>AA626/Z626</f>
        <v>0</v>
      </c>
    </row>
    <row r="627" spans="1:29" ht="13.2">
      <c r="A627" s="4" t="s">
        <v>271</v>
      </c>
      <c r="B627" s="4" t="s">
        <v>272</v>
      </c>
      <c r="C627" s="4">
        <f>IF(D627="","",Menu!$D$8)</f>
        <v>0</v>
      </c>
      <c r="D627" s="4" t="s">
        <v>63</v>
      </c>
      <c r="E627" s="4">
        <f>IF(D627="","",Menu!$J$10)</f>
        <v>0</v>
      </c>
      <c r="F627" s="4">
        <f>IF(D627="","",Menu!$R$8)</f>
        <v>0</v>
      </c>
      <c r="G627" s="4">
        <f>IF(I627="","",Menu!$N$12)</f>
        <v>0</v>
      </c>
      <c r="H627" s="4">
        <f>IF(J627="","",Menu!$N$10)</f>
        <v>0</v>
      </c>
      <c r="I627" s="1" t="s">
        <v>1748</v>
      </c>
      <c r="J627" s="4">
        <f>IF(I627="","",Menu!$M$8)</f>
        <v>0</v>
      </c>
      <c r="K627" s="4">
        <f>'Payeras tipo Polo'!O26</f>
        <v>0</v>
      </c>
      <c r="L627" s="8">
        <f>IF(K627="","",IF(Menu!$D$10="",0,Menu!$E$10))</f>
        <v>0</v>
      </c>
      <c r="M627" s="8">
        <f>IF(K627="","",IF(Menu!$H$8="",0,Menu!$H$8))</f>
        <v>0</v>
      </c>
      <c r="N627" s="4" t="s">
        <v>274</v>
      </c>
      <c r="Y627" s="4" t="str">
        <f>MID(I627,1,5)</f>
        <v>D0550</v>
      </c>
      <c r="Z627" s="4">
        <v>24</v>
      </c>
      <c r="AA627" s="4">
        <f>(ROUNDDOWN(K627/Z627,0))*Z627</f>
        <v>0</v>
      </c>
      <c r="AB627" s="4">
        <f>K627-(AA627)</f>
        <v>0</v>
      </c>
      <c r="AC627" s="4">
        <f>AA627/Z627</f>
        <v>0</v>
      </c>
    </row>
    <row r="628" spans="1:29" ht="13.2">
      <c r="A628" s="4" t="s">
        <v>271</v>
      </c>
      <c r="B628" s="4" t="s">
        <v>272</v>
      </c>
      <c r="C628" s="4">
        <f>IF(D628="","",Menu!$D$8)</f>
        <v>0</v>
      </c>
      <c r="D628" s="4" t="s">
        <v>63</v>
      </c>
      <c r="E628" s="4">
        <f>IF(D628="","",Menu!$J$10)</f>
        <v>0</v>
      </c>
      <c r="F628" s="4">
        <f>IF(D628="","",Menu!$R$8)</f>
        <v>0</v>
      </c>
      <c r="G628" s="4">
        <f>IF(I628="","",Menu!$N$12)</f>
        <v>0</v>
      </c>
      <c r="H628" s="4">
        <f>IF(J628="","",Menu!$N$10)</f>
        <v>0</v>
      </c>
      <c r="I628" s="1" t="s">
        <v>1747</v>
      </c>
      <c r="J628" s="4">
        <f>IF(I628="","",Menu!$M$8)</f>
        <v>0</v>
      </c>
      <c r="K628" s="4">
        <f>'Payeras tipo Polo'!R25</f>
        <v>0</v>
      </c>
      <c r="L628" s="8">
        <f>IF(K628="","",IF(Menu!$D$10="",0,Menu!$E$10))</f>
        <v>0</v>
      </c>
      <c r="M628" s="8">
        <f>IF(K628="","",IF(Menu!$H$8="",0,Menu!$H$8))</f>
        <v>0</v>
      </c>
      <c r="N628" s="4" t="s">
        <v>274</v>
      </c>
      <c r="Y628" s="4" t="str">
        <f>MID(I628,1,5)</f>
        <v>D0550</v>
      </c>
      <c r="Z628" s="4">
        <v>24</v>
      </c>
      <c r="AA628" s="4">
        <f>(ROUNDDOWN(K628/Z628,0))*Z628</f>
        <v>0</v>
      </c>
      <c r="AB628" s="4">
        <f>K628-(AA628)</f>
        <v>0</v>
      </c>
      <c r="AC628" s="4">
        <f>AA628/Z628</f>
        <v>0</v>
      </c>
    </row>
    <row r="629" spans="1:29" ht="13.2">
      <c r="A629" s="4" t="s">
        <v>271</v>
      </c>
      <c r="B629" s="4" t="s">
        <v>272</v>
      </c>
      <c r="C629" s="4">
        <f>IF(D629="","",Menu!$D$8)</f>
        <v>0</v>
      </c>
      <c r="D629" s="4" t="s">
        <v>63</v>
      </c>
      <c r="E629" s="4">
        <f>IF(D629="","",Menu!$J$10)</f>
        <v>0</v>
      </c>
      <c r="F629" s="4">
        <f>IF(D629="","",Menu!$R$8)</f>
        <v>0</v>
      </c>
      <c r="G629" s="4">
        <f>IF(I629="","",Menu!$N$12)</f>
        <v>0</v>
      </c>
      <c r="H629" s="4">
        <f>IF(J629="","",Menu!$N$10)</f>
        <v>0</v>
      </c>
      <c r="I629" s="1" t="s">
        <v>1745</v>
      </c>
      <c r="J629" s="4">
        <f>IF(I629="","",Menu!$M$8)</f>
        <v>0</v>
      </c>
      <c r="K629" s="4">
        <f>'Payeras tipo Polo'!P25</f>
        <v>0</v>
      </c>
      <c r="L629" s="8">
        <f>IF(K629="","",IF(Menu!$D$10="",0,Menu!$E$10))</f>
        <v>0</v>
      </c>
      <c r="M629" s="8">
        <f>IF(K629="","",IF(Menu!$H$8="",0,Menu!$H$8))</f>
        <v>0</v>
      </c>
      <c r="N629" s="4" t="s">
        <v>274</v>
      </c>
      <c r="Y629" s="4" t="str">
        <f>MID(I629,1,5)</f>
        <v>D0550</v>
      </c>
      <c r="Z629" s="4">
        <v>24</v>
      </c>
      <c r="AA629" s="4">
        <f>(ROUNDDOWN(K629/Z629,0))*Z629</f>
        <v>0</v>
      </c>
      <c r="AB629" s="4">
        <f>K629-(AA629)</f>
        <v>0</v>
      </c>
      <c r="AC629" s="4">
        <f>AA629/Z629</f>
        <v>0</v>
      </c>
    </row>
    <row r="630" spans="1:29" ht="13.2">
      <c r="A630" s="4" t="s">
        <v>271</v>
      </c>
      <c r="B630" s="4" t="s">
        <v>272</v>
      </c>
      <c r="C630" s="4">
        <f>IF(D630="","",Menu!$D$8)</f>
        <v>0</v>
      </c>
      <c r="D630" s="4" t="s">
        <v>63</v>
      </c>
      <c r="E630" s="4">
        <f>IF(D630="","",Menu!$J$10)</f>
        <v>0</v>
      </c>
      <c r="F630" s="4">
        <f>IF(D630="","",Menu!$R$8)</f>
        <v>0</v>
      </c>
      <c r="G630" s="4">
        <f>IF(I630="","",Menu!$N$12)</f>
        <v>0</v>
      </c>
      <c r="H630" s="4">
        <f>IF(J630="","",Menu!$N$10)</f>
        <v>0</v>
      </c>
      <c r="I630" s="1" t="s">
        <v>1746</v>
      </c>
      <c r="J630" s="4">
        <f>IF(I630="","",Menu!$M$8)</f>
        <v>0</v>
      </c>
      <c r="K630" s="4">
        <f>'Payeras tipo Polo'!Q25</f>
        <v>0</v>
      </c>
      <c r="L630" s="8">
        <f>IF(K630="","",IF(Menu!$D$10="",0,Menu!$E$10))</f>
        <v>0</v>
      </c>
      <c r="M630" s="8">
        <f>IF(K630="","",IF(Menu!$H$8="",0,Menu!$H$8))</f>
        <v>0</v>
      </c>
      <c r="N630" s="4" t="s">
        <v>274</v>
      </c>
      <c r="Y630" s="4" t="str">
        <f>MID(I630,1,5)</f>
        <v>D0550</v>
      </c>
      <c r="Z630" s="4">
        <v>24</v>
      </c>
      <c r="AA630" s="4">
        <f>(ROUNDDOWN(K630/Z630,0))*Z630</f>
        <v>0</v>
      </c>
      <c r="AB630" s="4">
        <f>K630-(AA630)</f>
        <v>0</v>
      </c>
      <c r="AC630" s="4">
        <f>AA630/Z630</f>
        <v>0</v>
      </c>
    </row>
    <row r="631" spans="1:29" ht="13.2">
      <c r="A631" s="4" t="s">
        <v>271</v>
      </c>
      <c r="B631" s="4" t="s">
        <v>272</v>
      </c>
      <c r="C631" s="4">
        <f>IF(D631="","",Menu!$D$8)</f>
        <v>0</v>
      </c>
      <c r="D631" s="4" t="s">
        <v>63</v>
      </c>
      <c r="E631" s="4">
        <f>IF(D631="","",Menu!$J$10)</f>
        <v>0</v>
      </c>
      <c r="F631" s="4">
        <f>IF(D631="","",Menu!$R$8)</f>
        <v>0</v>
      </c>
      <c r="G631" s="4">
        <f>IF(I631="","",Menu!$N$12)</f>
        <v>0</v>
      </c>
      <c r="H631" s="4">
        <f>IF(J631="","",Menu!$N$10)</f>
        <v>0</v>
      </c>
      <c r="I631" s="1" t="s">
        <v>1744</v>
      </c>
      <c r="J631" s="4">
        <f>IF(I631="","",Menu!$M$8)</f>
        <v>0</v>
      </c>
      <c r="K631" s="4">
        <f>'Payeras tipo Polo'!O25</f>
        <v>0</v>
      </c>
      <c r="L631" s="8">
        <f>IF(K631="","",IF(Menu!$D$10="",0,Menu!$E$10))</f>
        <v>0</v>
      </c>
      <c r="M631" s="8">
        <f>IF(K631="","",IF(Menu!$H$8="",0,Menu!$H$8))</f>
        <v>0</v>
      </c>
      <c r="N631" s="4" t="s">
        <v>274</v>
      </c>
      <c r="Y631" s="4" t="str">
        <f>MID(I631,1,5)</f>
        <v>D0550</v>
      </c>
      <c r="Z631" s="4">
        <v>24</v>
      </c>
      <c r="AA631" s="4">
        <f>(ROUNDDOWN(K631/Z631,0))*Z631</f>
        <v>0</v>
      </c>
      <c r="AB631" s="4">
        <f>K631-(AA631)</f>
        <v>0</v>
      </c>
      <c r="AC631" s="4">
        <f>AA631/Z631</f>
        <v>0</v>
      </c>
    </row>
    <row r="632" spans="1:29" ht="13.2">
      <c r="A632" s="4" t="s">
        <v>271</v>
      </c>
      <c r="B632" s="4" t="s">
        <v>272</v>
      </c>
      <c r="C632" s="4">
        <f>IF(D632="","",Menu!$D$8)</f>
        <v>0</v>
      </c>
      <c r="D632" s="5" t="s">
        <v>63</v>
      </c>
      <c r="E632" s="4">
        <f>IF(D632="","",Menu!$J$10)</f>
        <v>0</v>
      </c>
      <c r="F632" s="4">
        <f>IF(D632="","",Menu!$R$8)</f>
        <v>0</v>
      </c>
      <c r="G632" s="4">
        <f>IF(I632="","",Menu!$N$12)</f>
        <v>0</v>
      </c>
      <c r="H632" s="4">
        <f>IF(J632="","",Menu!$N$10)</f>
        <v>0</v>
      </c>
      <c r="I632" s="1" t="s">
        <v>1078</v>
      </c>
      <c r="J632" s="4">
        <f>IF(I632="","",Menu!$M$8)</f>
        <v>0</v>
      </c>
      <c r="K632">
        <f>Playeras!S208</f>
        <v>0</v>
      </c>
      <c r="L632" s="4">
        <f>IF(K632="","",IF(Menu!$D$10="",0,Menu!$E$10))</f>
        <v>0</v>
      </c>
      <c r="M632" s="4">
        <f>IF(K632="","",IF(Menu!$H$8="",0,Menu!$H$8))</f>
        <v>0</v>
      </c>
      <c r="N632" s="4" t="s">
        <v>274</v>
      </c>
      <c r="Y632" s="4" t="str">
        <f>MID(I632,1,5)</f>
        <v>D0356</v>
      </c>
      <c r="Z632" s="4">
        <v>36</v>
      </c>
      <c r="AA632" s="4">
        <f>(ROUNDDOWN(K632/Z632,0))*Z632</f>
        <v>0</v>
      </c>
      <c r="AB632" s="4">
        <f>K632-(AA632)</f>
        <v>0</v>
      </c>
      <c r="AC632" s="4">
        <f>AA632/Z632</f>
        <v>0</v>
      </c>
    </row>
    <row r="633" spans="1:29" ht="13.2">
      <c r="A633" s="4" t="s">
        <v>271</v>
      </c>
      <c r="B633" s="4" t="s">
        <v>272</v>
      </c>
      <c r="C633" s="4">
        <f>IF(D633="","",Menu!$D$8)</f>
        <v>0</v>
      </c>
      <c r="D633" s="5" t="s">
        <v>63</v>
      </c>
      <c r="E633" s="4">
        <f>IF(D633="","",Menu!$J$10)</f>
        <v>0</v>
      </c>
      <c r="F633" s="4">
        <f>IF(D633="","",Menu!$R$8)</f>
        <v>0</v>
      </c>
      <c r="G633" s="4">
        <f>IF(I633="","",Menu!$N$12)</f>
        <v>0</v>
      </c>
      <c r="H633" s="4">
        <f>IF(J633="","",Menu!$N$10)</f>
        <v>0</v>
      </c>
      <c r="I633" s="1" t="s">
        <v>1076</v>
      </c>
      <c r="J633" s="4">
        <f>IF(I633="","",Menu!$M$8)</f>
        <v>0</v>
      </c>
      <c r="K633">
        <f>Playeras!Q208</f>
        <v>0</v>
      </c>
      <c r="L633" s="4">
        <f>IF(K633="","",IF(Menu!$D$10="",0,Menu!$E$10))</f>
        <v>0</v>
      </c>
      <c r="M633" s="4">
        <f>IF(K633="","",IF(Menu!$H$8="",0,Menu!$H$8))</f>
        <v>0</v>
      </c>
      <c r="N633" s="4" t="s">
        <v>274</v>
      </c>
      <c r="Y633" s="4" t="str">
        <f>MID(I633,1,5)</f>
        <v>D0356</v>
      </c>
      <c r="Z633" s="4">
        <v>36</v>
      </c>
      <c r="AA633" s="4">
        <f>(ROUNDDOWN(K633/Z633,0))*Z633</f>
        <v>0</v>
      </c>
      <c r="AB633" s="4">
        <f>K633-(AA633)</f>
        <v>0</v>
      </c>
      <c r="AC633" s="4">
        <f>AA633/Z633</f>
        <v>0</v>
      </c>
    </row>
    <row r="634" spans="1:29" ht="13.2">
      <c r="A634" s="4" t="s">
        <v>271</v>
      </c>
      <c r="B634" s="4" t="s">
        <v>272</v>
      </c>
      <c r="C634" s="4">
        <f>IF(D634="","",Menu!$D$8)</f>
        <v>0</v>
      </c>
      <c r="D634" s="5" t="s">
        <v>63</v>
      </c>
      <c r="E634" s="4">
        <f>IF(D634="","",Menu!$J$10)</f>
        <v>0</v>
      </c>
      <c r="F634" s="4">
        <f>IF(D634="","",Menu!$R$8)</f>
        <v>0</v>
      </c>
      <c r="G634" s="4">
        <f>IF(I634="","",Menu!$N$12)</f>
        <v>0</v>
      </c>
      <c r="H634" s="4">
        <f>IF(J634="","",Menu!$N$10)</f>
        <v>0</v>
      </c>
      <c r="I634" s="1" t="s">
        <v>1077</v>
      </c>
      <c r="J634" s="4">
        <f>IF(I634="","",Menu!$M$8)</f>
        <v>0</v>
      </c>
      <c r="K634">
        <f>Playeras!R208</f>
        <v>0</v>
      </c>
      <c r="L634" s="4">
        <f>IF(K634="","",IF(Menu!$D$10="",0,Menu!$E$10))</f>
        <v>0</v>
      </c>
      <c r="M634" s="4">
        <f>IF(K634="","",IF(Menu!$H$8="",0,Menu!$H$8))</f>
        <v>0</v>
      </c>
      <c r="N634" s="4" t="s">
        <v>274</v>
      </c>
      <c r="Y634" s="4" t="str">
        <f>MID(I634,1,5)</f>
        <v>D0356</v>
      </c>
      <c r="Z634" s="4">
        <v>36</v>
      </c>
      <c r="AA634" s="4">
        <f>(ROUNDDOWN(K634/Z634,0))*Z634</f>
        <v>0</v>
      </c>
      <c r="AB634" s="4">
        <f>K634-(AA634)</f>
        <v>0</v>
      </c>
      <c r="AC634" s="4">
        <f>AA634/Z634</f>
        <v>0</v>
      </c>
    </row>
    <row r="635" spans="1:29" ht="13.2">
      <c r="A635" s="4" t="s">
        <v>271</v>
      </c>
      <c r="B635" s="4" t="s">
        <v>272</v>
      </c>
      <c r="C635" s="4">
        <f>IF(D635="","",Menu!$D$8)</f>
        <v>0</v>
      </c>
      <c r="D635" s="5" t="s">
        <v>63</v>
      </c>
      <c r="E635" s="4">
        <f>IF(D635="","",Menu!$J$10)</f>
        <v>0</v>
      </c>
      <c r="F635" s="4">
        <f>IF(D635="","",Menu!$R$8)</f>
        <v>0</v>
      </c>
      <c r="G635" s="4">
        <f>IF(I635="","",Menu!$N$12)</f>
        <v>0</v>
      </c>
      <c r="H635" s="4">
        <f>IF(J635="","",Menu!$N$10)</f>
        <v>0</v>
      </c>
      <c r="I635" s="1" t="s">
        <v>1075</v>
      </c>
      <c r="J635" s="4">
        <f>IF(I635="","",Menu!$M$8)</f>
        <v>0</v>
      </c>
      <c r="K635">
        <f>Playeras!P208</f>
        <v>0</v>
      </c>
      <c r="L635" s="4">
        <f>IF(K635="","",IF(Menu!$D$10="",0,Menu!$E$10))</f>
        <v>0</v>
      </c>
      <c r="M635" s="4">
        <f>IF(K635="","",IF(Menu!$H$8="",0,Menu!$H$8))</f>
        <v>0</v>
      </c>
      <c r="N635" s="4" t="s">
        <v>274</v>
      </c>
      <c r="Y635" s="4" t="str">
        <f>MID(I635,1,5)</f>
        <v>D0356</v>
      </c>
      <c r="Z635" s="4">
        <v>36</v>
      </c>
      <c r="AA635" s="4">
        <f>(ROUNDDOWN(K635/Z635,0))*Z635</f>
        <v>0</v>
      </c>
      <c r="AB635" s="4">
        <f>K635-(AA635)</f>
        <v>0</v>
      </c>
      <c r="AC635" s="4">
        <f>AA635/Z635</f>
        <v>0</v>
      </c>
    </row>
    <row r="636" spans="1:29" ht="13.2">
      <c r="A636" s="4" t="s">
        <v>271</v>
      </c>
      <c r="B636" s="4" t="s">
        <v>272</v>
      </c>
      <c r="C636" s="4">
        <f>IF(D636="","",Menu!$D$8)</f>
        <v>0</v>
      </c>
      <c r="D636" s="5" t="s">
        <v>63</v>
      </c>
      <c r="E636" s="4">
        <f>IF(D636="","",Menu!$J$10)</f>
        <v>0</v>
      </c>
      <c r="F636" s="4">
        <f>IF(D636="","",Menu!$R$8)</f>
        <v>0</v>
      </c>
      <c r="G636" s="4">
        <f>IF(I636="","",Menu!$N$12)</f>
        <v>0</v>
      </c>
      <c r="H636" s="4">
        <f>IF(J636="","",Menu!$N$10)</f>
        <v>0</v>
      </c>
      <c r="I636" s="1" t="s">
        <v>1074</v>
      </c>
      <c r="J636" s="4">
        <f>IF(I636="","",Menu!$M$8)</f>
        <v>0</v>
      </c>
      <c r="K636">
        <f>Playeras!S207</f>
        <v>0</v>
      </c>
      <c r="L636" s="4">
        <f>IF(K636="","",IF(Menu!$D$10="",0,Menu!$E$10))</f>
        <v>0</v>
      </c>
      <c r="M636" s="4">
        <f>IF(K636="","",IF(Menu!$H$8="",0,Menu!$H$8))</f>
        <v>0</v>
      </c>
      <c r="N636" s="4" t="s">
        <v>274</v>
      </c>
      <c r="Y636" s="4" t="str">
        <f>MID(I636,1,5)</f>
        <v>D0356</v>
      </c>
      <c r="Z636" s="4">
        <v>36</v>
      </c>
      <c r="AA636" s="4">
        <f>(ROUNDDOWN(K636/Z636,0))*Z636</f>
        <v>0</v>
      </c>
      <c r="AB636" s="4">
        <f>K636-(AA636)</f>
        <v>0</v>
      </c>
      <c r="AC636" s="4">
        <f>AA636/Z636</f>
        <v>0</v>
      </c>
    </row>
    <row r="637" spans="1:29" ht="13.2">
      <c r="A637" s="4" t="s">
        <v>271</v>
      </c>
      <c r="B637" s="4" t="s">
        <v>272</v>
      </c>
      <c r="C637" s="4">
        <f>IF(D637="","",Menu!$D$8)</f>
        <v>0</v>
      </c>
      <c r="D637" s="5" t="s">
        <v>63</v>
      </c>
      <c r="E637" s="4">
        <f>IF(D637="","",Menu!$J$10)</f>
        <v>0</v>
      </c>
      <c r="F637" s="4">
        <f>IF(D637="","",Menu!$R$8)</f>
        <v>0</v>
      </c>
      <c r="G637" s="4">
        <f>IF(I637="","",Menu!$N$12)</f>
        <v>0</v>
      </c>
      <c r="H637" s="4">
        <f>IF(J637="","",Menu!$N$10)</f>
        <v>0</v>
      </c>
      <c r="I637" s="1" t="s">
        <v>1072</v>
      </c>
      <c r="J637" s="4">
        <f>IF(I637="","",Menu!$M$8)</f>
        <v>0</v>
      </c>
      <c r="K637">
        <f>Playeras!Q207</f>
        <v>0</v>
      </c>
      <c r="L637" s="4">
        <f>IF(K637="","",IF(Menu!$D$10="",0,Menu!$E$10))</f>
        <v>0</v>
      </c>
      <c r="M637" s="4">
        <f>IF(K637="","",IF(Menu!$H$8="",0,Menu!$H$8))</f>
        <v>0</v>
      </c>
      <c r="N637" s="4" t="s">
        <v>274</v>
      </c>
      <c r="Y637" s="4" t="str">
        <f>MID(I637,1,5)</f>
        <v>D0356</v>
      </c>
      <c r="Z637" s="4">
        <v>36</v>
      </c>
      <c r="AA637" s="4">
        <f>(ROUNDDOWN(K637/Z637,0))*Z637</f>
        <v>0</v>
      </c>
      <c r="AB637" s="4">
        <f>K637-(AA637)</f>
        <v>0</v>
      </c>
      <c r="AC637" s="4">
        <f>AA637/Z637</f>
        <v>0</v>
      </c>
    </row>
    <row r="638" spans="1:29" ht="13.2">
      <c r="A638" s="4" t="s">
        <v>271</v>
      </c>
      <c r="B638" s="4" t="s">
        <v>272</v>
      </c>
      <c r="C638" s="4">
        <f>IF(D638="","",Menu!$D$8)</f>
        <v>0</v>
      </c>
      <c r="D638" s="5" t="s">
        <v>63</v>
      </c>
      <c r="E638" s="4">
        <f>IF(D638="","",Menu!$J$10)</f>
        <v>0</v>
      </c>
      <c r="F638" s="4">
        <f>IF(D638="","",Menu!$R$8)</f>
        <v>0</v>
      </c>
      <c r="G638" s="4">
        <f>IF(I638="","",Menu!$N$12)</f>
        <v>0</v>
      </c>
      <c r="H638" s="4">
        <f>IF(J638="","",Menu!$N$10)</f>
        <v>0</v>
      </c>
      <c r="I638" s="1" t="s">
        <v>1073</v>
      </c>
      <c r="J638" s="4">
        <f>IF(I638="","",Menu!$M$8)</f>
        <v>0</v>
      </c>
      <c r="K638">
        <f>Playeras!R207</f>
        <v>0</v>
      </c>
      <c r="L638" s="4">
        <f>IF(K638="","",IF(Menu!$D$10="",0,Menu!$E$10))</f>
        <v>0</v>
      </c>
      <c r="M638" s="4">
        <f>IF(K638="","",IF(Menu!$H$8="",0,Menu!$H$8))</f>
        <v>0</v>
      </c>
      <c r="N638" s="4" t="s">
        <v>274</v>
      </c>
      <c r="Y638" s="4" t="str">
        <f>MID(I638,1,5)</f>
        <v>D0356</v>
      </c>
      <c r="Z638" s="4">
        <v>36</v>
      </c>
      <c r="AA638" s="4">
        <f>(ROUNDDOWN(K638/Z638,0))*Z638</f>
        <v>0</v>
      </c>
      <c r="AB638" s="4">
        <f>K638-(AA638)</f>
        <v>0</v>
      </c>
      <c r="AC638" s="4">
        <f>AA638/Z638</f>
        <v>0</v>
      </c>
    </row>
    <row r="639" spans="1:29" ht="13.2">
      <c r="A639" s="4" t="s">
        <v>271</v>
      </c>
      <c r="B639" s="4" t="s">
        <v>272</v>
      </c>
      <c r="C639" s="4">
        <f>IF(D639="","",Menu!$D$8)</f>
        <v>0</v>
      </c>
      <c r="D639" s="5" t="s">
        <v>63</v>
      </c>
      <c r="E639" s="4">
        <f>IF(D639="","",Menu!$J$10)</f>
        <v>0</v>
      </c>
      <c r="F639" s="4">
        <f>IF(D639="","",Menu!$R$8)</f>
        <v>0</v>
      </c>
      <c r="G639" s="4">
        <f>IF(I639="","",Menu!$N$12)</f>
        <v>0</v>
      </c>
      <c r="H639" s="4">
        <f>IF(J639="","",Menu!$N$10)</f>
        <v>0</v>
      </c>
      <c r="I639" s="1" t="s">
        <v>1071</v>
      </c>
      <c r="J639" s="4">
        <f>IF(I639="","",Menu!$M$8)</f>
        <v>0</v>
      </c>
      <c r="K639">
        <f>Playeras!P207</f>
        <v>0</v>
      </c>
      <c r="L639" s="4">
        <f>IF(K639="","",IF(Menu!$D$10="",0,Menu!$E$10))</f>
        <v>0</v>
      </c>
      <c r="M639" s="4">
        <f>IF(K639="","",IF(Menu!$H$8="",0,Menu!$H$8))</f>
        <v>0</v>
      </c>
      <c r="N639" s="4" t="s">
        <v>274</v>
      </c>
      <c r="Y639" s="4" t="str">
        <f>MID(I639,1,5)</f>
        <v>D0356</v>
      </c>
      <c r="Z639" s="4">
        <v>36</v>
      </c>
      <c r="AA639" s="4">
        <f>(ROUNDDOWN(K639/Z639,0))*Z639</f>
        <v>0</v>
      </c>
      <c r="AB639" s="4">
        <f>K639-(AA639)</f>
        <v>0</v>
      </c>
      <c r="AC639" s="4">
        <f>AA639/Z639</f>
        <v>0</v>
      </c>
    </row>
    <row r="640" spans="1:29" ht="13.2">
      <c r="A640" s="4" t="s">
        <v>271</v>
      </c>
      <c r="B640" s="4" t="s">
        <v>272</v>
      </c>
      <c r="C640" s="4">
        <f>IF(D640="","",Menu!$D$8)</f>
        <v>0</v>
      </c>
      <c r="D640" s="5" t="s">
        <v>63</v>
      </c>
      <c r="E640" s="4">
        <f>IF(D640="","",Menu!$J$10)</f>
        <v>0</v>
      </c>
      <c r="F640" s="4">
        <f>IF(D640="","",Menu!$R$8)</f>
        <v>0</v>
      </c>
      <c r="G640" s="4">
        <f>IF(I640="","",Menu!$N$12)</f>
        <v>0</v>
      </c>
      <c r="H640" s="4">
        <f>IF(J640="","",Menu!$N$10)</f>
        <v>0</v>
      </c>
      <c r="I640" s="1" t="s">
        <v>1070</v>
      </c>
      <c r="J640" s="4">
        <f>IF(I640="","",Menu!$M$8)</f>
        <v>0</v>
      </c>
      <c r="K640">
        <f>Playeras!S206</f>
        <v>0</v>
      </c>
      <c r="L640" s="4">
        <f>IF(K640="","",IF(Menu!$D$10="",0,Menu!$E$10))</f>
        <v>0</v>
      </c>
      <c r="M640" s="4">
        <f>IF(K640="","",IF(Menu!$H$8="",0,Menu!$H$8))</f>
        <v>0</v>
      </c>
      <c r="N640" s="4" t="s">
        <v>274</v>
      </c>
      <c r="Y640" s="4" t="str">
        <f>MID(I640,1,5)</f>
        <v>D0356</v>
      </c>
      <c r="Z640" s="4">
        <v>36</v>
      </c>
      <c r="AA640" s="4">
        <f>(ROUNDDOWN(K640/Z640,0))*Z640</f>
        <v>0</v>
      </c>
      <c r="AB640" s="4">
        <f>K640-(AA640)</f>
        <v>0</v>
      </c>
      <c r="AC640" s="4">
        <f>AA640/Z640</f>
        <v>0</v>
      </c>
    </row>
    <row r="641" spans="1:29" ht="13.2">
      <c r="A641" s="4" t="s">
        <v>271</v>
      </c>
      <c r="B641" s="4" t="s">
        <v>272</v>
      </c>
      <c r="C641" s="4">
        <f>IF(D641="","",Menu!$D$8)</f>
        <v>0</v>
      </c>
      <c r="D641" s="5" t="s">
        <v>63</v>
      </c>
      <c r="E641" s="4">
        <f>IF(D641="","",Menu!$J$10)</f>
        <v>0</v>
      </c>
      <c r="F641" s="4">
        <f>IF(D641="","",Menu!$R$8)</f>
        <v>0</v>
      </c>
      <c r="G641" s="4">
        <f>IF(I641="","",Menu!$N$12)</f>
        <v>0</v>
      </c>
      <c r="H641" s="4">
        <f>IF(J641="","",Menu!$N$10)</f>
        <v>0</v>
      </c>
      <c r="I641" s="1" t="s">
        <v>1068</v>
      </c>
      <c r="J641" s="4">
        <f>IF(I641="","",Menu!$M$8)</f>
        <v>0</v>
      </c>
      <c r="K641">
        <f>Playeras!Q206</f>
        <v>0</v>
      </c>
      <c r="L641" s="4">
        <f>IF(K641="","",IF(Menu!$D$10="",0,Menu!$E$10))</f>
        <v>0</v>
      </c>
      <c r="M641" s="4">
        <f>IF(K641="","",IF(Menu!$H$8="",0,Menu!$H$8))</f>
        <v>0</v>
      </c>
      <c r="N641" s="4" t="s">
        <v>274</v>
      </c>
      <c r="Y641" s="4" t="str">
        <f>MID(I641,1,5)</f>
        <v>D0356</v>
      </c>
      <c r="Z641" s="4">
        <v>36</v>
      </c>
      <c r="AA641" s="4">
        <f>(ROUNDDOWN(K641/Z641,0))*Z641</f>
        <v>0</v>
      </c>
      <c r="AB641" s="4">
        <f>K641-(AA641)</f>
        <v>0</v>
      </c>
      <c r="AC641" s="4">
        <f>AA641/Z641</f>
        <v>0</v>
      </c>
    </row>
    <row r="642" spans="1:29" ht="13.2">
      <c r="A642" s="4" t="s">
        <v>271</v>
      </c>
      <c r="B642" s="4" t="s">
        <v>272</v>
      </c>
      <c r="C642" s="4">
        <f>IF(D642="","",Menu!$D$8)</f>
        <v>0</v>
      </c>
      <c r="D642" s="5" t="s">
        <v>63</v>
      </c>
      <c r="E642" s="4">
        <f>IF(D642="","",Menu!$J$10)</f>
        <v>0</v>
      </c>
      <c r="F642" s="4">
        <f>IF(D642="","",Menu!$R$8)</f>
        <v>0</v>
      </c>
      <c r="G642" s="4">
        <f>IF(I642="","",Menu!$N$12)</f>
        <v>0</v>
      </c>
      <c r="H642" s="4">
        <f>IF(J642="","",Menu!$N$10)</f>
        <v>0</v>
      </c>
      <c r="I642" s="1" t="s">
        <v>1069</v>
      </c>
      <c r="J642" s="4">
        <f>IF(I642="","",Menu!$M$8)</f>
        <v>0</v>
      </c>
      <c r="K642">
        <f>Playeras!R206</f>
        <v>0</v>
      </c>
      <c r="L642" s="4">
        <f>IF(K642="","",IF(Menu!$D$10="",0,Menu!$E$10))</f>
        <v>0</v>
      </c>
      <c r="M642" s="4">
        <f>IF(K642="","",IF(Menu!$H$8="",0,Menu!$H$8))</f>
        <v>0</v>
      </c>
      <c r="N642" s="4" t="s">
        <v>274</v>
      </c>
      <c r="Y642" s="4" t="str">
        <f>MID(I642,1,5)</f>
        <v>D0356</v>
      </c>
      <c r="Z642" s="4">
        <v>36</v>
      </c>
      <c r="AA642" s="4">
        <f>(ROUNDDOWN(K642/Z642,0))*Z642</f>
        <v>0</v>
      </c>
      <c r="AB642" s="4">
        <f>K642-(AA642)</f>
        <v>0</v>
      </c>
      <c r="AC642" s="4">
        <f>AA642/Z642</f>
        <v>0</v>
      </c>
    </row>
    <row r="643" spans="1:29" ht="13.2">
      <c r="A643" s="4" t="s">
        <v>271</v>
      </c>
      <c r="B643" s="4" t="s">
        <v>272</v>
      </c>
      <c r="C643" s="4">
        <f>IF(D643="","",Menu!$D$8)</f>
        <v>0</v>
      </c>
      <c r="D643" s="5" t="s">
        <v>63</v>
      </c>
      <c r="E643" s="4">
        <f>IF(D643="","",Menu!$J$10)</f>
        <v>0</v>
      </c>
      <c r="F643" s="4">
        <f>IF(D643="","",Menu!$R$8)</f>
        <v>0</v>
      </c>
      <c r="G643" s="4">
        <f>IF(I643="","",Menu!$N$12)</f>
        <v>0</v>
      </c>
      <c r="H643" s="4">
        <f>IF(J643="","",Menu!$N$10)</f>
        <v>0</v>
      </c>
      <c r="I643" s="1" t="s">
        <v>1067</v>
      </c>
      <c r="J643" s="4">
        <f>IF(I643="","",Menu!$M$8)</f>
        <v>0</v>
      </c>
      <c r="K643">
        <f>Playeras!P206</f>
        <v>0</v>
      </c>
      <c r="L643" s="4">
        <f>IF(K643="","",IF(Menu!$D$10="",0,Menu!$E$10))</f>
        <v>0</v>
      </c>
      <c r="M643" s="4">
        <f>IF(K643="","",IF(Menu!$H$8="",0,Menu!$H$8))</f>
        <v>0</v>
      </c>
      <c r="N643" s="4" t="s">
        <v>274</v>
      </c>
      <c r="Y643" s="4" t="str">
        <f>MID(I643,1,5)</f>
        <v>D0356</v>
      </c>
      <c r="Z643" s="4">
        <v>36</v>
      </c>
      <c r="AA643" s="4">
        <f>(ROUNDDOWN(K643/Z643,0))*Z643</f>
        <v>0</v>
      </c>
      <c r="AB643" s="4">
        <f>K643-(AA643)</f>
        <v>0</v>
      </c>
      <c r="AC643" s="4">
        <f>AA643/Z643</f>
        <v>0</v>
      </c>
    </row>
    <row r="644" spans="1:29" ht="13.2">
      <c r="A644" s="4" t="s">
        <v>271</v>
      </c>
      <c r="B644" s="4" t="s">
        <v>272</v>
      </c>
      <c r="C644" s="4">
        <f>IF(D644="","",Menu!$D$8)</f>
        <v>0</v>
      </c>
      <c r="D644" s="5" t="s">
        <v>63</v>
      </c>
      <c r="E644" s="4">
        <f>IF(D644="","",Menu!$J$10)</f>
        <v>0</v>
      </c>
      <c r="F644" s="4">
        <f>IF(D644="","",Menu!$R$8)</f>
        <v>0</v>
      </c>
      <c r="G644" s="4">
        <f>IF(I644="","",Menu!$N$12)</f>
        <v>0</v>
      </c>
      <c r="H644" s="4">
        <f>IF(J644="","",Menu!$N$10)</f>
        <v>0</v>
      </c>
      <c r="I644" s="1" t="s">
        <v>1066</v>
      </c>
      <c r="J644" s="4">
        <f>IF(I644="","",Menu!$M$8)</f>
        <v>0</v>
      </c>
      <c r="K644">
        <f>Playeras!S205</f>
        <v>0</v>
      </c>
      <c r="L644" s="4">
        <f>IF(K644="","",IF(Menu!$D$10="",0,Menu!$E$10))</f>
        <v>0</v>
      </c>
      <c r="M644" s="4">
        <f>IF(K644="","",IF(Menu!$H$8="",0,Menu!$H$8))</f>
        <v>0</v>
      </c>
      <c r="N644" s="4" t="s">
        <v>274</v>
      </c>
      <c r="Y644" s="4" t="str">
        <f>MID(I644,1,5)</f>
        <v>D0356</v>
      </c>
      <c r="Z644" s="4">
        <v>36</v>
      </c>
      <c r="AA644" s="4">
        <f>(ROUNDDOWN(K644/Z644,0))*Z644</f>
        <v>0</v>
      </c>
      <c r="AB644" s="4">
        <f>K644-(AA644)</f>
        <v>0</v>
      </c>
      <c r="AC644" s="4">
        <f>AA644/Z644</f>
        <v>0</v>
      </c>
    </row>
    <row r="645" spans="1:29" ht="13.2">
      <c r="A645" s="4" t="s">
        <v>271</v>
      </c>
      <c r="B645" s="4" t="s">
        <v>272</v>
      </c>
      <c r="C645" s="4">
        <f>IF(D645="","",Menu!$D$8)</f>
        <v>0</v>
      </c>
      <c r="D645" s="5" t="s">
        <v>63</v>
      </c>
      <c r="E645" s="4">
        <f>IF(D645="","",Menu!$J$10)</f>
        <v>0</v>
      </c>
      <c r="F645" s="4">
        <f>IF(D645="","",Menu!$R$8)</f>
        <v>0</v>
      </c>
      <c r="G645" s="4">
        <f>IF(I645="","",Menu!$N$12)</f>
        <v>0</v>
      </c>
      <c r="H645" s="4">
        <f>IF(J645="","",Menu!$N$10)</f>
        <v>0</v>
      </c>
      <c r="I645" s="1" t="s">
        <v>1064</v>
      </c>
      <c r="J645" s="4">
        <f>IF(I645="","",Menu!$M$8)</f>
        <v>0</v>
      </c>
      <c r="K645">
        <f>Playeras!Q205</f>
        <v>0</v>
      </c>
      <c r="L645" s="4">
        <f>IF(K645="","",IF(Menu!$D$10="",0,Menu!$E$10))</f>
        <v>0</v>
      </c>
      <c r="M645" s="4">
        <f>IF(K645="","",IF(Menu!$H$8="",0,Menu!$H$8))</f>
        <v>0</v>
      </c>
      <c r="N645" s="4" t="s">
        <v>274</v>
      </c>
      <c r="Y645" s="4" t="str">
        <f>MID(I645,1,5)</f>
        <v>D0356</v>
      </c>
      <c r="Z645" s="4">
        <v>36</v>
      </c>
      <c r="AA645" s="4">
        <f>(ROUNDDOWN(K645/Z645,0))*Z645</f>
        <v>0</v>
      </c>
      <c r="AB645" s="4">
        <f>K645-(AA645)</f>
        <v>0</v>
      </c>
      <c r="AC645" s="4">
        <f>AA645/Z645</f>
        <v>0</v>
      </c>
    </row>
    <row r="646" spans="1:29" ht="13.2">
      <c r="A646" s="4" t="s">
        <v>271</v>
      </c>
      <c r="B646" s="4" t="s">
        <v>272</v>
      </c>
      <c r="C646" s="4">
        <f>IF(D646="","",Menu!$D$8)</f>
        <v>0</v>
      </c>
      <c r="D646" s="5" t="s">
        <v>63</v>
      </c>
      <c r="E646" s="4">
        <f>IF(D646="","",Menu!$J$10)</f>
        <v>0</v>
      </c>
      <c r="F646" s="4">
        <f>IF(D646="","",Menu!$R$8)</f>
        <v>0</v>
      </c>
      <c r="G646" s="4">
        <f>IF(I646="","",Menu!$N$12)</f>
        <v>0</v>
      </c>
      <c r="H646" s="4">
        <f>IF(J646="","",Menu!$N$10)</f>
        <v>0</v>
      </c>
      <c r="I646" s="1" t="s">
        <v>1065</v>
      </c>
      <c r="J646" s="4">
        <f>IF(I646="","",Menu!$M$8)</f>
        <v>0</v>
      </c>
      <c r="K646">
        <f>Playeras!R205</f>
        <v>0</v>
      </c>
      <c r="L646" s="4">
        <f>IF(K646="","",IF(Menu!$D$10="",0,Menu!$E$10))</f>
        <v>0</v>
      </c>
      <c r="M646" s="4">
        <f>IF(K646="","",IF(Menu!$H$8="",0,Menu!$H$8))</f>
        <v>0</v>
      </c>
      <c r="N646" s="4" t="s">
        <v>274</v>
      </c>
      <c r="Y646" s="4" t="str">
        <f>MID(I646,1,5)</f>
        <v>D0356</v>
      </c>
      <c r="Z646" s="4">
        <v>36</v>
      </c>
      <c r="AA646" s="4">
        <f>(ROUNDDOWN(K646/Z646,0))*Z646</f>
        <v>0</v>
      </c>
      <c r="AB646" s="4">
        <f>K646-(AA646)</f>
        <v>0</v>
      </c>
      <c r="AC646" s="4">
        <f>AA646/Z646</f>
        <v>0</v>
      </c>
    </row>
    <row r="647" spans="1:29" ht="13.2">
      <c r="A647" s="4" t="s">
        <v>271</v>
      </c>
      <c r="B647" s="4" t="s">
        <v>272</v>
      </c>
      <c r="C647" s="4">
        <f>IF(D647="","",Menu!$D$8)</f>
        <v>0</v>
      </c>
      <c r="D647" s="5" t="s">
        <v>63</v>
      </c>
      <c r="E647" s="4">
        <f>IF(D647="","",Menu!$J$10)</f>
        <v>0</v>
      </c>
      <c r="F647" s="4">
        <f>IF(D647="","",Menu!$R$8)</f>
        <v>0</v>
      </c>
      <c r="G647" s="4">
        <f>IF(I647="","",Menu!$N$12)</f>
        <v>0</v>
      </c>
      <c r="H647" s="4">
        <f>IF(J647="","",Menu!$N$10)</f>
        <v>0</v>
      </c>
      <c r="I647" s="1" t="s">
        <v>1063</v>
      </c>
      <c r="J647" s="4">
        <f>IF(I647="","",Menu!$M$8)</f>
        <v>0</v>
      </c>
      <c r="K647">
        <f>Playeras!P205</f>
        <v>0</v>
      </c>
      <c r="L647" s="4">
        <f>IF(K647="","",IF(Menu!$D$10="",0,Menu!$E$10))</f>
        <v>0</v>
      </c>
      <c r="M647" s="4">
        <f>IF(K647="","",IF(Menu!$H$8="",0,Menu!$H$8))</f>
        <v>0</v>
      </c>
      <c r="N647" s="4" t="s">
        <v>274</v>
      </c>
      <c r="Y647" s="4" t="str">
        <f>MID(I647,1,5)</f>
        <v>D0356</v>
      </c>
      <c r="Z647" s="4">
        <v>36</v>
      </c>
      <c r="AA647" s="4">
        <f>(ROUNDDOWN(K647/Z647,0))*Z647</f>
        <v>0</v>
      </c>
      <c r="AB647" s="4">
        <f>K647-(AA647)</f>
        <v>0</v>
      </c>
      <c r="AC647" s="4">
        <f>AA647/Z647</f>
        <v>0</v>
      </c>
    </row>
    <row r="648" spans="1:29" ht="13.2">
      <c r="A648" s="4" t="s">
        <v>271</v>
      </c>
      <c r="B648" s="4" t="s">
        <v>272</v>
      </c>
      <c r="C648" s="4">
        <f>IF(D648="","",Menu!$D$8)</f>
        <v>0</v>
      </c>
      <c r="D648" s="5" t="s">
        <v>63</v>
      </c>
      <c r="E648" s="4">
        <f>IF(D648="","",Menu!$J$10)</f>
        <v>0</v>
      </c>
      <c r="F648" s="4">
        <f>IF(D648="","",Menu!$R$8)</f>
        <v>0</v>
      </c>
      <c r="G648" s="4">
        <f>IF(I648="","",Menu!$N$12)</f>
        <v>0</v>
      </c>
      <c r="H648" s="4">
        <f>IF(J648="","",Menu!$N$10)</f>
        <v>0</v>
      </c>
      <c r="I648" s="1" t="s">
        <v>1062</v>
      </c>
      <c r="J648" s="4">
        <f>IF(I648="","",Menu!$M$8)</f>
        <v>0</v>
      </c>
      <c r="K648">
        <f>Playeras!S204</f>
        <v>0</v>
      </c>
      <c r="L648" s="4">
        <f>IF(K648="","",IF(Menu!$D$10="",0,Menu!$E$10))</f>
        <v>0</v>
      </c>
      <c r="M648" s="4">
        <f>IF(K648="","",IF(Menu!$H$8="",0,Menu!$H$8))</f>
        <v>0</v>
      </c>
      <c r="N648" s="4" t="s">
        <v>274</v>
      </c>
      <c r="Y648" s="4" t="str">
        <f>MID(I648,1,5)</f>
        <v>D0356</v>
      </c>
      <c r="Z648" s="4">
        <v>36</v>
      </c>
      <c r="AA648" s="4">
        <f>(ROUNDDOWN(K648/Z648,0))*Z648</f>
        <v>0</v>
      </c>
      <c r="AB648" s="4">
        <f>K648-(AA648)</f>
        <v>0</v>
      </c>
      <c r="AC648" s="4">
        <f>AA648/Z648</f>
        <v>0</v>
      </c>
    </row>
    <row r="649" spans="1:29" ht="13.2">
      <c r="A649" s="4" t="s">
        <v>271</v>
      </c>
      <c r="B649" s="4" t="s">
        <v>272</v>
      </c>
      <c r="C649" s="4">
        <f>IF(D649="","",Menu!$D$8)</f>
        <v>0</v>
      </c>
      <c r="D649" s="5" t="s">
        <v>63</v>
      </c>
      <c r="E649" s="4">
        <f>IF(D649="","",Menu!$J$10)</f>
        <v>0</v>
      </c>
      <c r="F649" s="4">
        <f>IF(D649="","",Menu!$R$8)</f>
        <v>0</v>
      </c>
      <c r="G649" s="4">
        <f>IF(I649="","",Menu!$N$12)</f>
        <v>0</v>
      </c>
      <c r="H649" s="4">
        <f>IF(J649="","",Menu!$N$10)</f>
        <v>0</v>
      </c>
      <c r="I649" s="1" t="s">
        <v>1060</v>
      </c>
      <c r="J649" s="4">
        <f>IF(I649="","",Menu!$M$8)</f>
        <v>0</v>
      </c>
      <c r="K649">
        <f>Playeras!Q204</f>
        <v>0</v>
      </c>
      <c r="L649" s="4">
        <f>IF(K649="","",IF(Menu!$D$10="",0,Menu!$E$10))</f>
        <v>0</v>
      </c>
      <c r="M649" s="4">
        <f>IF(K649="","",IF(Menu!$H$8="",0,Menu!$H$8))</f>
        <v>0</v>
      </c>
      <c r="N649" s="4" t="s">
        <v>274</v>
      </c>
      <c r="Y649" s="4" t="str">
        <f>MID(I649,1,5)</f>
        <v>D0356</v>
      </c>
      <c r="Z649" s="4">
        <v>36</v>
      </c>
      <c r="AA649" s="4">
        <f>(ROUNDDOWN(K649/Z649,0))*Z649</f>
        <v>0</v>
      </c>
      <c r="AB649" s="4">
        <f>K649-(AA649)</f>
        <v>0</v>
      </c>
      <c r="AC649" s="4">
        <f>AA649/Z649</f>
        <v>0</v>
      </c>
    </row>
    <row r="650" spans="1:29" ht="13.2">
      <c r="A650" s="4" t="s">
        <v>271</v>
      </c>
      <c r="B650" s="4" t="s">
        <v>272</v>
      </c>
      <c r="C650" s="4">
        <f>IF(D650="","",Menu!$D$8)</f>
        <v>0</v>
      </c>
      <c r="D650" s="5" t="s">
        <v>63</v>
      </c>
      <c r="E650" s="4">
        <f>IF(D650="","",Menu!$J$10)</f>
        <v>0</v>
      </c>
      <c r="F650" s="4">
        <f>IF(D650="","",Menu!$R$8)</f>
        <v>0</v>
      </c>
      <c r="G650" s="4">
        <f>IF(I650="","",Menu!$N$12)</f>
        <v>0</v>
      </c>
      <c r="H650" s="4">
        <f>IF(J650="","",Menu!$N$10)</f>
        <v>0</v>
      </c>
      <c r="I650" s="1" t="s">
        <v>1061</v>
      </c>
      <c r="J650" s="4">
        <f>IF(I650="","",Menu!$M$8)</f>
        <v>0</v>
      </c>
      <c r="K650">
        <f>Playeras!R204</f>
        <v>0</v>
      </c>
      <c r="L650" s="4">
        <f>IF(K650="","",IF(Menu!$D$10="",0,Menu!$E$10))</f>
        <v>0</v>
      </c>
      <c r="M650" s="4">
        <f>IF(K650="","",IF(Menu!$H$8="",0,Menu!$H$8))</f>
        <v>0</v>
      </c>
      <c r="N650" s="4" t="s">
        <v>274</v>
      </c>
      <c r="Y650" s="4" t="str">
        <f>MID(I650,1,5)</f>
        <v>D0356</v>
      </c>
      <c r="Z650" s="4">
        <v>36</v>
      </c>
      <c r="AA650" s="4">
        <f>(ROUNDDOWN(K650/Z650,0))*Z650</f>
        <v>0</v>
      </c>
      <c r="AB650" s="4">
        <f>K650-(AA650)</f>
        <v>0</v>
      </c>
      <c r="AC650" s="4">
        <f>AA650/Z650</f>
        <v>0</v>
      </c>
    </row>
    <row r="651" spans="1:29" ht="13.2">
      <c r="A651" s="4" t="s">
        <v>271</v>
      </c>
      <c r="B651" s="4" t="s">
        <v>272</v>
      </c>
      <c r="C651" s="4">
        <f>IF(D651="","",Menu!$D$8)</f>
        <v>0</v>
      </c>
      <c r="D651" s="5" t="s">
        <v>63</v>
      </c>
      <c r="E651" s="4">
        <f>IF(D651="","",Menu!$J$10)</f>
        <v>0</v>
      </c>
      <c r="F651" s="4">
        <f>IF(D651="","",Menu!$R$8)</f>
        <v>0</v>
      </c>
      <c r="G651" s="4">
        <f>IF(I651="","",Menu!$N$12)</f>
        <v>0</v>
      </c>
      <c r="H651" s="4">
        <f>IF(J651="","",Menu!$N$10)</f>
        <v>0</v>
      </c>
      <c r="I651" s="1" t="s">
        <v>1059</v>
      </c>
      <c r="J651" s="4">
        <f>IF(I651="","",Menu!$M$8)</f>
        <v>0</v>
      </c>
      <c r="K651">
        <f>Playeras!P204</f>
        <v>0</v>
      </c>
      <c r="L651" s="4">
        <f>IF(K651="","",IF(Menu!$D$10="",0,Menu!$E$10))</f>
        <v>0</v>
      </c>
      <c r="M651" s="4">
        <f>IF(K651="","",IF(Menu!$H$8="",0,Menu!$H$8))</f>
        <v>0</v>
      </c>
      <c r="N651" s="4" t="s">
        <v>274</v>
      </c>
      <c r="Y651" s="4" t="str">
        <f>MID(I651,1,5)</f>
        <v>D0356</v>
      </c>
      <c r="Z651" s="4">
        <v>36</v>
      </c>
      <c r="AA651" s="4">
        <f>(ROUNDDOWN(K651/Z651,0))*Z651</f>
        <v>0</v>
      </c>
      <c r="AB651" s="4">
        <f>K651-(AA651)</f>
        <v>0</v>
      </c>
      <c r="AC651" s="4">
        <f>AA651/Z651</f>
        <v>0</v>
      </c>
    </row>
    <row r="652" spans="1:29" ht="13.2">
      <c r="A652" s="4" t="s">
        <v>271</v>
      </c>
      <c r="B652" s="4" t="s">
        <v>272</v>
      </c>
      <c r="C652" s="4">
        <f>IF(D652="","",Menu!$D$8)</f>
        <v>0</v>
      </c>
      <c r="D652" s="5" t="s">
        <v>63</v>
      </c>
      <c r="E652" s="4">
        <f>IF(D652="","",Menu!$J$10)</f>
        <v>0</v>
      </c>
      <c r="F652" s="4">
        <f>IF(D652="","",Menu!$R$8)</f>
        <v>0</v>
      </c>
      <c r="G652" s="4">
        <f>IF(I652="","",Menu!$N$12)</f>
        <v>0</v>
      </c>
      <c r="H652" s="4">
        <f>IF(J652="","",Menu!$N$10)</f>
        <v>0</v>
      </c>
      <c r="I652" s="1" t="s">
        <v>1058</v>
      </c>
      <c r="J652" s="4">
        <f>IF(I652="","",Menu!$M$8)</f>
        <v>0</v>
      </c>
      <c r="K652">
        <f>Playeras!S203</f>
        <v>0</v>
      </c>
      <c r="L652" s="4">
        <f>IF(K652="","",IF(Menu!$D$10="",0,Menu!$E$10))</f>
        <v>0</v>
      </c>
      <c r="M652" s="4">
        <f>IF(K652="","",IF(Menu!$H$8="",0,Menu!$H$8))</f>
        <v>0</v>
      </c>
      <c r="N652" s="4" t="s">
        <v>274</v>
      </c>
      <c r="Y652" s="4" t="str">
        <f>MID(I652,1,5)</f>
        <v>D0356</v>
      </c>
      <c r="Z652" s="4">
        <v>36</v>
      </c>
      <c r="AA652" s="4">
        <f>(ROUNDDOWN(K652/Z652,0))*Z652</f>
        <v>0</v>
      </c>
      <c r="AB652" s="4">
        <f>K652-(AA652)</f>
        <v>0</v>
      </c>
      <c r="AC652" s="4">
        <f>AA652/Z652</f>
        <v>0</v>
      </c>
    </row>
    <row r="653" spans="1:29" ht="13.2">
      <c r="A653" s="4" t="s">
        <v>271</v>
      </c>
      <c r="B653" s="4" t="s">
        <v>272</v>
      </c>
      <c r="C653" s="4">
        <f>IF(D653="","",Menu!$D$8)</f>
        <v>0</v>
      </c>
      <c r="D653" s="5" t="s">
        <v>63</v>
      </c>
      <c r="E653" s="4">
        <f>IF(D653="","",Menu!$J$10)</f>
        <v>0</v>
      </c>
      <c r="F653" s="4">
        <f>IF(D653="","",Menu!$R$8)</f>
        <v>0</v>
      </c>
      <c r="G653" s="4">
        <f>IF(I653="","",Menu!$N$12)</f>
        <v>0</v>
      </c>
      <c r="H653" s="4">
        <f>IF(J653="","",Menu!$N$10)</f>
        <v>0</v>
      </c>
      <c r="I653" s="1" t="s">
        <v>1056</v>
      </c>
      <c r="J653" s="4">
        <f>IF(I653="","",Menu!$M$8)</f>
        <v>0</v>
      </c>
      <c r="K653">
        <f>Playeras!Q203</f>
        <v>0</v>
      </c>
      <c r="L653" s="4">
        <f>IF(K653="","",IF(Menu!$D$10="",0,Menu!$E$10))</f>
        <v>0</v>
      </c>
      <c r="M653" s="4">
        <f>IF(K653="","",IF(Menu!$H$8="",0,Menu!$H$8))</f>
        <v>0</v>
      </c>
      <c r="N653" s="4" t="s">
        <v>274</v>
      </c>
      <c r="Y653" s="4" t="str">
        <f>MID(I653,1,5)</f>
        <v>D0356</v>
      </c>
      <c r="Z653" s="4">
        <v>36</v>
      </c>
      <c r="AA653" s="4">
        <f>(ROUNDDOWN(K653/Z653,0))*Z653</f>
        <v>0</v>
      </c>
      <c r="AB653" s="4">
        <f>K653-(AA653)</f>
        <v>0</v>
      </c>
      <c r="AC653" s="4">
        <f>AA653/Z653</f>
        <v>0</v>
      </c>
    </row>
    <row r="654" spans="1:29" ht="13.2">
      <c r="A654" s="4" t="s">
        <v>271</v>
      </c>
      <c r="B654" s="4" t="s">
        <v>272</v>
      </c>
      <c r="C654" s="4">
        <f>IF(D654="","",Menu!$D$8)</f>
        <v>0</v>
      </c>
      <c r="D654" s="5" t="s">
        <v>63</v>
      </c>
      <c r="E654" s="4">
        <f>IF(D654="","",Menu!$J$10)</f>
        <v>0</v>
      </c>
      <c r="F654" s="4">
        <f>IF(D654="","",Menu!$R$8)</f>
        <v>0</v>
      </c>
      <c r="G654" s="4">
        <f>IF(I654="","",Menu!$N$12)</f>
        <v>0</v>
      </c>
      <c r="H654" s="4">
        <f>IF(J654="","",Menu!$N$10)</f>
        <v>0</v>
      </c>
      <c r="I654" s="1" t="s">
        <v>1057</v>
      </c>
      <c r="J654" s="4">
        <f>IF(I654="","",Menu!$M$8)</f>
        <v>0</v>
      </c>
      <c r="K654">
        <f>Playeras!R203</f>
        <v>0</v>
      </c>
      <c r="L654" s="4">
        <f>IF(K654="","",IF(Menu!$D$10="",0,Menu!$E$10))</f>
        <v>0</v>
      </c>
      <c r="M654" s="4">
        <f>IF(K654="","",IF(Menu!$H$8="",0,Menu!$H$8))</f>
        <v>0</v>
      </c>
      <c r="N654" s="4" t="s">
        <v>274</v>
      </c>
      <c r="Y654" s="4" t="str">
        <f>MID(I654,1,5)</f>
        <v>D0356</v>
      </c>
      <c r="Z654" s="4">
        <v>36</v>
      </c>
      <c r="AA654" s="4">
        <f>(ROUNDDOWN(K654/Z654,0))*Z654</f>
        <v>0</v>
      </c>
      <c r="AB654" s="4">
        <f>K654-(AA654)</f>
        <v>0</v>
      </c>
      <c r="AC654" s="4">
        <f>AA654/Z654</f>
        <v>0</v>
      </c>
    </row>
    <row r="655" spans="1:29" ht="13.2">
      <c r="A655" s="4" t="s">
        <v>271</v>
      </c>
      <c r="B655" s="4" t="s">
        <v>272</v>
      </c>
      <c r="C655" s="4">
        <f>IF(D655="","",Menu!$D$8)</f>
        <v>0</v>
      </c>
      <c r="D655" s="5" t="s">
        <v>63</v>
      </c>
      <c r="E655" s="4">
        <f>IF(D655="","",Menu!$J$10)</f>
        <v>0</v>
      </c>
      <c r="F655" s="4">
        <f>IF(D655="","",Menu!$R$8)</f>
        <v>0</v>
      </c>
      <c r="G655" s="4">
        <f>IF(I655="","",Menu!$N$12)</f>
        <v>0</v>
      </c>
      <c r="H655" s="4">
        <f>IF(J655="","",Menu!$N$10)</f>
        <v>0</v>
      </c>
      <c r="I655" s="1" t="s">
        <v>1055</v>
      </c>
      <c r="J655" s="4">
        <f>IF(I655="","",Menu!$M$8)</f>
        <v>0</v>
      </c>
      <c r="K655">
        <f>Playeras!P203</f>
        <v>0</v>
      </c>
      <c r="L655" s="4">
        <f>IF(K655="","",IF(Menu!$D$10="",0,Menu!$E$10))</f>
        <v>0</v>
      </c>
      <c r="M655" s="4">
        <f>IF(K655="","",IF(Menu!$H$8="",0,Menu!$H$8))</f>
        <v>0</v>
      </c>
      <c r="N655" s="4" t="s">
        <v>274</v>
      </c>
      <c r="Y655" s="4" t="str">
        <f>MID(I655,1,5)</f>
        <v>D0356</v>
      </c>
      <c r="Z655" s="4">
        <v>36</v>
      </c>
      <c r="AA655" s="4">
        <f>(ROUNDDOWN(K655/Z655,0))*Z655</f>
        <v>0</v>
      </c>
      <c r="AB655" s="4">
        <f>K655-(AA655)</f>
        <v>0</v>
      </c>
      <c r="AC655" s="4">
        <f>AA655/Z655</f>
        <v>0</v>
      </c>
    </row>
    <row r="656" spans="1:29" ht="13.2">
      <c r="A656" s="4" t="s">
        <v>271</v>
      </c>
      <c r="B656" s="4" t="s">
        <v>272</v>
      </c>
      <c r="C656" s="4">
        <f>IF(D656="","",Menu!$D$8)</f>
        <v>0</v>
      </c>
      <c r="D656" s="5" t="s">
        <v>63</v>
      </c>
      <c r="E656" s="4">
        <f>IF(D656="","",Menu!$J$10)</f>
        <v>0</v>
      </c>
      <c r="F656" s="4">
        <f>IF(D656="","",Menu!$R$8)</f>
        <v>0</v>
      </c>
      <c r="G656" s="4">
        <f>IF(I656="","",Menu!$N$12)</f>
        <v>0</v>
      </c>
      <c r="H656" s="4">
        <f>IF(J656="","",Menu!$N$10)</f>
        <v>0</v>
      </c>
      <c r="I656" s="1" t="s">
        <v>1024</v>
      </c>
      <c r="J656" s="4">
        <f>IF(I656="","",Menu!$M$8)</f>
        <v>0</v>
      </c>
      <c r="K656">
        <f>Playeras!S168</f>
        <v>0</v>
      </c>
      <c r="L656" s="4">
        <f>IF(K656="","",IF(Menu!$D$10="",0,Menu!$E$10))</f>
        <v>0</v>
      </c>
      <c r="M656" s="4">
        <f>IF(K656="","",IF(Menu!$H$8="",0,Menu!$H$8))</f>
        <v>0</v>
      </c>
      <c r="N656" s="4" t="s">
        <v>274</v>
      </c>
      <c r="Y656" s="4" t="str">
        <f>MID(I656,1,5)</f>
        <v>D0306</v>
      </c>
      <c r="Z656" s="4">
        <v>72</v>
      </c>
      <c r="AA656" s="4">
        <f>(ROUNDDOWN(K656/Z656,0))*Z656</f>
        <v>0</v>
      </c>
      <c r="AB656" s="4">
        <f>K656-(AA656)</f>
        <v>0</v>
      </c>
      <c r="AC656" s="4">
        <f>AA656/Z656</f>
        <v>0</v>
      </c>
    </row>
    <row r="657" spans="1:29" ht="13.2">
      <c r="A657" s="4" t="s">
        <v>271</v>
      </c>
      <c r="B657" s="4" t="s">
        <v>272</v>
      </c>
      <c r="C657" s="4">
        <f>IF(D657="","",Menu!$D$8)</f>
        <v>0</v>
      </c>
      <c r="D657" s="5" t="s">
        <v>63</v>
      </c>
      <c r="E657" s="4">
        <f>IF(D657="","",Menu!$J$10)</f>
        <v>0</v>
      </c>
      <c r="F657" s="4">
        <f>IF(D657="","",Menu!$R$8)</f>
        <v>0</v>
      </c>
      <c r="G657" s="4">
        <f>IF(I657="","",Menu!$N$12)</f>
        <v>0</v>
      </c>
      <c r="H657" s="4">
        <f>IF(J657="","",Menu!$N$10)</f>
        <v>0</v>
      </c>
      <c r="I657" s="1" t="s">
        <v>1020</v>
      </c>
      <c r="J657" s="4">
        <f>IF(I657="","",Menu!$M$8)</f>
        <v>0</v>
      </c>
      <c r="K657">
        <f>Playeras!O168</f>
        <v>0</v>
      </c>
      <c r="L657" s="4">
        <f>IF(K657="","",IF(Menu!$D$10="",0,Menu!$E$10))</f>
        <v>0</v>
      </c>
      <c r="M657" s="4">
        <f>IF(K657="","",IF(Menu!$H$8="",0,Menu!$H$8))</f>
        <v>0</v>
      </c>
      <c r="N657" s="4" t="s">
        <v>274</v>
      </c>
      <c r="Y657" s="4" t="str">
        <f>MID(I657,1,5)</f>
        <v>D0306</v>
      </c>
      <c r="Z657" s="4">
        <v>72</v>
      </c>
      <c r="AA657" s="4">
        <f>(ROUNDDOWN(K657/Z657,0))*Z657</f>
        <v>0</v>
      </c>
      <c r="AB657" s="4">
        <f>K657-(AA657)</f>
        <v>0</v>
      </c>
      <c r="AC657" s="4">
        <f>AA657/Z657</f>
        <v>0</v>
      </c>
    </row>
    <row r="658" spans="1:29" ht="13.2">
      <c r="A658" s="4" t="s">
        <v>271</v>
      </c>
      <c r="B658" s="4" t="s">
        <v>272</v>
      </c>
      <c r="C658" s="4">
        <f>IF(D658="","",Menu!$D$8)</f>
        <v>0</v>
      </c>
      <c r="D658" s="5" t="s">
        <v>63</v>
      </c>
      <c r="E658" s="4">
        <f>IF(D658="","",Menu!$J$10)</f>
        <v>0</v>
      </c>
      <c r="F658" s="4">
        <f>IF(D658="","",Menu!$R$8)</f>
        <v>0</v>
      </c>
      <c r="G658" s="4">
        <f>IF(I658="","",Menu!$N$12)</f>
        <v>0</v>
      </c>
      <c r="H658" s="4">
        <f>IF(J658="","",Menu!$N$10)</f>
        <v>0</v>
      </c>
      <c r="I658" s="1" t="s">
        <v>1022</v>
      </c>
      <c r="J658" s="4">
        <f>IF(I658="","",Menu!$M$8)</f>
        <v>0</v>
      </c>
      <c r="K658">
        <f>Playeras!Q168</f>
        <v>0</v>
      </c>
      <c r="L658" s="4">
        <f>IF(K658="","",IF(Menu!$D$10="",0,Menu!$E$10))</f>
        <v>0</v>
      </c>
      <c r="M658" s="4">
        <f>IF(K658="","",IF(Menu!$H$8="",0,Menu!$H$8))</f>
        <v>0</v>
      </c>
      <c r="N658" s="4" t="s">
        <v>274</v>
      </c>
      <c r="Y658" s="4" t="str">
        <f>MID(I658,1,5)</f>
        <v>D0306</v>
      </c>
      <c r="Z658" s="4">
        <v>72</v>
      </c>
      <c r="AA658" s="4">
        <f>(ROUNDDOWN(K658/Z658,0))*Z658</f>
        <v>0</v>
      </c>
      <c r="AB658" s="4">
        <f>K658-(AA658)</f>
        <v>0</v>
      </c>
      <c r="AC658" s="4">
        <f>AA658/Z658</f>
        <v>0</v>
      </c>
    </row>
    <row r="659" spans="1:29" ht="13.2">
      <c r="A659" s="4" t="s">
        <v>271</v>
      </c>
      <c r="B659" s="4" t="s">
        <v>272</v>
      </c>
      <c r="C659" s="4">
        <f>IF(D659="","",Menu!$D$8)</f>
        <v>0</v>
      </c>
      <c r="D659" s="5" t="s">
        <v>63</v>
      </c>
      <c r="E659" s="4">
        <f>IF(D659="","",Menu!$J$10)</f>
        <v>0</v>
      </c>
      <c r="F659" s="4">
        <f>IF(D659="","",Menu!$R$8)</f>
        <v>0</v>
      </c>
      <c r="G659" s="4">
        <f>IF(I659="","",Menu!$N$12)</f>
        <v>0</v>
      </c>
      <c r="H659" s="4">
        <f>IF(J659="","",Menu!$N$10)</f>
        <v>0</v>
      </c>
      <c r="I659" s="1" t="s">
        <v>1023</v>
      </c>
      <c r="J659" s="4">
        <f>IF(I659="","",Menu!$M$8)</f>
        <v>0</v>
      </c>
      <c r="K659">
        <f>Playeras!R168</f>
        <v>0</v>
      </c>
      <c r="L659" s="4">
        <f>IF(K659="","",IF(Menu!$D$10="",0,Menu!$E$10))</f>
        <v>0</v>
      </c>
      <c r="M659" s="4">
        <f>IF(K659="","",IF(Menu!$H$8="",0,Menu!$H$8))</f>
        <v>0</v>
      </c>
      <c r="N659" s="4" t="s">
        <v>274</v>
      </c>
      <c r="Y659" s="4" t="str">
        <f>MID(I659,1,5)</f>
        <v>D0306</v>
      </c>
      <c r="Z659" s="4">
        <v>72</v>
      </c>
      <c r="AA659" s="4">
        <f>(ROUNDDOWN(K659/Z659,0))*Z659</f>
        <v>0</v>
      </c>
      <c r="AB659" s="4">
        <f>K659-(AA659)</f>
        <v>0</v>
      </c>
      <c r="AC659" s="4">
        <f>AA659/Z659</f>
        <v>0</v>
      </c>
    </row>
    <row r="660" spans="1:29" ht="13.2">
      <c r="A660" s="4" t="s">
        <v>271</v>
      </c>
      <c r="B660" s="4" t="s">
        <v>272</v>
      </c>
      <c r="C660" s="4">
        <f>IF(D660="","",Menu!$D$8)</f>
        <v>0</v>
      </c>
      <c r="D660" s="5" t="s">
        <v>63</v>
      </c>
      <c r="E660" s="4">
        <f>IF(D660="","",Menu!$J$10)</f>
        <v>0</v>
      </c>
      <c r="F660" s="4">
        <f>IF(D660="","",Menu!$R$8)</f>
        <v>0</v>
      </c>
      <c r="G660" s="4">
        <f>IF(I660="","",Menu!$N$12)</f>
        <v>0</v>
      </c>
      <c r="H660" s="4">
        <f>IF(J660="","",Menu!$N$10)</f>
        <v>0</v>
      </c>
      <c r="I660" s="1" t="s">
        <v>1021</v>
      </c>
      <c r="J660" s="4">
        <f>IF(I660="","",Menu!$M$8)</f>
        <v>0</v>
      </c>
      <c r="K660">
        <f>Playeras!P168</f>
        <v>0</v>
      </c>
      <c r="L660" s="4">
        <f>IF(K660="","",IF(Menu!$D$10="",0,Menu!$E$10))</f>
        <v>0</v>
      </c>
      <c r="M660" s="4">
        <f>IF(K660="","",IF(Menu!$H$8="",0,Menu!$H$8))</f>
        <v>0</v>
      </c>
      <c r="N660" s="4" t="s">
        <v>274</v>
      </c>
      <c r="Y660" s="4" t="str">
        <f>MID(I660,1,5)</f>
        <v>D0306</v>
      </c>
      <c r="Z660" s="4">
        <v>72</v>
      </c>
      <c r="AA660" s="4">
        <f>(ROUNDDOWN(K660/Z660,0))*Z660</f>
        <v>0</v>
      </c>
      <c r="AB660" s="4">
        <f>K660-(AA660)</f>
        <v>0</v>
      </c>
      <c r="AC660" s="4">
        <f>AA660/Z660</f>
        <v>0</v>
      </c>
    </row>
    <row r="661" spans="1:29" ht="13.2">
      <c r="A661" s="4" t="s">
        <v>271</v>
      </c>
      <c r="B661" s="4" t="s">
        <v>272</v>
      </c>
      <c r="C661" s="4">
        <f>IF(D661="","",Menu!$D$8)</f>
        <v>0</v>
      </c>
      <c r="D661" s="5" t="s">
        <v>63</v>
      </c>
      <c r="E661" s="4">
        <f>IF(D661="","",Menu!$J$10)</f>
        <v>0</v>
      </c>
      <c r="F661" s="4">
        <f>IF(D661="","",Menu!$R$8)</f>
        <v>0</v>
      </c>
      <c r="G661" s="4">
        <f>IF(I661="","",Menu!$N$12)</f>
        <v>0</v>
      </c>
      <c r="H661" s="4">
        <f>IF(J661="","",Menu!$N$10)</f>
        <v>0</v>
      </c>
      <c r="I661" s="1" t="s">
        <v>1019</v>
      </c>
      <c r="J661" s="4">
        <f>IF(I661="","",Menu!$M$8)</f>
        <v>0</v>
      </c>
      <c r="K661">
        <f>Playeras!S167</f>
        <v>0</v>
      </c>
      <c r="L661" s="4">
        <f>IF(K661="","",IF(Menu!$D$10="",0,Menu!$E$10))</f>
        <v>0</v>
      </c>
      <c r="M661" s="4">
        <f>IF(K661="","",IF(Menu!$H$8="",0,Menu!$H$8))</f>
        <v>0</v>
      </c>
      <c r="N661" s="4" t="s">
        <v>274</v>
      </c>
      <c r="Y661" s="4" t="str">
        <f>MID(I661,1,5)</f>
        <v>D0306</v>
      </c>
      <c r="Z661" s="4">
        <v>72</v>
      </c>
      <c r="AA661" s="4">
        <f>(ROUNDDOWN(K661/Z661,0))*Z661</f>
        <v>0</v>
      </c>
      <c r="AB661" s="4">
        <f>K661-(AA661)</f>
        <v>0</v>
      </c>
      <c r="AC661" s="4">
        <f>AA661/Z661</f>
        <v>0</v>
      </c>
    </row>
    <row r="662" spans="1:29" ht="13.2">
      <c r="A662" s="4" t="s">
        <v>271</v>
      </c>
      <c r="B662" s="4" t="s">
        <v>272</v>
      </c>
      <c r="C662" s="4">
        <f>IF(D662="","",Menu!$D$8)</f>
        <v>0</v>
      </c>
      <c r="D662" s="5" t="s">
        <v>63</v>
      </c>
      <c r="E662" s="4">
        <f>IF(D662="","",Menu!$J$10)</f>
        <v>0</v>
      </c>
      <c r="F662" s="4">
        <f>IF(D662="","",Menu!$R$8)</f>
        <v>0</v>
      </c>
      <c r="G662" s="4">
        <f>IF(I662="","",Menu!$N$12)</f>
        <v>0</v>
      </c>
      <c r="H662" s="4">
        <f>IF(J662="","",Menu!$N$10)</f>
        <v>0</v>
      </c>
      <c r="I662" s="1" t="s">
        <v>1015</v>
      </c>
      <c r="J662" s="4">
        <f>IF(I662="","",Menu!$M$8)</f>
        <v>0</v>
      </c>
      <c r="K662">
        <f>Playeras!O167</f>
        <v>0</v>
      </c>
      <c r="L662" s="4">
        <f>IF(K662="","",IF(Menu!$D$10="",0,Menu!$E$10))</f>
        <v>0</v>
      </c>
      <c r="M662" s="4">
        <f>IF(K662="","",IF(Menu!$H$8="",0,Menu!$H$8))</f>
        <v>0</v>
      </c>
      <c r="N662" s="4" t="s">
        <v>274</v>
      </c>
      <c r="Y662" s="4" t="str">
        <f>MID(I662,1,5)</f>
        <v>D0306</v>
      </c>
      <c r="Z662" s="4">
        <v>72</v>
      </c>
      <c r="AA662" s="4">
        <f>(ROUNDDOWN(K662/Z662,0))*Z662</f>
        <v>0</v>
      </c>
      <c r="AB662" s="4">
        <f>K662-(AA662)</f>
        <v>0</v>
      </c>
      <c r="AC662" s="4">
        <f>AA662/Z662</f>
        <v>0</v>
      </c>
    </row>
    <row r="663" spans="1:29" ht="13.2">
      <c r="A663" s="4" t="s">
        <v>271</v>
      </c>
      <c r="B663" s="4" t="s">
        <v>272</v>
      </c>
      <c r="C663" s="4">
        <f>IF(D663="","",Menu!$D$8)</f>
        <v>0</v>
      </c>
      <c r="D663" s="5" t="s">
        <v>63</v>
      </c>
      <c r="E663" s="4">
        <f>IF(D663="","",Menu!$J$10)</f>
        <v>0</v>
      </c>
      <c r="F663" s="4">
        <f>IF(D663="","",Menu!$R$8)</f>
        <v>0</v>
      </c>
      <c r="G663" s="4">
        <f>IF(I663="","",Menu!$N$12)</f>
        <v>0</v>
      </c>
      <c r="H663" s="4">
        <f>IF(J663="","",Menu!$N$10)</f>
        <v>0</v>
      </c>
      <c r="I663" s="1" t="s">
        <v>1017</v>
      </c>
      <c r="J663" s="4">
        <f>IF(I663="","",Menu!$M$8)</f>
        <v>0</v>
      </c>
      <c r="K663">
        <f>Playeras!Q167</f>
        <v>0</v>
      </c>
      <c r="L663" s="4">
        <f>IF(K663="","",IF(Menu!$D$10="",0,Menu!$E$10))</f>
        <v>0</v>
      </c>
      <c r="M663" s="4">
        <f>IF(K663="","",IF(Menu!$H$8="",0,Menu!$H$8))</f>
        <v>0</v>
      </c>
      <c r="N663" s="4" t="s">
        <v>274</v>
      </c>
      <c r="Y663" s="4" t="str">
        <f>MID(I663,1,5)</f>
        <v>D0306</v>
      </c>
      <c r="Z663" s="4">
        <v>72</v>
      </c>
      <c r="AA663" s="4">
        <f>(ROUNDDOWN(K663/Z663,0))*Z663</f>
        <v>0</v>
      </c>
      <c r="AB663" s="4">
        <f>K663-(AA663)</f>
        <v>0</v>
      </c>
      <c r="AC663" s="4">
        <f>AA663/Z663</f>
        <v>0</v>
      </c>
    </row>
    <row r="664" spans="1:29" ht="13.2">
      <c r="A664" s="4" t="s">
        <v>271</v>
      </c>
      <c r="B664" s="4" t="s">
        <v>272</v>
      </c>
      <c r="C664" s="4">
        <f>IF(D664="","",Menu!$D$8)</f>
        <v>0</v>
      </c>
      <c r="D664" s="5" t="s">
        <v>63</v>
      </c>
      <c r="E664" s="4">
        <f>IF(D664="","",Menu!$J$10)</f>
        <v>0</v>
      </c>
      <c r="F664" s="4">
        <f>IF(D664="","",Menu!$R$8)</f>
        <v>0</v>
      </c>
      <c r="G664" s="4">
        <f>IF(I664="","",Menu!$N$12)</f>
        <v>0</v>
      </c>
      <c r="H664" s="4">
        <f>IF(J664="","",Menu!$N$10)</f>
        <v>0</v>
      </c>
      <c r="I664" s="1" t="s">
        <v>1018</v>
      </c>
      <c r="J664" s="4">
        <f>IF(I664="","",Menu!$M$8)</f>
        <v>0</v>
      </c>
      <c r="K664">
        <f>Playeras!R167</f>
        <v>0</v>
      </c>
      <c r="L664" s="4">
        <f>IF(K664="","",IF(Menu!$D$10="",0,Menu!$E$10))</f>
        <v>0</v>
      </c>
      <c r="M664" s="4">
        <f>IF(K664="","",IF(Menu!$H$8="",0,Menu!$H$8))</f>
        <v>0</v>
      </c>
      <c r="N664" s="4" t="s">
        <v>274</v>
      </c>
      <c r="Y664" s="4" t="str">
        <f>MID(I664,1,5)</f>
        <v>D0306</v>
      </c>
      <c r="Z664" s="4">
        <v>72</v>
      </c>
      <c r="AA664" s="4">
        <f>(ROUNDDOWN(K664/Z664,0))*Z664</f>
        <v>0</v>
      </c>
      <c r="AB664" s="4">
        <f>K664-(AA664)</f>
        <v>0</v>
      </c>
      <c r="AC664" s="4">
        <f>AA664/Z664</f>
        <v>0</v>
      </c>
    </row>
    <row r="665" spans="1:29" ht="13.2">
      <c r="A665" s="4" t="s">
        <v>271</v>
      </c>
      <c r="B665" s="4" t="s">
        <v>272</v>
      </c>
      <c r="C665" s="4">
        <f>IF(D665="","",Menu!$D$8)</f>
        <v>0</v>
      </c>
      <c r="D665" s="5" t="s">
        <v>63</v>
      </c>
      <c r="E665" s="4">
        <f>IF(D665="","",Menu!$J$10)</f>
        <v>0</v>
      </c>
      <c r="F665" s="4">
        <f>IF(D665="","",Menu!$R$8)</f>
        <v>0</v>
      </c>
      <c r="G665" s="4">
        <f>IF(I665="","",Menu!$N$12)</f>
        <v>0</v>
      </c>
      <c r="H665" s="4">
        <f>IF(J665="","",Menu!$N$10)</f>
        <v>0</v>
      </c>
      <c r="I665" s="1" t="s">
        <v>1016</v>
      </c>
      <c r="J665" s="4">
        <f>IF(I665="","",Menu!$M$8)</f>
        <v>0</v>
      </c>
      <c r="K665">
        <f>Playeras!P167</f>
        <v>0</v>
      </c>
      <c r="L665" s="4">
        <f>IF(K665="","",IF(Menu!$D$10="",0,Menu!$E$10))</f>
        <v>0</v>
      </c>
      <c r="M665" s="4">
        <f>IF(K665="","",IF(Menu!$H$8="",0,Menu!$H$8))</f>
        <v>0</v>
      </c>
      <c r="N665" s="4" t="s">
        <v>274</v>
      </c>
      <c r="Y665" s="4" t="str">
        <f>MID(I665,1,5)</f>
        <v>D0306</v>
      </c>
      <c r="Z665" s="4">
        <v>72</v>
      </c>
      <c r="AA665" s="4">
        <f>(ROUNDDOWN(K665/Z665,0))*Z665</f>
        <v>0</v>
      </c>
      <c r="AB665" s="4">
        <f>K665-(AA665)</f>
        <v>0</v>
      </c>
      <c r="AC665" s="4">
        <f>AA665/Z665</f>
        <v>0</v>
      </c>
    </row>
    <row r="666" spans="1:29" ht="13.2">
      <c r="A666" s="4" t="s">
        <v>271</v>
      </c>
      <c r="B666" s="4" t="s">
        <v>272</v>
      </c>
      <c r="C666" s="4">
        <f>IF(D666="","",Menu!$D$8)</f>
        <v>0</v>
      </c>
      <c r="D666" s="5" t="s">
        <v>63</v>
      </c>
      <c r="E666" s="4">
        <f>IF(D666="","",Menu!$J$10)</f>
        <v>0</v>
      </c>
      <c r="F666" s="4">
        <f>IF(D666="","",Menu!$R$8)</f>
        <v>0</v>
      </c>
      <c r="G666" s="4">
        <f>IF(I666="","",Menu!$N$12)</f>
        <v>0</v>
      </c>
      <c r="H666" s="4">
        <f>IF(J666="","",Menu!$N$10)</f>
        <v>0</v>
      </c>
      <c r="I666" s="1" t="s">
        <v>1014</v>
      </c>
      <c r="J666" s="4">
        <f>IF(I666="","",Menu!$M$8)</f>
        <v>0</v>
      </c>
      <c r="K666">
        <f>Playeras!S166</f>
        <v>0</v>
      </c>
      <c r="L666" s="4">
        <f>IF(K666="","",IF(Menu!$D$10="",0,Menu!$E$10))</f>
        <v>0</v>
      </c>
      <c r="M666" s="4">
        <f>IF(K666="","",IF(Menu!$H$8="",0,Menu!$H$8))</f>
        <v>0</v>
      </c>
      <c r="N666" s="4" t="s">
        <v>274</v>
      </c>
      <c r="Y666" s="4" t="str">
        <f>MID(I666,1,5)</f>
        <v>D0306</v>
      </c>
      <c r="Z666" s="4">
        <v>72</v>
      </c>
      <c r="AA666" s="4">
        <f>(ROUNDDOWN(K666/Z666,0))*Z666</f>
        <v>0</v>
      </c>
      <c r="AB666" s="4">
        <f>K666-(AA666)</f>
        <v>0</v>
      </c>
      <c r="AC666" s="4">
        <f>AA666/Z666</f>
        <v>0</v>
      </c>
    </row>
    <row r="667" spans="1:29" ht="13.2">
      <c r="A667" s="4" t="s">
        <v>271</v>
      </c>
      <c r="B667" s="4" t="s">
        <v>272</v>
      </c>
      <c r="C667" s="4">
        <f>IF(D667="","",Menu!$D$8)</f>
        <v>0</v>
      </c>
      <c r="D667" s="5" t="s">
        <v>63</v>
      </c>
      <c r="E667" s="4">
        <f>IF(D667="","",Menu!$J$10)</f>
        <v>0</v>
      </c>
      <c r="F667" s="4">
        <f>IF(D667="","",Menu!$R$8)</f>
        <v>0</v>
      </c>
      <c r="G667" s="4">
        <f>IF(I667="","",Menu!$N$12)</f>
        <v>0</v>
      </c>
      <c r="H667" s="4">
        <f>IF(J667="","",Menu!$N$10)</f>
        <v>0</v>
      </c>
      <c r="I667" s="1" t="s">
        <v>1010</v>
      </c>
      <c r="J667" s="4">
        <f>IF(I667="","",Menu!$M$8)</f>
        <v>0</v>
      </c>
      <c r="K667">
        <f>Playeras!O166</f>
        <v>0</v>
      </c>
      <c r="L667" s="4">
        <f>IF(K667="","",IF(Menu!$D$10="",0,Menu!$E$10))</f>
        <v>0</v>
      </c>
      <c r="M667" s="4">
        <f>IF(K667="","",IF(Menu!$H$8="",0,Menu!$H$8))</f>
        <v>0</v>
      </c>
      <c r="N667" s="4" t="s">
        <v>274</v>
      </c>
      <c r="Y667" s="4" t="str">
        <f>MID(I667,1,5)</f>
        <v>D0306</v>
      </c>
      <c r="Z667" s="4">
        <v>72</v>
      </c>
      <c r="AA667" s="4">
        <f>(ROUNDDOWN(K667/Z667,0))*Z667</f>
        <v>0</v>
      </c>
      <c r="AB667" s="4">
        <f>K667-(AA667)</f>
        <v>0</v>
      </c>
      <c r="AC667" s="4">
        <f>AA667/Z667</f>
        <v>0</v>
      </c>
    </row>
    <row r="668" spans="1:29" ht="13.2">
      <c r="A668" s="4" t="s">
        <v>271</v>
      </c>
      <c r="B668" s="4" t="s">
        <v>272</v>
      </c>
      <c r="C668" s="4">
        <f>IF(D668="","",Menu!$D$8)</f>
        <v>0</v>
      </c>
      <c r="D668" s="5" t="s">
        <v>63</v>
      </c>
      <c r="E668" s="4">
        <f>IF(D668="","",Menu!$J$10)</f>
        <v>0</v>
      </c>
      <c r="F668" s="4">
        <f>IF(D668="","",Menu!$R$8)</f>
        <v>0</v>
      </c>
      <c r="G668" s="4">
        <f>IF(I668="","",Menu!$N$12)</f>
        <v>0</v>
      </c>
      <c r="H668" s="4">
        <f>IF(J668="","",Menu!$N$10)</f>
        <v>0</v>
      </c>
      <c r="I668" s="1" t="s">
        <v>1012</v>
      </c>
      <c r="J668" s="4">
        <f>IF(I668="","",Menu!$M$8)</f>
        <v>0</v>
      </c>
      <c r="K668">
        <f>Playeras!Q166</f>
        <v>0</v>
      </c>
      <c r="L668" s="4">
        <f>IF(K668="","",IF(Menu!$D$10="",0,Menu!$E$10))</f>
        <v>0</v>
      </c>
      <c r="M668" s="4">
        <f>IF(K668="","",IF(Menu!$H$8="",0,Menu!$H$8))</f>
        <v>0</v>
      </c>
      <c r="N668" s="4" t="s">
        <v>274</v>
      </c>
      <c r="Y668" s="4" t="str">
        <f>MID(I668,1,5)</f>
        <v>D0306</v>
      </c>
      <c r="Z668" s="4">
        <v>72</v>
      </c>
      <c r="AA668" s="4">
        <f>(ROUNDDOWN(K668/Z668,0))*Z668</f>
        <v>0</v>
      </c>
      <c r="AB668" s="4">
        <f>K668-(AA668)</f>
        <v>0</v>
      </c>
      <c r="AC668" s="4">
        <f>AA668/Z668</f>
        <v>0</v>
      </c>
    </row>
    <row r="669" spans="1:29" ht="13.2">
      <c r="A669" s="4" t="s">
        <v>271</v>
      </c>
      <c r="B669" s="4" t="s">
        <v>272</v>
      </c>
      <c r="C669" s="4">
        <f>IF(D669="","",Menu!$D$8)</f>
        <v>0</v>
      </c>
      <c r="D669" s="5" t="s">
        <v>63</v>
      </c>
      <c r="E669" s="4">
        <f>IF(D669="","",Menu!$J$10)</f>
        <v>0</v>
      </c>
      <c r="F669" s="4">
        <f>IF(D669="","",Menu!$R$8)</f>
        <v>0</v>
      </c>
      <c r="G669" s="4">
        <f>IF(I669="","",Menu!$N$12)</f>
        <v>0</v>
      </c>
      <c r="H669" s="4">
        <f>IF(J669="","",Menu!$N$10)</f>
        <v>0</v>
      </c>
      <c r="I669" s="1" t="s">
        <v>1013</v>
      </c>
      <c r="J669" s="4">
        <f>IF(I669="","",Menu!$M$8)</f>
        <v>0</v>
      </c>
      <c r="K669">
        <f>Playeras!R166</f>
        <v>0</v>
      </c>
      <c r="L669" s="4">
        <f>IF(K669="","",IF(Menu!$D$10="",0,Menu!$E$10))</f>
        <v>0</v>
      </c>
      <c r="M669" s="4">
        <f>IF(K669="","",IF(Menu!$H$8="",0,Menu!$H$8))</f>
        <v>0</v>
      </c>
      <c r="N669" s="4" t="s">
        <v>274</v>
      </c>
      <c r="Y669" s="4" t="str">
        <f>MID(I669,1,5)</f>
        <v>D0306</v>
      </c>
      <c r="Z669" s="4">
        <v>72</v>
      </c>
      <c r="AA669" s="4">
        <f>(ROUNDDOWN(K669/Z669,0))*Z669</f>
        <v>0</v>
      </c>
      <c r="AB669" s="4">
        <f>K669-(AA669)</f>
        <v>0</v>
      </c>
      <c r="AC669" s="4">
        <f>AA669/Z669</f>
        <v>0</v>
      </c>
    </row>
    <row r="670" spans="1:29" ht="13.2">
      <c r="A670" s="4" t="s">
        <v>271</v>
      </c>
      <c r="B670" s="4" t="s">
        <v>272</v>
      </c>
      <c r="C670" s="4">
        <f>IF(D670="","",Menu!$D$8)</f>
        <v>0</v>
      </c>
      <c r="D670" s="5" t="s">
        <v>63</v>
      </c>
      <c r="E670" s="4">
        <f>IF(D670="","",Menu!$J$10)</f>
        <v>0</v>
      </c>
      <c r="F670" s="4">
        <f>IF(D670="","",Menu!$R$8)</f>
        <v>0</v>
      </c>
      <c r="G670" s="4">
        <f>IF(I670="","",Menu!$N$12)</f>
        <v>0</v>
      </c>
      <c r="H670" s="4">
        <f>IF(J670="","",Menu!$N$10)</f>
        <v>0</v>
      </c>
      <c r="I670" s="1" t="s">
        <v>1011</v>
      </c>
      <c r="J670" s="4">
        <f>IF(I670="","",Menu!$M$8)</f>
        <v>0</v>
      </c>
      <c r="K670">
        <f>Playeras!P166</f>
        <v>0</v>
      </c>
      <c r="L670" s="4">
        <f>IF(K670="","",IF(Menu!$D$10="",0,Menu!$E$10))</f>
        <v>0</v>
      </c>
      <c r="M670" s="4">
        <f>IF(K670="","",IF(Menu!$H$8="",0,Menu!$H$8))</f>
        <v>0</v>
      </c>
      <c r="N670" s="4" t="s">
        <v>274</v>
      </c>
      <c r="Y670" s="4" t="str">
        <f>MID(I670,1,5)</f>
        <v>D0306</v>
      </c>
      <c r="Z670" s="4">
        <v>72</v>
      </c>
      <c r="AA670" s="4">
        <f>(ROUNDDOWN(K670/Z670,0))*Z670</f>
        <v>0</v>
      </c>
      <c r="AB670" s="4">
        <f>K670-(AA670)</f>
        <v>0</v>
      </c>
      <c r="AC670" s="4">
        <f>AA670/Z670</f>
        <v>0</v>
      </c>
    </row>
    <row r="671" spans="1:29" ht="13.2">
      <c r="A671" s="4" t="s">
        <v>271</v>
      </c>
      <c r="B671" s="4" t="s">
        <v>272</v>
      </c>
      <c r="C671" s="4">
        <f>IF(D671="","",Menu!$D$8)</f>
        <v>0</v>
      </c>
      <c r="D671" s="5" t="s">
        <v>63</v>
      </c>
      <c r="E671" s="4">
        <f>IF(D671="","",Menu!$J$10)</f>
        <v>0</v>
      </c>
      <c r="F671" s="4">
        <f>IF(D671="","",Menu!$R$8)</f>
        <v>0</v>
      </c>
      <c r="G671" s="4">
        <f>IF(I671="","",Menu!$N$12)</f>
        <v>0</v>
      </c>
      <c r="H671" s="4">
        <f>IF(J671="","",Menu!$N$10)</f>
        <v>0</v>
      </c>
      <c r="I671" s="1" t="s">
        <v>931</v>
      </c>
      <c r="J671" s="4">
        <f>IF(I671="","",Menu!$M$8)</f>
        <v>0</v>
      </c>
      <c r="K671">
        <f>Playeras!H157</f>
        <v>0</v>
      </c>
      <c r="L671" s="4">
        <f>IF(K671="","",IF(Menu!$D$10="",0,Menu!$E$10))</f>
        <v>0</v>
      </c>
      <c r="M671" s="4">
        <f>IF(K671="","",IF(Menu!$H$8="",0,Menu!$H$8))</f>
        <v>0</v>
      </c>
      <c r="N671" s="4" t="s">
        <v>274</v>
      </c>
      <c r="Y671" s="4" t="str">
        <f>MID(I671,1,5)</f>
        <v>D0304</v>
      </c>
      <c r="Z671" s="4">
        <v>36</v>
      </c>
      <c r="AA671" s="4">
        <f>(ROUNDDOWN(K671/Z671,0))*Z671</f>
        <v>0</v>
      </c>
      <c r="AB671" s="4">
        <f>K671-(AA671)</f>
        <v>0</v>
      </c>
      <c r="AC671" s="4">
        <f>AA671/Z671</f>
        <v>0</v>
      </c>
    </row>
    <row r="672" spans="1:29" ht="13.2">
      <c r="A672" s="4" t="s">
        <v>271</v>
      </c>
      <c r="B672" s="4" t="s">
        <v>272</v>
      </c>
      <c r="C672" s="4">
        <f>IF(D672="","",Menu!$D$8)</f>
        <v>0</v>
      </c>
      <c r="D672" s="5" t="s">
        <v>63</v>
      </c>
      <c r="E672" s="4">
        <f>IF(D672="","",Menu!$J$10)</f>
        <v>0</v>
      </c>
      <c r="F672" s="4">
        <f>IF(D672="","",Menu!$R$8)</f>
        <v>0</v>
      </c>
      <c r="G672" s="4">
        <f>IF(I672="","",Menu!$N$12)</f>
        <v>0</v>
      </c>
      <c r="H672" s="4">
        <f>IF(J672="","",Menu!$N$10)</f>
        <v>0</v>
      </c>
      <c r="I672" s="1" t="s">
        <v>927</v>
      </c>
      <c r="J672" s="4">
        <f>IF(I672="","",Menu!$M$8)</f>
        <v>0</v>
      </c>
      <c r="K672">
        <f>Playeras!D157</f>
        <v>0</v>
      </c>
      <c r="L672" s="4">
        <f>IF(K672="","",IF(Menu!$D$10="",0,Menu!$E$10))</f>
        <v>0</v>
      </c>
      <c r="M672" s="4">
        <f>IF(K672="","",IF(Menu!$H$8="",0,Menu!$H$8))</f>
        <v>0</v>
      </c>
      <c r="N672" s="4" t="s">
        <v>274</v>
      </c>
      <c r="Y672" s="4" t="str">
        <f>MID(I672,1,5)</f>
        <v>D0304</v>
      </c>
      <c r="Z672" s="4">
        <v>36</v>
      </c>
      <c r="AA672" s="4">
        <f>(ROUNDDOWN(K672/Z672,0))*Z672</f>
        <v>0</v>
      </c>
      <c r="AB672" s="4">
        <f>K672-(AA672)</f>
        <v>0</v>
      </c>
      <c r="AC672" s="4">
        <f>AA672/Z672</f>
        <v>0</v>
      </c>
    </row>
    <row r="673" spans="1:29" ht="13.2">
      <c r="A673" s="4" t="s">
        <v>271</v>
      </c>
      <c r="B673" s="4" t="s">
        <v>272</v>
      </c>
      <c r="C673" s="4">
        <f>IF(D673="","",Menu!$D$8)</f>
        <v>0</v>
      </c>
      <c r="D673" s="5" t="s">
        <v>63</v>
      </c>
      <c r="E673" s="4">
        <f>IF(D673="","",Menu!$J$10)</f>
        <v>0</v>
      </c>
      <c r="F673" s="4">
        <f>IF(D673="","",Menu!$R$8)</f>
        <v>0</v>
      </c>
      <c r="G673" s="4">
        <f>IF(I673="","",Menu!$N$12)</f>
        <v>0</v>
      </c>
      <c r="H673" s="4">
        <f>IF(J673="","",Menu!$N$10)</f>
        <v>0</v>
      </c>
      <c r="I673" s="1" t="s">
        <v>929</v>
      </c>
      <c r="J673" s="4">
        <f>IF(I673="","",Menu!$M$8)</f>
        <v>0</v>
      </c>
      <c r="K673">
        <f>Playeras!F157</f>
        <v>0</v>
      </c>
      <c r="L673" s="4">
        <f>IF(K673="","",IF(Menu!$D$10="",0,Menu!$E$10))</f>
        <v>0</v>
      </c>
      <c r="M673" s="4">
        <f>IF(K673="","",IF(Menu!$H$8="",0,Menu!$H$8))</f>
        <v>0</v>
      </c>
      <c r="N673" s="4" t="s">
        <v>274</v>
      </c>
      <c r="Y673" s="4" t="str">
        <f>MID(I673,1,5)</f>
        <v>D0304</v>
      </c>
      <c r="Z673" s="4">
        <v>36</v>
      </c>
      <c r="AA673" s="4">
        <f>(ROUNDDOWN(K673/Z673,0))*Z673</f>
        <v>0</v>
      </c>
      <c r="AB673" s="4">
        <f>K673-(AA673)</f>
        <v>0</v>
      </c>
      <c r="AC673" s="4">
        <f>AA673/Z673</f>
        <v>0</v>
      </c>
    </row>
    <row r="674" spans="1:29" ht="13.2">
      <c r="A674" s="4" t="s">
        <v>271</v>
      </c>
      <c r="B674" s="4" t="s">
        <v>272</v>
      </c>
      <c r="C674" s="4">
        <f>IF(D674="","",Menu!$D$8)</f>
        <v>0</v>
      </c>
      <c r="D674" s="5" t="s">
        <v>63</v>
      </c>
      <c r="E674" s="4">
        <f>IF(D674="","",Menu!$J$10)</f>
        <v>0</v>
      </c>
      <c r="F674" s="4">
        <f>IF(D674="","",Menu!$R$8)</f>
        <v>0</v>
      </c>
      <c r="G674" s="4">
        <f>IF(I674="","",Menu!$N$12)</f>
        <v>0</v>
      </c>
      <c r="H674" s="4">
        <f>IF(J674="","",Menu!$N$10)</f>
        <v>0</v>
      </c>
      <c r="I674" s="1" t="s">
        <v>930</v>
      </c>
      <c r="J674" s="4">
        <f>IF(I674="","",Menu!$M$8)</f>
        <v>0</v>
      </c>
      <c r="K674">
        <f>Playeras!G157</f>
        <v>0</v>
      </c>
      <c r="L674" s="4">
        <f>IF(K674="","",IF(Menu!$D$10="",0,Menu!$E$10))</f>
        <v>0</v>
      </c>
      <c r="M674" s="4">
        <f>IF(K674="","",IF(Menu!$H$8="",0,Menu!$H$8))</f>
        <v>0</v>
      </c>
      <c r="N674" s="4" t="s">
        <v>274</v>
      </c>
      <c r="Y674" s="4" t="str">
        <f>MID(I674,1,5)</f>
        <v>D0304</v>
      </c>
      <c r="Z674" s="4">
        <v>36</v>
      </c>
      <c r="AA674" s="4">
        <f>(ROUNDDOWN(K674/Z674,0))*Z674</f>
        <v>0</v>
      </c>
      <c r="AB674" s="4">
        <f>K674-(AA674)</f>
        <v>0</v>
      </c>
      <c r="AC674" s="4">
        <f>AA674/Z674</f>
        <v>0</v>
      </c>
    </row>
    <row r="675" spans="1:29" ht="13.2">
      <c r="A675" s="4" t="s">
        <v>271</v>
      </c>
      <c r="B675" s="4" t="s">
        <v>272</v>
      </c>
      <c r="C675" s="4">
        <f>IF(D675="","",Menu!$D$8)</f>
        <v>0</v>
      </c>
      <c r="D675" s="5" t="s">
        <v>63</v>
      </c>
      <c r="E675" s="4">
        <f>IF(D675="","",Menu!$J$10)</f>
        <v>0</v>
      </c>
      <c r="F675" s="4">
        <f>IF(D675="","",Menu!$R$8)</f>
        <v>0</v>
      </c>
      <c r="G675" s="4">
        <f>IF(I675="","",Menu!$N$12)</f>
        <v>0</v>
      </c>
      <c r="H675" s="4">
        <f>IF(J675="","",Menu!$N$10)</f>
        <v>0</v>
      </c>
      <c r="I675" s="1" t="s">
        <v>928</v>
      </c>
      <c r="J675" s="4">
        <f>IF(I675="","",Menu!$M$8)</f>
        <v>0</v>
      </c>
      <c r="K675">
        <f>Playeras!E157</f>
        <v>0</v>
      </c>
      <c r="L675" s="4">
        <f>IF(K675="","",IF(Menu!$D$10="",0,Menu!$E$10))</f>
        <v>0</v>
      </c>
      <c r="M675" s="4">
        <f>IF(K675="","",IF(Menu!$H$8="",0,Menu!$H$8))</f>
        <v>0</v>
      </c>
      <c r="N675" s="4" t="s">
        <v>274</v>
      </c>
      <c r="Y675" s="4" t="str">
        <f>MID(I675,1,5)</f>
        <v>D0304</v>
      </c>
      <c r="Z675" s="4">
        <v>36</v>
      </c>
      <c r="AA675" s="4">
        <f>(ROUNDDOWN(K675/Z675,0))*Z675</f>
        <v>0</v>
      </c>
      <c r="AB675" s="4">
        <f>K675-(AA675)</f>
        <v>0</v>
      </c>
      <c r="AC675" s="4">
        <f>AA675/Z675</f>
        <v>0</v>
      </c>
    </row>
    <row r="676" spans="1:29" ht="13.2">
      <c r="A676" s="4" t="s">
        <v>271</v>
      </c>
      <c r="B676" s="4" t="s">
        <v>272</v>
      </c>
      <c r="C676" s="4">
        <f>IF(D676="","",Menu!$D$8)</f>
        <v>0</v>
      </c>
      <c r="D676" s="5" t="s">
        <v>63</v>
      </c>
      <c r="E676" s="4">
        <f>IF(D676="","",Menu!$J$10)</f>
        <v>0</v>
      </c>
      <c r="F676" s="4">
        <f>IF(D676="","",Menu!$R$8)</f>
        <v>0</v>
      </c>
      <c r="G676" s="4">
        <f>IF(I676="","",Menu!$N$12)</f>
        <v>0</v>
      </c>
      <c r="H676" s="4">
        <f>IF(J676="","",Menu!$N$10)</f>
        <v>0</v>
      </c>
      <c r="I676" s="1" t="s">
        <v>926</v>
      </c>
      <c r="J676" s="4">
        <f>IF(I676="","",Menu!$M$8)</f>
        <v>0</v>
      </c>
      <c r="K676">
        <f>Playeras!H156</f>
        <v>0</v>
      </c>
      <c r="L676" s="4">
        <f>IF(K676="","",IF(Menu!$D$10="",0,Menu!$E$10))</f>
        <v>0</v>
      </c>
      <c r="M676" s="4">
        <f>IF(K676="","",IF(Menu!$H$8="",0,Menu!$H$8))</f>
        <v>0</v>
      </c>
      <c r="N676" s="4" t="s">
        <v>274</v>
      </c>
      <c r="Y676" s="4" t="str">
        <f>MID(I676,1,5)</f>
        <v>D0304</v>
      </c>
      <c r="Z676" s="4">
        <v>36</v>
      </c>
      <c r="AA676" s="4">
        <f>(ROUNDDOWN(K676/Z676,0))*Z676</f>
        <v>0</v>
      </c>
      <c r="AB676" s="4">
        <f>K676-(AA676)</f>
        <v>0</v>
      </c>
      <c r="AC676" s="4">
        <f>AA676/Z676</f>
        <v>0</v>
      </c>
    </row>
    <row r="677" spans="1:29" ht="13.2">
      <c r="A677" s="4" t="s">
        <v>271</v>
      </c>
      <c r="B677" s="4" t="s">
        <v>272</v>
      </c>
      <c r="C677" s="4">
        <f>IF(D677="","",Menu!$D$8)</f>
        <v>0</v>
      </c>
      <c r="D677" s="5" t="s">
        <v>63</v>
      </c>
      <c r="E677" s="4">
        <f>IF(D677="","",Menu!$J$10)</f>
        <v>0</v>
      </c>
      <c r="F677" s="4">
        <f>IF(D677="","",Menu!$R$8)</f>
        <v>0</v>
      </c>
      <c r="G677" s="4">
        <f>IF(I677="","",Menu!$N$12)</f>
        <v>0</v>
      </c>
      <c r="H677" s="4">
        <f>IF(J677="","",Menu!$N$10)</f>
        <v>0</v>
      </c>
      <c r="I677" s="1" t="s">
        <v>922</v>
      </c>
      <c r="J677" s="4">
        <f>IF(I677="","",Menu!$M$8)</f>
        <v>0</v>
      </c>
      <c r="K677">
        <f>Playeras!D156</f>
        <v>0</v>
      </c>
      <c r="L677" s="4">
        <f>IF(K677="","",IF(Menu!$D$10="",0,Menu!$E$10))</f>
        <v>0</v>
      </c>
      <c r="M677" s="4">
        <f>IF(K677="","",IF(Menu!$H$8="",0,Menu!$H$8))</f>
        <v>0</v>
      </c>
      <c r="N677" s="4" t="s">
        <v>274</v>
      </c>
      <c r="Y677" s="4" t="str">
        <f>MID(I677,1,5)</f>
        <v>D0304</v>
      </c>
      <c r="Z677" s="4">
        <v>36</v>
      </c>
      <c r="AA677" s="4">
        <f>(ROUNDDOWN(K677/Z677,0))*Z677</f>
        <v>0</v>
      </c>
      <c r="AB677" s="4">
        <f>K677-(AA677)</f>
        <v>0</v>
      </c>
      <c r="AC677" s="4">
        <f>AA677/Z677</f>
        <v>0</v>
      </c>
    </row>
    <row r="678" spans="1:29" ht="13.2">
      <c r="A678" s="4" t="s">
        <v>271</v>
      </c>
      <c r="B678" s="4" t="s">
        <v>272</v>
      </c>
      <c r="C678" s="4">
        <f>IF(D678="","",Menu!$D$8)</f>
        <v>0</v>
      </c>
      <c r="D678" s="5" t="s">
        <v>63</v>
      </c>
      <c r="E678" s="4">
        <f>IF(D678="","",Menu!$J$10)</f>
        <v>0</v>
      </c>
      <c r="F678" s="4">
        <f>IF(D678="","",Menu!$R$8)</f>
        <v>0</v>
      </c>
      <c r="G678" s="4">
        <f>IF(I678="","",Menu!$N$12)</f>
        <v>0</v>
      </c>
      <c r="H678" s="4">
        <f>IF(J678="","",Menu!$N$10)</f>
        <v>0</v>
      </c>
      <c r="I678" s="1" t="s">
        <v>924</v>
      </c>
      <c r="J678" s="4">
        <f>IF(I678="","",Menu!$M$8)</f>
        <v>0</v>
      </c>
      <c r="K678">
        <f>Playeras!F156</f>
        <v>0</v>
      </c>
      <c r="L678" s="4">
        <f>IF(K678="","",IF(Menu!$D$10="",0,Menu!$E$10))</f>
        <v>0</v>
      </c>
      <c r="M678" s="4">
        <f>IF(K678="","",IF(Menu!$H$8="",0,Menu!$H$8))</f>
        <v>0</v>
      </c>
      <c r="N678" s="4" t="s">
        <v>274</v>
      </c>
      <c r="Y678" s="4" t="str">
        <f>MID(I678,1,5)</f>
        <v>D0304</v>
      </c>
      <c r="Z678" s="4">
        <v>36</v>
      </c>
      <c r="AA678" s="4">
        <f>(ROUNDDOWN(K678/Z678,0))*Z678</f>
        <v>0</v>
      </c>
      <c r="AB678" s="4">
        <f>K678-(AA678)</f>
        <v>0</v>
      </c>
      <c r="AC678" s="4">
        <f>AA678/Z678</f>
        <v>0</v>
      </c>
    </row>
    <row r="679" spans="1:29" ht="13.2">
      <c r="A679" s="4" t="s">
        <v>271</v>
      </c>
      <c r="B679" s="4" t="s">
        <v>272</v>
      </c>
      <c r="C679" s="4">
        <f>IF(D679="","",Menu!$D$8)</f>
        <v>0</v>
      </c>
      <c r="D679" s="5" t="s">
        <v>63</v>
      </c>
      <c r="E679" s="4">
        <f>IF(D679="","",Menu!$J$10)</f>
        <v>0</v>
      </c>
      <c r="F679" s="4">
        <f>IF(D679="","",Menu!$R$8)</f>
        <v>0</v>
      </c>
      <c r="G679" s="4">
        <f>IF(I679="","",Menu!$N$12)</f>
        <v>0</v>
      </c>
      <c r="H679" s="4">
        <f>IF(J679="","",Menu!$N$10)</f>
        <v>0</v>
      </c>
      <c r="I679" s="1" t="s">
        <v>925</v>
      </c>
      <c r="J679" s="4">
        <f>IF(I679="","",Menu!$M$8)</f>
        <v>0</v>
      </c>
      <c r="K679">
        <f>Playeras!G156</f>
        <v>0</v>
      </c>
      <c r="L679" s="4">
        <f>IF(K679="","",IF(Menu!$D$10="",0,Menu!$E$10))</f>
        <v>0</v>
      </c>
      <c r="M679" s="4">
        <f>IF(K679="","",IF(Menu!$H$8="",0,Menu!$H$8))</f>
        <v>0</v>
      </c>
      <c r="N679" s="4" t="s">
        <v>274</v>
      </c>
      <c r="Y679" s="4" t="str">
        <f>MID(I679,1,5)</f>
        <v>D0304</v>
      </c>
      <c r="Z679" s="4">
        <v>36</v>
      </c>
      <c r="AA679" s="4">
        <f>(ROUNDDOWN(K679/Z679,0))*Z679</f>
        <v>0</v>
      </c>
      <c r="AB679" s="4">
        <f>K679-(AA679)</f>
        <v>0</v>
      </c>
      <c r="AC679" s="4">
        <f>AA679/Z679</f>
        <v>0</v>
      </c>
    </row>
    <row r="680" spans="1:29" ht="13.2">
      <c r="A680" s="4" t="s">
        <v>271</v>
      </c>
      <c r="B680" s="4" t="s">
        <v>272</v>
      </c>
      <c r="C680" s="4">
        <f>IF(D680="","",Menu!$D$8)</f>
        <v>0</v>
      </c>
      <c r="D680" s="5" t="s">
        <v>63</v>
      </c>
      <c r="E680" s="4">
        <f>IF(D680="","",Menu!$J$10)</f>
        <v>0</v>
      </c>
      <c r="F680" s="4">
        <f>IF(D680="","",Menu!$R$8)</f>
        <v>0</v>
      </c>
      <c r="G680" s="4">
        <f>IF(I680="","",Menu!$N$12)</f>
        <v>0</v>
      </c>
      <c r="H680" s="4">
        <f>IF(J680="","",Menu!$N$10)</f>
        <v>0</v>
      </c>
      <c r="I680" s="1" t="s">
        <v>923</v>
      </c>
      <c r="J680" s="4">
        <f>IF(I680="","",Menu!$M$8)</f>
        <v>0</v>
      </c>
      <c r="K680">
        <f>Playeras!E156</f>
        <v>0</v>
      </c>
      <c r="L680" s="4">
        <f>IF(K680="","",IF(Menu!$D$10="",0,Menu!$E$10))</f>
        <v>0</v>
      </c>
      <c r="M680" s="4">
        <f>IF(K680="","",IF(Menu!$H$8="",0,Menu!$H$8))</f>
        <v>0</v>
      </c>
      <c r="N680" s="4" t="s">
        <v>274</v>
      </c>
      <c r="Y680" s="4" t="str">
        <f>MID(I680,1,5)</f>
        <v>D0304</v>
      </c>
      <c r="Z680" s="4">
        <v>36</v>
      </c>
      <c r="AA680" s="4">
        <f>(ROUNDDOWN(K680/Z680,0))*Z680</f>
        <v>0</v>
      </c>
      <c r="AB680" s="4">
        <f>K680-(AA680)</f>
        <v>0</v>
      </c>
      <c r="AC680" s="4">
        <f>AA680/Z680</f>
        <v>0</v>
      </c>
    </row>
    <row r="681" spans="1:29" ht="13.2">
      <c r="A681" s="4" t="s">
        <v>271</v>
      </c>
      <c r="B681" s="4" t="s">
        <v>272</v>
      </c>
      <c r="C681" s="4">
        <f>IF(D681="","",Menu!$D$8)</f>
        <v>0</v>
      </c>
      <c r="D681" s="5" t="s">
        <v>63</v>
      </c>
      <c r="E681" s="4">
        <f>IF(D681="","",Menu!$J$10)</f>
        <v>0</v>
      </c>
      <c r="F681" s="4">
        <f>IF(D681="","",Menu!$R$8)</f>
        <v>0</v>
      </c>
      <c r="G681" s="4">
        <f>IF(I681="","",Menu!$N$12)</f>
        <v>0</v>
      </c>
      <c r="H681" s="4">
        <f>IF(J681="","",Menu!$N$10)</f>
        <v>0</v>
      </c>
      <c r="I681" s="1" t="s">
        <v>921</v>
      </c>
      <c r="J681" s="4">
        <f>IF(I681="","",Menu!$M$8)</f>
        <v>0</v>
      </c>
      <c r="K681">
        <f>Playeras!H155</f>
        <v>0</v>
      </c>
      <c r="L681" s="4">
        <f>IF(K681="","",IF(Menu!$D$10="",0,Menu!$E$10))</f>
        <v>0</v>
      </c>
      <c r="M681" s="4">
        <f>IF(K681="","",IF(Menu!$H$8="",0,Menu!$H$8))</f>
        <v>0</v>
      </c>
      <c r="N681" s="4" t="s">
        <v>274</v>
      </c>
      <c r="Y681" s="4" t="str">
        <f>MID(I681,1,5)</f>
        <v>D0304</v>
      </c>
      <c r="Z681" s="4">
        <v>36</v>
      </c>
      <c r="AA681" s="4">
        <f>(ROUNDDOWN(K681/Z681,0))*Z681</f>
        <v>0</v>
      </c>
      <c r="AB681" s="4">
        <f>K681-(AA681)</f>
        <v>0</v>
      </c>
      <c r="AC681" s="4">
        <f>AA681/Z681</f>
        <v>0</v>
      </c>
    </row>
    <row r="682" spans="1:29" ht="13.2">
      <c r="A682" s="4" t="s">
        <v>271</v>
      </c>
      <c r="B682" s="4" t="s">
        <v>272</v>
      </c>
      <c r="C682" s="4">
        <f>IF(D682="","",Menu!$D$8)</f>
        <v>0</v>
      </c>
      <c r="D682" s="5" t="s">
        <v>63</v>
      </c>
      <c r="E682" s="4">
        <f>IF(D682="","",Menu!$J$10)</f>
        <v>0</v>
      </c>
      <c r="F682" s="4">
        <f>IF(D682="","",Menu!$R$8)</f>
        <v>0</v>
      </c>
      <c r="G682" s="4">
        <f>IF(I682="","",Menu!$N$12)</f>
        <v>0</v>
      </c>
      <c r="H682" s="4">
        <f>IF(J682="","",Menu!$N$10)</f>
        <v>0</v>
      </c>
      <c r="I682" s="1" t="s">
        <v>917</v>
      </c>
      <c r="J682" s="4">
        <f>IF(I682="","",Menu!$M$8)</f>
        <v>0</v>
      </c>
      <c r="K682">
        <f>Playeras!D155</f>
        <v>0</v>
      </c>
      <c r="L682" s="4">
        <f>IF(K682="","",IF(Menu!$D$10="",0,Menu!$E$10))</f>
        <v>0</v>
      </c>
      <c r="M682" s="4">
        <f>IF(K682="","",IF(Menu!$H$8="",0,Menu!$H$8))</f>
        <v>0</v>
      </c>
      <c r="N682" s="4" t="s">
        <v>274</v>
      </c>
      <c r="Y682" s="4" t="str">
        <f>MID(I682,1,5)</f>
        <v>D0304</v>
      </c>
      <c r="Z682" s="4">
        <v>36</v>
      </c>
      <c r="AA682" s="4">
        <f>(ROUNDDOWN(K682/Z682,0))*Z682</f>
        <v>0</v>
      </c>
      <c r="AB682" s="4">
        <f>K682-(AA682)</f>
        <v>0</v>
      </c>
      <c r="AC682" s="4">
        <f>AA682/Z682</f>
        <v>0</v>
      </c>
    </row>
    <row r="683" spans="1:29" ht="13.2">
      <c r="A683" s="4" t="s">
        <v>271</v>
      </c>
      <c r="B683" s="4" t="s">
        <v>272</v>
      </c>
      <c r="C683" s="4">
        <f>IF(D683="","",Menu!$D$8)</f>
        <v>0</v>
      </c>
      <c r="D683" s="5" t="s">
        <v>63</v>
      </c>
      <c r="E683" s="4">
        <f>IF(D683="","",Menu!$J$10)</f>
        <v>0</v>
      </c>
      <c r="F683" s="4">
        <f>IF(D683="","",Menu!$R$8)</f>
        <v>0</v>
      </c>
      <c r="G683" s="4">
        <f>IF(I683="","",Menu!$N$12)</f>
        <v>0</v>
      </c>
      <c r="H683" s="4">
        <f>IF(J683="","",Menu!$N$10)</f>
        <v>0</v>
      </c>
      <c r="I683" s="1" t="s">
        <v>919</v>
      </c>
      <c r="J683" s="4">
        <f>IF(I683="","",Menu!$M$8)</f>
        <v>0</v>
      </c>
      <c r="K683">
        <f>Playeras!F155</f>
        <v>0</v>
      </c>
      <c r="L683" s="4">
        <f>IF(K683="","",IF(Menu!$D$10="",0,Menu!$E$10))</f>
        <v>0</v>
      </c>
      <c r="M683" s="4">
        <f>IF(K683="","",IF(Menu!$H$8="",0,Menu!$H$8))</f>
        <v>0</v>
      </c>
      <c r="N683" s="4" t="s">
        <v>274</v>
      </c>
      <c r="Y683" s="4" t="str">
        <f>MID(I683,1,5)</f>
        <v>D0304</v>
      </c>
      <c r="Z683" s="4">
        <v>36</v>
      </c>
      <c r="AA683" s="4">
        <f>(ROUNDDOWN(K683/Z683,0))*Z683</f>
        <v>0</v>
      </c>
      <c r="AB683" s="4">
        <f>K683-(AA683)</f>
        <v>0</v>
      </c>
      <c r="AC683" s="4">
        <f>AA683/Z683</f>
        <v>0</v>
      </c>
    </row>
    <row r="684" spans="1:29" ht="13.2">
      <c r="A684" s="4" t="s">
        <v>271</v>
      </c>
      <c r="B684" s="4" t="s">
        <v>272</v>
      </c>
      <c r="C684" s="4">
        <f>IF(D684="","",Menu!$D$8)</f>
        <v>0</v>
      </c>
      <c r="D684" s="5" t="s">
        <v>63</v>
      </c>
      <c r="E684" s="4">
        <f>IF(D684="","",Menu!$J$10)</f>
        <v>0</v>
      </c>
      <c r="F684" s="4">
        <f>IF(D684="","",Menu!$R$8)</f>
        <v>0</v>
      </c>
      <c r="G684" s="4">
        <f>IF(I684="","",Menu!$N$12)</f>
        <v>0</v>
      </c>
      <c r="H684" s="4">
        <f>IF(J684="","",Menu!$N$10)</f>
        <v>0</v>
      </c>
      <c r="I684" s="1" t="s">
        <v>920</v>
      </c>
      <c r="J684" s="4">
        <f>IF(I684="","",Menu!$M$8)</f>
        <v>0</v>
      </c>
      <c r="K684">
        <f>Playeras!G155</f>
        <v>0</v>
      </c>
      <c r="L684" s="4">
        <f>IF(K684="","",IF(Menu!$D$10="",0,Menu!$E$10))</f>
        <v>0</v>
      </c>
      <c r="M684" s="4">
        <f>IF(K684="","",IF(Menu!$H$8="",0,Menu!$H$8))</f>
        <v>0</v>
      </c>
      <c r="N684" s="4" t="s">
        <v>274</v>
      </c>
      <c r="Y684" s="4" t="str">
        <f>MID(I684,1,5)</f>
        <v>D0304</v>
      </c>
      <c r="Z684" s="4">
        <v>36</v>
      </c>
      <c r="AA684" s="4">
        <f>(ROUNDDOWN(K684/Z684,0))*Z684</f>
        <v>0</v>
      </c>
      <c r="AB684" s="4">
        <f>K684-(AA684)</f>
        <v>0</v>
      </c>
      <c r="AC684" s="4">
        <f>AA684/Z684</f>
        <v>0</v>
      </c>
    </row>
    <row r="685" spans="1:29" ht="13.2">
      <c r="A685" s="4" t="s">
        <v>271</v>
      </c>
      <c r="B685" s="4" t="s">
        <v>272</v>
      </c>
      <c r="C685" s="4">
        <f>IF(D685="","",Menu!$D$8)</f>
        <v>0</v>
      </c>
      <c r="D685" s="5" t="s">
        <v>63</v>
      </c>
      <c r="E685" s="4">
        <f>IF(D685="","",Menu!$J$10)</f>
        <v>0</v>
      </c>
      <c r="F685" s="4">
        <f>IF(D685="","",Menu!$R$8)</f>
        <v>0</v>
      </c>
      <c r="G685" s="4">
        <f>IF(I685="","",Menu!$N$12)</f>
        <v>0</v>
      </c>
      <c r="H685" s="4">
        <f>IF(J685="","",Menu!$N$10)</f>
        <v>0</v>
      </c>
      <c r="I685" s="1" t="s">
        <v>918</v>
      </c>
      <c r="J685" s="4">
        <f>IF(I685="","",Menu!$M$8)</f>
        <v>0</v>
      </c>
      <c r="K685">
        <f>Playeras!E155</f>
        <v>0</v>
      </c>
      <c r="L685" s="4">
        <f>IF(K685="","",IF(Menu!$D$10="",0,Menu!$E$10))</f>
        <v>0</v>
      </c>
      <c r="M685" s="4">
        <f>IF(K685="","",IF(Menu!$H$8="",0,Menu!$H$8))</f>
        <v>0</v>
      </c>
      <c r="N685" s="4" t="s">
        <v>274</v>
      </c>
      <c r="Y685" s="4" t="str">
        <f>MID(I685,1,5)</f>
        <v>D0304</v>
      </c>
      <c r="Z685" s="4">
        <v>36</v>
      </c>
      <c r="AA685" s="4">
        <f>(ROUNDDOWN(K685/Z685,0))*Z685</f>
        <v>0</v>
      </c>
      <c r="AB685" s="4">
        <f>K685-(AA685)</f>
        <v>0</v>
      </c>
      <c r="AC685" s="4">
        <f>AA685/Z685</f>
        <v>0</v>
      </c>
    </row>
    <row r="686" spans="1:29" ht="13.2">
      <c r="A686" s="4" t="s">
        <v>271</v>
      </c>
      <c r="B686" s="4" t="s">
        <v>272</v>
      </c>
      <c r="C686" s="4">
        <f>IF(D686="","",Menu!$D$8)</f>
        <v>0</v>
      </c>
      <c r="D686" s="5" t="s">
        <v>63</v>
      </c>
      <c r="E686" s="4">
        <f>IF(D686="","",Menu!$J$10)</f>
        <v>0</v>
      </c>
      <c r="F686" s="4">
        <f>IF(D686="","",Menu!$R$8)</f>
        <v>0</v>
      </c>
      <c r="G686" s="4">
        <f>IF(I686="","",Menu!$N$12)</f>
        <v>0</v>
      </c>
      <c r="H686" s="4">
        <f>IF(J686="","",Menu!$N$10)</f>
        <v>0</v>
      </c>
      <c r="I686" s="1" t="s">
        <v>916</v>
      </c>
      <c r="J686" s="4">
        <f>IF(I686="","",Menu!$M$8)</f>
        <v>0</v>
      </c>
      <c r="K686">
        <f>Playeras!H154</f>
        <v>0</v>
      </c>
      <c r="L686" s="4">
        <f>IF(K686="","",IF(Menu!$D$10="",0,Menu!$E$10))</f>
        <v>0</v>
      </c>
      <c r="M686" s="4">
        <f>IF(K686="","",IF(Menu!$H$8="",0,Menu!$H$8))</f>
        <v>0</v>
      </c>
      <c r="N686" s="4" t="s">
        <v>274</v>
      </c>
      <c r="Y686" s="4" t="str">
        <f>MID(I686,1,5)</f>
        <v>D0304</v>
      </c>
      <c r="Z686" s="4">
        <v>36</v>
      </c>
      <c r="AA686" s="4">
        <f>(ROUNDDOWN(K686/Z686,0))*Z686</f>
        <v>0</v>
      </c>
      <c r="AB686" s="4">
        <f>K686-(AA686)</f>
        <v>0</v>
      </c>
      <c r="AC686" s="4">
        <f>AA686/Z686</f>
        <v>0</v>
      </c>
    </row>
    <row r="687" spans="1:29" ht="13.2">
      <c r="A687" s="4" t="s">
        <v>271</v>
      </c>
      <c r="B687" s="4" t="s">
        <v>272</v>
      </c>
      <c r="C687" s="4">
        <f>IF(D687="","",Menu!$D$8)</f>
        <v>0</v>
      </c>
      <c r="D687" s="5" t="s">
        <v>63</v>
      </c>
      <c r="E687" s="4">
        <f>IF(D687="","",Menu!$J$10)</f>
        <v>0</v>
      </c>
      <c r="F687" s="4">
        <f>IF(D687="","",Menu!$R$8)</f>
        <v>0</v>
      </c>
      <c r="G687" s="4">
        <f>IF(I687="","",Menu!$N$12)</f>
        <v>0</v>
      </c>
      <c r="H687" s="4">
        <f>IF(J687="","",Menu!$N$10)</f>
        <v>0</v>
      </c>
      <c r="I687" s="1" t="s">
        <v>912</v>
      </c>
      <c r="J687" s="4">
        <f>IF(I687="","",Menu!$M$8)</f>
        <v>0</v>
      </c>
      <c r="K687">
        <f>Playeras!D154</f>
        <v>0</v>
      </c>
      <c r="L687" s="4">
        <f>IF(K687="","",IF(Menu!$D$10="",0,Menu!$E$10))</f>
        <v>0</v>
      </c>
      <c r="M687" s="4">
        <f>IF(K687="","",IF(Menu!$H$8="",0,Menu!$H$8))</f>
        <v>0</v>
      </c>
      <c r="N687" s="4" t="s">
        <v>274</v>
      </c>
      <c r="Y687" s="4" t="str">
        <f>MID(I687,1,5)</f>
        <v>D0304</v>
      </c>
      <c r="Z687" s="4">
        <v>36</v>
      </c>
      <c r="AA687" s="4">
        <f>(ROUNDDOWN(K687/Z687,0))*Z687</f>
        <v>0</v>
      </c>
      <c r="AB687" s="4">
        <f>K687-(AA687)</f>
        <v>0</v>
      </c>
      <c r="AC687" s="4">
        <f>AA687/Z687</f>
        <v>0</v>
      </c>
    </row>
    <row r="688" spans="1:29" ht="13.2">
      <c r="A688" s="4" t="s">
        <v>271</v>
      </c>
      <c r="B688" s="4" t="s">
        <v>272</v>
      </c>
      <c r="C688" s="4">
        <f>IF(D688="","",Menu!$D$8)</f>
        <v>0</v>
      </c>
      <c r="D688" s="5" t="s">
        <v>63</v>
      </c>
      <c r="E688" s="4">
        <f>IF(D688="","",Menu!$J$10)</f>
        <v>0</v>
      </c>
      <c r="F688" s="4">
        <f>IF(D688="","",Menu!$R$8)</f>
        <v>0</v>
      </c>
      <c r="G688" s="4">
        <f>IF(I688="","",Menu!$N$12)</f>
        <v>0</v>
      </c>
      <c r="H688" s="4">
        <f>IF(J688="","",Menu!$N$10)</f>
        <v>0</v>
      </c>
      <c r="I688" s="1" t="s">
        <v>914</v>
      </c>
      <c r="J688" s="4">
        <f>IF(I688="","",Menu!$M$8)</f>
        <v>0</v>
      </c>
      <c r="K688">
        <f>Playeras!F154</f>
        <v>0</v>
      </c>
      <c r="L688" s="4">
        <f>IF(K688="","",IF(Menu!$D$10="",0,Menu!$E$10))</f>
        <v>0</v>
      </c>
      <c r="M688" s="4">
        <f>IF(K688="","",IF(Menu!$H$8="",0,Menu!$H$8))</f>
        <v>0</v>
      </c>
      <c r="N688" s="4" t="s">
        <v>274</v>
      </c>
      <c r="Y688" s="4" t="str">
        <f>MID(I688,1,5)</f>
        <v>D0304</v>
      </c>
      <c r="Z688" s="4">
        <v>36</v>
      </c>
      <c r="AA688" s="4">
        <f>(ROUNDDOWN(K688/Z688,0))*Z688</f>
        <v>0</v>
      </c>
      <c r="AB688" s="4">
        <f>K688-(AA688)</f>
        <v>0</v>
      </c>
      <c r="AC688" s="4">
        <f>AA688/Z688</f>
        <v>0</v>
      </c>
    </row>
    <row r="689" spans="1:29" ht="13.2">
      <c r="A689" s="4" t="s">
        <v>271</v>
      </c>
      <c r="B689" s="4" t="s">
        <v>272</v>
      </c>
      <c r="C689" s="4">
        <f>IF(D689="","",Menu!$D$8)</f>
        <v>0</v>
      </c>
      <c r="D689" s="5" t="s">
        <v>63</v>
      </c>
      <c r="E689" s="4">
        <f>IF(D689="","",Menu!$J$10)</f>
        <v>0</v>
      </c>
      <c r="F689" s="4">
        <f>IF(D689="","",Menu!$R$8)</f>
        <v>0</v>
      </c>
      <c r="G689" s="4">
        <f>IF(I689="","",Menu!$N$12)</f>
        <v>0</v>
      </c>
      <c r="H689" s="4">
        <f>IF(J689="","",Menu!$N$10)</f>
        <v>0</v>
      </c>
      <c r="I689" s="1" t="s">
        <v>915</v>
      </c>
      <c r="J689" s="4">
        <f>IF(I689="","",Menu!$M$8)</f>
        <v>0</v>
      </c>
      <c r="K689">
        <f>Playeras!G154</f>
        <v>0</v>
      </c>
      <c r="L689" s="4">
        <f>IF(K689="","",IF(Menu!$D$10="",0,Menu!$E$10))</f>
        <v>0</v>
      </c>
      <c r="M689" s="4">
        <f>IF(K689="","",IF(Menu!$H$8="",0,Menu!$H$8))</f>
        <v>0</v>
      </c>
      <c r="N689" s="4" t="s">
        <v>274</v>
      </c>
      <c r="Y689" s="4" t="str">
        <f>MID(I689,1,5)</f>
        <v>D0304</v>
      </c>
      <c r="Z689" s="4">
        <v>36</v>
      </c>
      <c r="AA689" s="4">
        <f>(ROUNDDOWN(K689/Z689,0))*Z689</f>
        <v>0</v>
      </c>
      <c r="AB689" s="4">
        <f>K689-(AA689)</f>
        <v>0</v>
      </c>
      <c r="AC689" s="4">
        <f>AA689/Z689</f>
        <v>0</v>
      </c>
    </row>
    <row r="690" spans="1:29" ht="13.2">
      <c r="A690" s="4" t="s">
        <v>271</v>
      </c>
      <c r="B690" s="4" t="s">
        <v>272</v>
      </c>
      <c r="C690" s="4">
        <f>IF(D690="","",Menu!$D$8)</f>
        <v>0</v>
      </c>
      <c r="D690" s="5" t="s">
        <v>63</v>
      </c>
      <c r="E690" s="4">
        <f>IF(D690="","",Menu!$J$10)</f>
        <v>0</v>
      </c>
      <c r="F690" s="4">
        <f>IF(D690="","",Menu!$R$8)</f>
        <v>0</v>
      </c>
      <c r="G690" s="4">
        <f>IF(I690="","",Menu!$N$12)</f>
        <v>0</v>
      </c>
      <c r="H690" s="4">
        <f>IF(J690="","",Menu!$N$10)</f>
        <v>0</v>
      </c>
      <c r="I690" s="1" t="s">
        <v>913</v>
      </c>
      <c r="J690" s="4">
        <f>IF(I690="","",Menu!$M$8)</f>
        <v>0</v>
      </c>
      <c r="K690">
        <f>Playeras!E154</f>
        <v>0</v>
      </c>
      <c r="L690" s="4">
        <f>IF(K690="","",IF(Menu!$D$10="",0,Menu!$E$10))</f>
        <v>0</v>
      </c>
      <c r="M690" s="4">
        <f>IF(K690="","",IF(Menu!$H$8="",0,Menu!$H$8))</f>
        <v>0</v>
      </c>
      <c r="N690" s="4" t="s">
        <v>274</v>
      </c>
      <c r="Y690" s="4" t="str">
        <f>MID(I690,1,5)</f>
        <v>D0304</v>
      </c>
      <c r="Z690" s="4">
        <v>36</v>
      </c>
      <c r="AA690" s="4">
        <f>(ROUNDDOWN(K690/Z690,0))*Z690</f>
        <v>0</v>
      </c>
      <c r="AB690" s="4">
        <f>K690-(AA690)</f>
        <v>0</v>
      </c>
      <c r="AC690" s="4">
        <f>AA690/Z690</f>
        <v>0</v>
      </c>
    </row>
    <row r="691" spans="1:29" ht="13.2">
      <c r="A691" s="4" t="s">
        <v>271</v>
      </c>
      <c r="B691" s="4" t="s">
        <v>272</v>
      </c>
      <c r="C691" s="4">
        <f>IF(D691="","",Menu!$D$8)</f>
        <v>0</v>
      </c>
      <c r="D691" s="5" t="s">
        <v>63</v>
      </c>
      <c r="E691" s="4">
        <f>IF(D691="","",Menu!$J$10)</f>
        <v>0</v>
      </c>
      <c r="F691" s="4">
        <f>IF(D691="","",Menu!$R$8)</f>
        <v>0</v>
      </c>
      <c r="G691" s="4">
        <f>IF(I691="","",Menu!$N$12)</f>
        <v>0</v>
      </c>
      <c r="H691" s="4">
        <f>IF(J691="","",Menu!$N$10)</f>
        <v>0</v>
      </c>
      <c r="I691" s="1" t="s">
        <v>911</v>
      </c>
      <c r="J691" s="4">
        <f>IF(I691="","",Menu!$M$8)</f>
        <v>0</v>
      </c>
      <c r="K691">
        <f>Playeras!H153</f>
        <v>0</v>
      </c>
      <c r="L691" s="4">
        <f>IF(K691="","",IF(Menu!$D$10="",0,Menu!$E$10))</f>
        <v>0</v>
      </c>
      <c r="M691" s="4">
        <f>IF(K691="","",IF(Menu!$H$8="",0,Menu!$H$8))</f>
        <v>0</v>
      </c>
      <c r="N691" s="4" t="s">
        <v>274</v>
      </c>
      <c r="Y691" s="4" t="str">
        <f>MID(I691,1,5)</f>
        <v>D0304</v>
      </c>
      <c r="Z691" s="4">
        <v>36</v>
      </c>
      <c r="AA691" s="4">
        <f>(ROUNDDOWN(K691/Z691,0))*Z691</f>
        <v>0</v>
      </c>
      <c r="AB691" s="4">
        <f>K691-(AA691)</f>
        <v>0</v>
      </c>
      <c r="AC691" s="4">
        <f>AA691/Z691</f>
        <v>0</v>
      </c>
    </row>
    <row r="692" spans="1:29" ht="13.2">
      <c r="A692" s="4" t="s">
        <v>271</v>
      </c>
      <c r="B692" s="4" t="s">
        <v>272</v>
      </c>
      <c r="C692" s="4">
        <f>IF(D692="","",Menu!$D$8)</f>
        <v>0</v>
      </c>
      <c r="D692" s="5" t="s">
        <v>63</v>
      </c>
      <c r="E692" s="4">
        <f>IF(D692="","",Menu!$J$10)</f>
        <v>0</v>
      </c>
      <c r="F692" s="4">
        <f>IF(D692="","",Menu!$R$8)</f>
        <v>0</v>
      </c>
      <c r="G692" s="4">
        <f>IF(I692="","",Menu!$N$12)</f>
        <v>0</v>
      </c>
      <c r="H692" s="4">
        <f>IF(J692="","",Menu!$N$10)</f>
        <v>0</v>
      </c>
      <c r="I692" s="1" t="s">
        <v>907</v>
      </c>
      <c r="J692" s="4">
        <f>IF(I692="","",Menu!$M$8)</f>
        <v>0</v>
      </c>
      <c r="K692">
        <f>Playeras!D153</f>
        <v>0</v>
      </c>
      <c r="L692" s="4">
        <f>IF(K692="","",IF(Menu!$D$10="",0,Menu!$E$10))</f>
        <v>0</v>
      </c>
      <c r="M692" s="4">
        <f>IF(K692="","",IF(Menu!$H$8="",0,Menu!$H$8))</f>
        <v>0</v>
      </c>
      <c r="N692" s="4" t="s">
        <v>274</v>
      </c>
      <c r="Y692" s="4" t="str">
        <f>MID(I692,1,5)</f>
        <v>D0304</v>
      </c>
      <c r="Z692" s="4">
        <v>36</v>
      </c>
      <c r="AA692" s="4">
        <f>(ROUNDDOWN(K692/Z692,0))*Z692</f>
        <v>0</v>
      </c>
      <c r="AB692" s="4">
        <f>K692-(AA692)</f>
        <v>0</v>
      </c>
      <c r="AC692" s="4">
        <f>AA692/Z692</f>
        <v>0</v>
      </c>
    </row>
    <row r="693" spans="1:29" ht="13.2">
      <c r="A693" s="4" t="s">
        <v>271</v>
      </c>
      <c r="B693" s="4" t="s">
        <v>272</v>
      </c>
      <c r="C693" s="4">
        <f>IF(D693="","",Menu!$D$8)</f>
        <v>0</v>
      </c>
      <c r="D693" s="5" t="s">
        <v>63</v>
      </c>
      <c r="E693" s="4">
        <f>IF(D693="","",Menu!$J$10)</f>
        <v>0</v>
      </c>
      <c r="F693" s="4">
        <f>IF(D693="","",Menu!$R$8)</f>
        <v>0</v>
      </c>
      <c r="G693" s="4">
        <f>IF(I693="","",Menu!$N$12)</f>
        <v>0</v>
      </c>
      <c r="H693" s="4">
        <f>IF(J693="","",Menu!$N$10)</f>
        <v>0</v>
      </c>
      <c r="I693" s="1" t="s">
        <v>909</v>
      </c>
      <c r="J693" s="4">
        <f>IF(I693="","",Menu!$M$8)</f>
        <v>0</v>
      </c>
      <c r="K693">
        <f>Playeras!F153</f>
        <v>0</v>
      </c>
      <c r="L693" s="4">
        <f>IF(K693="","",IF(Menu!$D$10="",0,Menu!$E$10))</f>
        <v>0</v>
      </c>
      <c r="M693" s="4">
        <f>IF(K693="","",IF(Menu!$H$8="",0,Menu!$H$8))</f>
        <v>0</v>
      </c>
      <c r="N693" s="4" t="s">
        <v>274</v>
      </c>
      <c r="Y693" s="4" t="str">
        <f>MID(I693,1,5)</f>
        <v>D0304</v>
      </c>
      <c r="Z693" s="4">
        <v>36</v>
      </c>
      <c r="AA693" s="4">
        <f>(ROUNDDOWN(K693/Z693,0))*Z693</f>
        <v>0</v>
      </c>
      <c r="AB693" s="4">
        <f>K693-(AA693)</f>
        <v>0</v>
      </c>
      <c r="AC693" s="4">
        <f>AA693/Z693</f>
        <v>0</v>
      </c>
    </row>
    <row r="694" spans="1:29" ht="13.2">
      <c r="A694" s="4" t="s">
        <v>271</v>
      </c>
      <c r="B694" s="4" t="s">
        <v>272</v>
      </c>
      <c r="C694" s="4">
        <f>IF(D694="","",Menu!$D$8)</f>
        <v>0</v>
      </c>
      <c r="D694" s="5" t="s">
        <v>63</v>
      </c>
      <c r="E694" s="4">
        <f>IF(D694="","",Menu!$J$10)</f>
        <v>0</v>
      </c>
      <c r="F694" s="4">
        <f>IF(D694="","",Menu!$R$8)</f>
        <v>0</v>
      </c>
      <c r="G694" s="4">
        <f>IF(I694="","",Menu!$N$12)</f>
        <v>0</v>
      </c>
      <c r="H694" s="4">
        <f>IF(J694="","",Menu!$N$10)</f>
        <v>0</v>
      </c>
      <c r="I694" s="1" t="s">
        <v>910</v>
      </c>
      <c r="J694" s="4">
        <f>IF(I694="","",Menu!$M$8)</f>
        <v>0</v>
      </c>
      <c r="K694">
        <f>Playeras!G153</f>
        <v>0</v>
      </c>
      <c r="L694" s="4">
        <f>IF(K694="","",IF(Menu!$D$10="",0,Menu!$E$10))</f>
        <v>0</v>
      </c>
      <c r="M694" s="4">
        <f>IF(K694="","",IF(Menu!$H$8="",0,Menu!$H$8))</f>
        <v>0</v>
      </c>
      <c r="N694" s="4" t="s">
        <v>274</v>
      </c>
      <c r="Y694" s="4" t="str">
        <f>MID(I694,1,5)</f>
        <v>D0304</v>
      </c>
      <c r="Z694" s="4">
        <v>36</v>
      </c>
      <c r="AA694" s="4">
        <f>(ROUNDDOWN(K694/Z694,0))*Z694</f>
        <v>0</v>
      </c>
      <c r="AB694" s="4">
        <f>K694-(AA694)</f>
        <v>0</v>
      </c>
      <c r="AC694" s="4">
        <f>AA694/Z694</f>
        <v>0</v>
      </c>
    </row>
    <row r="695" spans="1:29" ht="13.2">
      <c r="A695" s="4" t="s">
        <v>271</v>
      </c>
      <c r="B695" s="4" t="s">
        <v>272</v>
      </c>
      <c r="C695" s="4">
        <f>IF(D695="","",Menu!$D$8)</f>
        <v>0</v>
      </c>
      <c r="D695" s="5" t="s">
        <v>63</v>
      </c>
      <c r="E695" s="4">
        <f>IF(D695="","",Menu!$J$10)</f>
        <v>0</v>
      </c>
      <c r="F695" s="4">
        <f>IF(D695="","",Menu!$R$8)</f>
        <v>0</v>
      </c>
      <c r="G695" s="4">
        <f>IF(I695="","",Menu!$N$12)</f>
        <v>0</v>
      </c>
      <c r="H695" s="4">
        <f>IF(J695="","",Menu!$N$10)</f>
        <v>0</v>
      </c>
      <c r="I695" s="1" t="s">
        <v>908</v>
      </c>
      <c r="J695" s="4">
        <f>IF(I695="","",Menu!$M$8)</f>
        <v>0</v>
      </c>
      <c r="K695">
        <f>Playeras!E153</f>
        <v>0</v>
      </c>
      <c r="L695" s="4">
        <f>IF(K695="","",IF(Menu!$D$10="",0,Menu!$E$10))</f>
        <v>0</v>
      </c>
      <c r="M695" s="4">
        <f>IF(K695="","",IF(Menu!$H$8="",0,Menu!$H$8))</f>
        <v>0</v>
      </c>
      <c r="N695" s="4" t="s">
        <v>274</v>
      </c>
      <c r="Y695" s="4" t="str">
        <f>MID(I695,1,5)</f>
        <v>D0304</v>
      </c>
      <c r="Z695" s="4">
        <v>36</v>
      </c>
      <c r="AA695" s="4">
        <f>(ROUNDDOWN(K695/Z695,0))*Z695</f>
        <v>0</v>
      </c>
      <c r="AB695" s="4">
        <f>K695-(AA695)</f>
        <v>0</v>
      </c>
      <c r="AC695" s="4">
        <f>AA695/Z695</f>
        <v>0</v>
      </c>
    </row>
    <row r="696" spans="1:29" ht="13.2">
      <c r="A696" s="4" t="s">
        <v>271</v>
      </c>
      <c r="B696" s="4" t="s">
        <v>272</v>
      </c>
      <c r="C696" s="4">
        <f>IF(D696="","",Menu!$D$8)</f>
        <v>0</v>
      </c>
      <c r="D696" s="5" t="s">
        <v>63</v>
      </c>
      <c r="E696" s="4">
        <f>IF(D696="","",Menu!$J$10)</f>
        <v>0</v>
      </c>
      <c r="F696" s="4">
        <f>IF(D696="","",Menu!$R$8)</f>
        <v>0</v>
      </c>
      <c r="G696" s="4">
        <f>IF(I696="","",Menu!$N$12)</f>
        <v>0</v>
      </c>
      <c r="H696" s="4">
        <f>IF(J696="","",Menu!$N$10)</f>
        <v>0</v>
      </c>
      <c r="I696" s="1" t="s">
        <v>906</v>
      </c>
      <c r="J696" s="4">
        <f>IF(I696="","",Menu!$M$8)</f>
        <v>0</v>
      </c>
      <c r="K696">
        <f>Playeras!H152</f>
        <v>0</v>
      </c>
      <c r="L696" s="4">
        <f>IF(K696="","",IF(Menu!$D$10="",0,Menu!$E$10))</f>
        <v>0</v>
      </c>
      <c r="M696" s="4">
        <f>IF(K696="","",IF(Menu!$H$8="",0,Menu!$H$8))</f>
        <v>0</v>
      </c>
      <c r="N696" s="4" t="s">
        <v>274</v>
      </c>
      <c r="Y696" s="4" t="str">
        <f>MID(I696,1,5)</f>
        <v>D0304</v>
      </c>
      <c r="Z696" s="4">
        <v>36</v>
      </c>
      <c r="AA696" s="4">
        <f>(ROUNDDOWN(K696/Z696,0))*Z696</f>
        <v>0</v>
      </c>
      <c r="AB696" s="4">
        <f>K696-(AA696)</f>
        <v>0</v>
      </c>
      <c r="AC696" s="4">
        <f>AA696/Z696</f>
        <v>0</v>
      </c>
    </row>
    <row r="697" spans="1:29" ht="13.2">
      <c r="A697" s="4" t="s">
        <v>271</v>
      </c>
      <c r="B697" s="4" t="s">
        <v>272</v>
      </c>
      <c r="C697" s="4">
        <f>IF(D697="","",Menu!$D$8)</f>
        <v>0</v>
      </c>
      <c r="D697" s="5" t="s">
        <v>63</v>
      </c>
      <c r="E697" s="4">
        <f>IF(D697="","",Menu!$J$10)</f>
        <v>0</v>
      </c>
      <c r="F697" s="4">
        <f>IF(D697="","",Menu!$R$8)</f>
        <v>0</v>
      </c>
      <c r="G697" s="4">
        <f>IF(I697="","",Menu!$N$12)</f>
        <v>0</v>
      </c>
      <c r="H697" s="4">
        <f>IF(J697="","",Menu!$N$10)</f>
        <v>0</v>
      </c>
      <c r="I697" s="1" t="s">
        <v>902</v>
      </c>
      <c r="J697" s="4">
        <f>IF(I697="","",Menu!$M$8)</f>
        <v>0</v>
      </c>
      <c r="K697">
        <f>Playeras!D152</f>
        <v>0</v>
      </c>
      <c r="L697" s="4">
        <f>IF(K697="","",IF(Menu!$D$10="",0,Menu!$E$10))</f>
        <v>0</v>
      </c>
      <c r="M697" s="4">
        <f>IF(K697="","",IF(Menu!$H$8="",0,Menu!$H$8))</f>
        <v>0</v>
      </c>
      <c r="N697" s="4" t="s">
        <v>274</v>
      </c>
      <c r="Y697" s="4" t="str">
        <f>MID(I697,1,5)</f>
        <v>D0304</v>
      </c>
      <c r="Z697" s="4">
        <v>36</v>
      </c>
      <c r="AA697" s="4">
        <f>(ROUNDDOWN(K697/Z697,0))*Z697</f>
        <v>0</v>
      </c>
      <c r="AB697" s="4">
        <f>K697-(AA697)</f>
        <v>0</v>
      </c>
      <c r="AC697" s="4">
        <f>AA697/Z697</f>
        <v>0</v>
      </c>
    </row>
    <row r="698" spans="1:29" ht="13.2">
      <c r="A698" s="4" t="s">
        <v>271</v>
      </c>
      <c r="B698" s="4" t="s">
        <v>272</v>
      </c>
      <c r="C698" s="4">
        <f>IF(D698="","",Menu!$D$8)</f>
        <v>0</v>
      </c>
      <c r="D698" s="5" t="s">
        <v>63</v>
      </c>
      <c r="E698" s="4">
        <f>IF(D698="","",Menu!$J$10)</f>
        <v>0</v>
      </c>
      <c r="F698" s="4">
        <f>IF(D698="","",Menu!$R$8)</f>
        <v>0</v>
      </c>
      <c r="G698" s="4">
        <f>IF(I698="","",Menu!$N$12)</f>
        <v>0</v>
      </c>
      <c r="H698" s="4">
        <f>IF(J698="","",Menu!$N$10)</f>
        <v>0</v>
      </c>
      <c r="I698" s="1" t="s">
        <v>904</v>
      </c>
      <c r="J698" s="4">
        <f>IF(I698="","",Menu!$M$8)</f>
        <v>0</v>
      </c>
      <c r="K698">
        <f>Playeras!F152</f>
        <v>0</v>
      </c>
      <c r="L698" s="4">
        <f>IF(K698="","",IF(Menu!$D$10="",0,Menu!$E$10))</f>
        <v>0</v>
      </c>
      <c r="M698" s="4">
        <f>IF(K698="","",IF(Menu!$H$8="",0,Menu!$H$8))</f>
        <v>0</v>
      </c>
      <c r="N698" s="4" t="s">
        <v>274</v>
      </c>
      <c r="Y698" s="4" t="str">
        <f>MID(I698,1,5)</f>
        <v>D0304</v>
      </c>
      <c r="Z698" s="4">
        <v>36</v>
      </c>
      <c r="AA698" s="4">
        <f>(ROUNDDOWN(K698/Z698,0))*Z698</f>
        <v>0</v>
      </c>
      <c r="AB698" s="4">
        <f>K698-(AA698)</f>
        <v>0</v>
      </c>
      <c r="AC698" s="4">
        <f>AA698/Z698</f>
        <v>0</v>
      </c>
    </row>
    <row r="699" spans="1:29" ht="13.2">
      <c r="A699" s="4" t="s">
        <v>271</v>
      </c>
      <c r="B699" s="4" t="s">
        <v>272</v>
      </c>
      <c r="C699" s="4">
        <f>IF(D699="","",Menu!$D$8)</f>
        <v>0</v>
      </c>
      <c r="D699" s="5" t="s">
        <v>63</v>
      </c>
      <c r="E699" s="4">
        <f>IF(D699="","",Menu!$J$10)</f>
        <v>0</v>
      </c>
      <c r="F699" s="4">
        <f>IF(D699="","",Menu!$R$8)</f>
        <v>0</v>
      </c>
      <c r="G699" s="4">
        <f>IF(I699="","",Menu!$N$12)</f>
        <v>0</v>
      </c>
      <c r="H699" s="4">
        <f>IF(J699="","",Menu!$N$10)</f>
        <v>0</v>
      </c>
      <c r="I699" s="1" t="s">
        <v>905</v>
      </c>
      <c r="J699" s="4">
        <f>IF(I699="","",Menu!$M$8)</f>
        <v>0</v>
      </c>
      <c r="K699">
        <f>Playeras!G152</f>
        <v>0</v>
      </c>
      <c r="L699" s="4">
        <f>IF(K699="","",IF(Menu!$D$10="",0,Menu!$E$10))</f>
        <v>0</v>
      </c>
      <c r="M699" s="4">
        <f>IF(K699="","",IF(Menu!$H$8="",0,Menu!$H$8))</f>
        <v>0</v>
      </c>
      <c r="N699" s="4" t="s">
        <v>274</v>
      </c>
      <c r="Y699" s="4" t="str">
        <f>MID(I699,1,5)</f>
        <v>D0304</v>
      </c>
      <c r="Z699" s="4">
        <v>36</v>
      </c>
      <c r="AA699" s="4">
        <f>(ROUNDDOWN(K699/Z699,0))*Z699</f>
        <v>0</v>
      </c>
      <c r="AB699" s="4">
        <f>K699-(AA699)</f>
        <v>0</v>
      </c>
      <c r="AC699" s="4">
        <f>AA699/Z699</f>
        <v>0</v>
      </c>
    </row>
    <row r="700" spans="1:29" ht="13.2">
      <c r="A700" s="4" t="s">
        <v>271</v>
      </c>
      <c r="B700" s="4" t="s">
        <v>272</v>
      </c>
      <c r="C700" s="4">
        <f>IF(D700="","",Menu!$D$8)</f>
        <v>0</v>
      </c>
      <c r="D700" s="5" t="s">
        <v>63</v>
      </c>
      <c r="E700" s="4">
        <f>IF(D700="","",Menu!$J$10)</f>
        <v>0</v>
      </c>
      <c r="F700" s="4">
        <f>IF(D700="","",Menu!$R$8)</f>
        <v>0</v>
      </c>
      <c r="G700" s="4">
        <f>IF(I700="","",Menu!$N$12)</f>
        <v>0</v>
      </c>
      <c r="H700" s="4">
        <f>IF(J700="","",Menu!$N$10)</f>
        <v>0</v>
      </c>
      <c r="I700" s="1" t="s">
        <v>903</v>
      </c>
      <c r="J700" s="4">
        <f>IF(I700="","",Menu!$M$8)</f>
        <v>0</v>
      </c>
      <c r="K700">
        <f>Playeras!E152</f>
        <v>0</v>
      </c>
      <c r="L700" s="4">
        <f>IF(K700="","",IF(Menu!$D$10="",0,Menu!$E$10))</f>
        <v>0</v>
      </c>
      <c r="M700" s="4">
        <f>IF(K700="","",IF(Menu!$H$8="",0,Menu!$H$8))</f>
        <v>0</v>
      </c>
      <c r="N700" s="4" t="s">
        <v>274</v>
      </c>
      <c r="Y700" s="4" t="str">
        <f>MID(I700,1,5)</f>
        <v>D0304</v>
      </c>
      <c r="Z700" s="4">
        <v>36</v>
      </c>
      <c r="AA700" s="4">
        <f>(ROUNDDOWN(K700/Z700,0))*Z700</f>
        <v>0</v>
      </c>
      <c r="AB700" s="4">
        <f>K700-(AA700)</f>
        <v>0</v>
      </c>
      <c r="AC700" s="4">
        <f>AA700/Z700</f>
        <v>0</v>
      </c>
    </row>
    <row r="701" spans="1:29" ht="13.2">
      <c r="A701" s="4" t="s">
        <v>271</v>
      </c>
      <c r="B701" s="4" t="s">
        <v>272</v>
      </c>
      <c r="C701" s="4">
        <f>IF(D701="","",Menu!$D$8)</f>
        <v>0</v>
      </c>
      <c r="D701" s="5" t="s">
        <v>63</v>
      </c>
      <c r="E701" s="4">
        <f>IF(D701="","",Menu!$J$10)</f>
        <v>0</v>
      </c>
      <c r="F701" s="4">
        <f>IF(D701="","",Menu!$R$8)</f>
        <v>0</v>
      </c>
      <c r="G701" s="4">
        <f>IF(I701="","",Menu!$N$12)</f>
        <v>0</v>
      </c>
      <c r="H701" s="4">
        <f>IF(J701="","",Menu!$N$10)</f>
        <v>0</v>
      </c>
      <c r="I701" s="1" t="s">
        <v>652</v>
      </c>
      <c r="J701" s="4">
        <f>IF(I701="","",Menu!$M$8)</f>
        <v>0</v>
      </c>
      <c r="K701">
        <f>Playeras!S27</f>
        <v>0</v>
      </c>
      <c r="L701" s="4">
        <f>IF(K701="","",IF(Menu!$D$10="",0,Menu!$E$10))</f>
        <v>0</v>
      </c>
      <c r="M701" s="4">
        <f>IF(K701="","",IF(Menu!$H$8="",0,Menu!$H$8))</f>
        <v>0</v>
      </c>
      <c r="N701" s="4" t="s">
        <v>274</v>
      </c>
      <c r="Y701" s="4" t="str">
        <f>MID(I701,1,5)</f>
        <v>D0300</v>
      </c>
      <c r="Z701" s="4">
        <v>72</v>
      </c>
      <c r="AA701" s="4">
        <f>(ROUNDDOWN(K701/Z701,0))*Z701</f>
        <v>0</v>
      </c>
      <c r="AB701" s="4">
        <f>K701-(AA701)</f>
        <v>0</v>
      </c>
      <c r="AC701" s="4">
        <f>AA701/Z701</f>
        <v>0</v>
      </c>
    </row>
    <row r="702" spans="1:29" ht="13.2">
      <c r="A702" s="4" t="s">
        <v>271</v>
      </c>
      <c r="B702" s="4" t="s">
        <v>272</v>
      </c>
      <c r="C702" s="4">
        <f>IF(D702="","",Menu!$D$8)</f>
        <v>0</v>
      </c>
      <c r="D702" s="5" t="s">
        <v>63</v>
      </c>
      <c r="E702" s="4">
        <f>IF(D702="","",Menu!$J$10)</f>
        <v>0</v>
      </c>
      <c r="F702" s="4">
        <f>IF(D702="","",Menu!$R$8)</f>
        <v>0</v>
      </c>
      <c r="G702" s="4">
        <f>IF(I702="","",Menu!$N$12)</f>
        <v>0</v>
      </c>
      <c r="H702" s="4">
        <f>IF(J702="","",Menu!$N$10)</f>
        <v>0</v>
      </c>
      <c r="I702" s="1" t="s">
        <v>648</v>
      </c>
      <c r="J702" s="4">
        <f>IF(I702="","",Menu!$M$8)</f>
        <v>0</v>
      </c>
      <c r="K702">
        <f>Playeras!O27</f>
        <v>0</v>
      </c>
      <c r="L702" s="4">
        <f>IF(K702="","",IF(Menu!$D$10="",0,Menu!$E$10))</f>
        <v>0</v>
      </c>
      <c r="M702" s="4">
        <f>IF(K702="","",IF(Menu!$H$8="",0,Menu!$H$8))</f>
        <v>0</v>
      </c>
      <c r="N702" s="4" t="s">
        <v>274</v>
      </c>
      <c r="Y702" s="4" t="str">
        <f>MID(I702,1,5)</f>
        <v>D0300</v>
      </c>
      <c r="Z702" s="4">
        <v>72</v>
      </c>
      <c r="AA702" s="4">
        <f>(ROUNDDOWN(K702/Z702,0))*Z702</f>
        <v>0</v>
      </c>
      <c r="AB702" s="4">
        <f>K702-(AA702)</f>
        <v>0</v>
      </c>
      <c r="AC702" s="4">
        <f>AA702/Z702</f>
        <v>0</v>
      </c>
    </row>
    <row r="703" spans="1:29" ht="13.2">
      <c r="A703" s="4" t="s">
        <v>271</v>
      </c>
      <c r="B703" s="4" t="s">
        <v>272</v>
      </c>
      <c r="C703" s="4">
        <f>IF(D703="","",Menu!$D$8)</f>
        <v>0</v>
      </c>
      <c r="D703" s="5" t="s">
        <v>63</v>
      </c>
      <c r="E703" s="4">
        <f>IF(D703="","",Menu!$J$10)</f>
        <v>0</v>
      </c>
      <c r="F703" s="4">
        <f>IF(D703="","",Menu!$R$8)</f>
        <v>0</v>
      </c>
      <c r="G703" s="4">
        <f>IF(I703="","",Menu!$N$12)</f>
        <v>0</v>
      </c>
      <c r="H703" s="4">
        <f>IF(J703="","",Menu!$N$10)</f>
        <v>0</v>
      </c>
      <c r="I703" s="1" t="s">
        <v>650</v>
      </c>
      <c r="J703" s="4">
        <f>IF(I703="","",Menu!$M$8)</f>
        <v>0</v>
      </c>
      <c r="K703">
        <f>Playeras!Q27</f>
        <v>0</v>
      </c>
      <c r="L703" s="4">
        <f>IF(K703="","",IF(Menu!$D$10="",0,Menu!$E$10))</f>
        <v>0</v>
      </c>
      <c r="M703" s="4">
        <f>IF(K703="","",IF(Menu!$H$8="",0,Menu!$H$8))</f>
        <v>0</v>
      </c>
      <c r="N703" s="4" t="s">
        <v>274</v>
      </c>
      <c r="Y703" s="4" t="str">
        <f>MID(I703,1,5)</f>
        <v>D0300</v>
      </c>
      <c r="Z703" s="4">
        <v>72</v>
      </c>
      <c r="AA703" s="4">
        <f>(ROUNDDOWN(K703/Z703,0))*Z703</f>
        <v>0</v>
      </c>
      <c r="AB703" s="4">
        <f>K703-(AA703)</f>
        <v>0</v>
      </c>
      <c r="AC703" s="4">
        <f>AA703/Z703</f>
        <v>0</v>
      </c>
    </row>
    <row r="704" spans="1:29" ht="13.2">
      <c r="A704" s="4" t="s">
        <v>271</v>
      </c>
      <c r="B704" s="4" t="s">
        <v>272</v>
      </c>
      <c r="C704" s="4">
        <f>IF(D704="","",Menu!$D$8)</f>
        <v>0</v>
      </c>
      <c r="D704" s="5" t="s">
        <v>63</v>
      </c>
      <c r="E704" s="4">
        <f>IF(D704="","",Menu!$J$10)</f>
        <v>0</v>
      </c>
      <c r="F704" s="4">
        <f>IF(D704="","",Menu!$R$8)</f>
        <v>0</v>
      </c>
      <c r="G704" s="4">
        <f>IF(I704="","",Menu!$N$12)</f>
        <v>0</v>
      </c>
      <c r="H704" s="4">
        <f>IF(J704="","",Menu!$N$10)</f>
        <v>0</v>
      </c>
      <c r="I704" s="1" t="s">
        <v>651</v>
      </c>
      <c r="J704" s="4">
        <f>IF(I704="","",Menu!$M$8)</f>
        <v>0</v>
      </c>
      <c r="K704">
        <f>Playeras!R27</f>
        <v>0</v>
      </c>
      <c r="L704" s="4">
        <f>IF(K704="","",IF(Menu!$D$10="",0,Menu!$E$10))</f>
        <v>0</v>
      </c>
      <c r="M704" s="4">
        <f>IF(K704="","",IF(Menu!$H$8="",0,Menu!$H$8))</f>
        <v>0</v>
      </c>
      <c r="N704" s="4" t="s">
        <v>274</v>
      </c>
      <c r="Y704" s="4" t="str">
        <f>MID(I704,1,5)</f>
        <v>D0300</v>
      </c>
      <c r="Z704" s="4">
        <v>72</v>
      </c>
      <c r="AA704" s="4">
        <f>(ROUNDDOWN(K704/Z704,0))*Z704</f>
        <v>0</v>
      </c>
      <c r="AB704" s="4">
        <f>K704-(AA704)</f>
        <v>0</v>
      </c>
      <c r="AC704" s="4">
        <f>AA704/Z704</f>
        <v>0</v>
      </c>
    </row>
    <row r="705" spans="1:29" ht="13.2">
      <c r="A705" s="4" t="s">
        <v>271</v>
      </c>
      <c r="B705" s="4" t="s">
        <v>272</v>
      </c>
      <c r="C705" s="4">
        <f>IF(D705="","",Menu!$D$8)</f>
        <v>0</v>
      </c>
      <c r="D705" s="5" t="s">
        <v>63</v>
      </c>
      <c r="E705" s="4">
        <f>IF(D705="","",Menu!$J$10)</f>
        <v>0</v>
      </c>
      <c r="F705" s="4">
        <f>IF(D705="","",Menu!$R$8)</f>
        <v>0</v>
      </c>
      <c r="G705" s="4">
        <f>IF(I705="","",Menu!$N$12)</f>
        <v>0</v>
      </c>
      <c r="H705" s="4">
        <f>IF(J705="","",Menu!$N$10)</f>
        <v>0</v>
      </c>
      <c r="I705" s="1" t="s">
        <v>649</v>
      </c>
      <c r="J705" s="4">
        <f>IF(I705="","",Menu!$M$8)</f>
        <v>0</v>
      </c>
      <c r="K705">
        <f>Playeras!P27</f>
        <v>0</v>
      </c>
      <c r="L705" s="4">
        <f>IF(K705="","",IF(Menu!$D$10="",0,Menu!$E$10))</f>
        <v>0</v>
      </c>
      <c r="M705" s="4">
        <f>IF(K705="","",IF(Menu!$H$8="",0,Menu!$H$8))</f>
        <v>0</v>
      </c>
      <c r="N705" s="4" t="s">
        <v>274</v>
      </c>
      <c r="Y705" s="4" t="str">
        <f>MID(I705,1,5)</f>
        <v>D0300</v>
      </c>
      <c r="Z705" s="4">
        <v>72</v>
      </c>
      <c r="AA705" s="4">
        <f>(ROUNDDOWN(K705/Z705,0))*Z705</f>
        <v>0</v>
      </c>
      <c r="AB705" s="4">
        <f>K705-(AA705)</f>
        <v>0</v>
      </c>
      <c r="AC705" s="4">
        <f>AA705/Z705</f>
        <v>0</v>
      </c>
    </row>
    <row r="706" spans="1:29" ht="13.2">
      <c r="A706" s="4" t="s">
        <v>271</v>
      </c>
      <c r="B706" s="4" t="s">
        <v>272</v>
      </c>
      <c r="C706" s="4">
        <f>IF(D706="","",Menu!$D$8)</f>
        <v>0</v>
      </c>
      <c r="D706" s="5" t="s">
        <v>63</v>
      </c>
      <c r="E706" s="4">
        <f>IF(D706="","",Menu!$J$10)</f>
        <v>0</v>
      </c>
      <c r="F706" s="4">
        <f>IF(D706="","",Menu!$R$8)</f>
        <v>0</v>
      </c>
      <c r="G706" s="4">
        <f>IF(I706="","",Menu!$N$12)</f>
        <v>0</v>
      </c>
      <c r="H706" s="4">
        <f>IF(J706="","",Menu!$N$10)</f>
        <v>0</v>
      </c>
      <c r="I706" s="1" t="s">
        <v>647</v>
      </c>
      <c r="J706" s="4">
        <f>IF(I706="","",Menu!$M$8)</f>
        <v>0</v>
      </c>
      <c r="K706">
        <f>Playeras!S26</f>
        <v>0</v>
      </c>
      <c r="L706" s="4">
        <f>IF(K706="","",IF(Menu!$D$10="",0,Menu!$E$10))</f>
        <v>0</v>
      </c>
      <c r="M706" s="4">
        <f>IF(K706="","",IF(Menu!$H$8="",0,Menu!$H$8))</f>
        <v>0</v>
      </c>
      <c r="N706" s="4" t="s">
        <v>274</v>
      </c>
      <c r="Y706" s="4" t="str">
        <f>MID(I706,1,5)</f>
        <v>D0300</v>
      </c>
      <c r="Z706" s="4">
        <v>72</v>
      </c>
      <c r="AA706" s="4">
        <f>(ROUNDDOWN(K706/Z706,0))*Z706</f>
        <v>0</v>
      </c>
      <c r="AB706" s="4">
        <f>K706-(AA706)</f>
        <v>0</v>
      </c>
      <c r="AC706" s="4">
        <f>AA706/Z706</f>
        <v>0</v>
      </c>
    </row>
    <row r="707" spans="1:29" ht="13.2">
      <c r="A707" s="4" t="s">
        <v>271</v>
      </c>
      <c r="B707" s="4" t="s">
        <v>272</v>
      </c>
      <c r="C707" s="4">
        <f>IF(D707="","",Menu!$D$8)</f>
        <v>0</v>
      </c>
      <c r="D707" s="5" t="s">
        <v>63</v>
      </c>
      <c r="E707" s="4">
        <f>IF(D707="","",Menu!$J$10)</f>
        <v>0</v>
      </c>
      <c r="F707" s="4">
        <f>IF(D707="","",Menu!$R$8)</f>
        <v>0</v>
      </c>
      <c r="G707" s="4">
        <f>IF(I707="","",Menu!$N$12)</f>
        <v>0</v>
      </c>
      <c r="H707" s="4">
        <f>IF(J707="","",Menu!$N$10)</f>
        <v>0</v>
      </c>
      <c r="I707" s="1" t="s">
        <v>643</v>
      </c>
      <c r="J707" s="4">
        <f>IF(I707="","",Menu!$M$8)</f>
        <v>0</v>
      </c>
      <c r="K707">
        <f>Playeras!O26</f>
        <v>0</v>
      </c>
      <c r="L707" s="4">
        <f>IF(K707="","",IF(Menu!$D$10="",0,Menu!$E$10))</f>
        <v>0</v>
      </c>
      <c r="M707" s="4">
        <f>IF(K707="","",IF(Menu!$H$8="",0,Menu!$H$8))</f>
        <v>0</v>
      </c>
      <c r="N707" s="4" t="s">
        <v>274</v>
      </c>
      <c r="Y707" s="4" t="str">
        <f>MID(I707,1,5)</f>
        <v>D0300</v>
      </c>
      <c r="Z707" s="4">
        <v>72</v>
      </c>
      <c r="AA707" s="4">
        <f>(ROUNDDOWN(K707/Z707,0))*Z707</f>
        <v>0</v>
      </c>
      <c r="AB707" s="4">
        <f>K707-(AA707)</f>
        <v>0</v>
      </c>
      <c r="AC707" s="4">
        <f>AA707/Z707</f>
        <v>0</v>
      </c>
    </row>
    <row r="708" spans="1:29" ht="13.2">
      <c r="A708" s="4" t="s">
        <v>271</v>
      </c>
      <c r="B708" s="4" t="s">
        <v>272</v>
      </c>
      <c r="C708" s="4">
        <f>IF(D708="","",Menu!$D$8)</f>
        <v>0</v>
      </c>
      <c r="D708" s="5" t="s">
        <v>63</v>
      </c>
      <c r="E708" s="4">
        <f>IF(D708="","",Menu!$J$10)</f>
        <v>0</v>
      </c>
      <c r="F708" s="4">
        <f>IF(D708="","",Menu!$R$8)</f>
        <v>0</v>
      </c>
      <c r="G708" s="4">
        <f>IF(I708="","",Menu!$N$12)</f>
        <v>0</v>
      </c>
      <c r="H708" s="4">
        <f>IF(J708="","",Menu!$N$10)</f>
        <v>0</v>
      </c>
      <c r="I708" s="1" t="s">
        <v>645</v>
      </c>
      <c r="J708" s="4">
        <f>IF(I708="","",Menu!$M$8)</f>
        <v>0</v>
      </c>
      <c r="K708">
        <f>Playeras!Q26</f>
        <v>0</v>
      </c>
      <c r="L708" s="4">
        <f>IF(K708="","",IF(Menu!$D$10="",0,Menu!$E$10))</f>
        <v>0</v>
      </c>
      <c r="M708" s="4">
        <f>IF(K708="","",IF(Menu!$H$8="",0,Menu!$H$8))</f>
        <v>0</v>
      </c>
      <c r="N708" s="4" t="s">
        <v>274</v>
      </c>
      <c r="Y708" s="4" t="str">
        <f>MID(I708,1,5)</f>
        <v>D0300</v>
      </c>
      <c r="Z708" s="4">
        <v>72</v>
      </c>
      <c r="AA708" s="4">
        <f>(ROUNDDOWN(K708/Z708,0))*Z708</f>
        <v>0</v>
      </c>
      <c r="AB708" s="4">
        <f>K708-(AA708)</f>
        <v>0</v>
      </c>
      <c r="AC708" s="4">
        <f>AA708/Z708</f>
        <v>0</v>
      </c>
    </row>
    <row r="709" spans="1:29" ht="13.2">
      <c r="A709" s="4" t="s">
        <v>271</v>
      </c>
      <c r="B709" s="4" t="s">
        <v>272</v>
      </c>
      <c r="C709" s="4">
        <f>IF(D709="","",Menu!$D$8)</f>
        <v>0</v>
      </c>
      <c r="D709" s="5" t="s">
        <v>63</v>
      </c>
      <c r="E709" s="4">
        <f>IF(D709="","",Menu!$J$10)</f>
        <v>0</v>
      </c>
      <c r="F709" s="4">
        <f>IF(D709="","",Menu!$R$8)</f>
        <v>0</v>
      </c>
      <c r="G709" s="4">
        <f>IF(I709="","",Menu!$N$12)</f>
        <v>0</v>
      </c>
      <c r="H709" s="4">
        <f>IF(J709="","",Menu!$N$10)</f>
        <v>0</v>
      </c>
      <c r="I709" s="1" t="s">
        <v>646</v>
      </c>
      <c r="J709" s="4">
        <f>IF(I709="","",Menu!$M$8)</f>
        <v>0</v>
      </c>
      <c r="K709">
        <f>Playeras!R26</f>
        <v>0</v>
      </c>
      <c r="L709" s="4">
        <f>IF(K709="","",IF(Menu!$D$10="",0,Menu!$E$10))</f>
        <v>0</v>
      </c>
      <c r="M709" s="4">
        <f>IF(K709="","",IF(Menu!$H$8="",0,Menu!$H$8))</f>
        <v>0</v>
      </c>
      <c r="N709" s="4" t="s">
        <v>274</v>
      </c>
      <c r="Y709" s="4" t="str">
        <f>MID(I709,1,5)</f>
        <v>D0300</v>
      </c>
      <c r="Z709" s="4">
        <v>72</v>
      </c>
      <c r="AA709" s="4">
        <f>(ROUNDDOWN(K709/Z709,0))*Z709</f>
        <v>0</v>
      </c>
      <c r="AB709" s="4">
        <f>K709-(AA709)</f>
        <v>0</v>
      </c>
      <c r="AC709" s="4">
        <f>AA709/Z709</f>
        <v>0</v>
      </c>
    </row>
    <row r="710" spans="1:29" ht="13.2">
      <c r="A710" s="4" t="s">
        <v>271</v>
      </c>
      <c r="B710" s="4" t="s">
        <v>272</v>
      </c>
      <c r="C710" s="4">
        <f>IF(D710="","",Menu!$D$8)</f>
        <v>0</v>
      </c>
      <c r="D710" s="5" t="s">
        <v>63</v>
      </c>
      <c r="E710" s="4">
        <f>IF(D710="","",Menu!$J$10)</f>
        <v>0</v>
      </c>
      <c r="F710" s="4">
        <f>IF(D710="","",Menu!$R$8)</f>
        <v>0</v>
      </c>
      <c r="G710" s="4">
        <f>IF(I710="","",Menu!$N$12)</f>
        <v>0</v>
      </c>
      <c r="H710" s="4">
        <f>IF(J710="","",Menu!$N$10)</f>
        <v>0</v>
      </c>
      <c r="I710" s="1" t="s">
        <v>644</v>
      </c>
      <c r="J710" s="4">
        <f>IF(I710="","",Menu!$M$8)</f>
        <v>0</v>
      </c>
      <c r="K710">
        <f>Playeras!P26</f>
        <v>0</v>
      </c>
      <c r="L710" s="4">
        <f>IF(K710="","",IF(Menu!$D$10="",0,Menu!$E$10))</f>
        <v>0</v>
      </c>
      <c r="M710" s="4">
        <f>IF(K710="","",IF(Menu!$H$8="",0,Menu!$H$8))</f>
        <v>0</v>
      </c>
      <c r="N710" s="4" t="s">
        <v>274</v>
      </c>
      <c r="Y710" s="4" t="str">
        <f>MID(I710,1,5)</f>
        <v>D0300</v>
      </c>
      <c r="Z710" s="4">
        <v>72</v>
      </c>
      <c r="AA710" s="4">
        <f>(ROUNDDOWN(K710/Z710,0))*Z710</f>
        <v>0</v>
      </c>
      <c r="AB710" s="4">
        <f>K710-(AA710)</f>
        <v>0</v>
      </c>
      <c r="AC710" s="4">
        <f>AA710/Z710</f>
        <v>0</v>
      </c>
    </row>
    <row r="711" spans="1:29" ht="13.2">
      <c r="A711" s="4" t="s">
        <v>271</v>
      </c>
      <c r="B711" s="4" t="s">
        <v>272</v>
      </c>
      <c r="C711" s="4">
        <f>IF(D711="","",Menu!$D$8)</f>
        <v>0</v>
      </c>
      <c r="D711" s="5" t="s">
        <v>63</v>
      </c>
      <c r="E711" s="4">
        <f>IF(D711="","",Menu!$J$10)</f>
        <v>0</v>
      </c>
      <c r="F711" s="4">
        <f>IF(D711="","",Menu!$R$8)</f>
        <v>0</v>
      </c>
      <c r="G711" s="4">
        <f>IF(I711="","",Menu!$N$12)</f>
        <v>0</v>
      </c>
      <c r="H711" s="4">
        <f>IF(J711="","",Menu!$N$10)</f>
        <v>0</v>
      </c>
      <c r="I711" s="1" t="s">
        <v>642</v>
      </c>
      <c r="J711" s="4">
        <f>IF(I711="","",Menu!$M$8)</f>
        <v>0</v>
      </c>
      <c r="K711">
        <f>Playeras!S25</f>
        <v>0</v>
      </c>
      <c r="L711" s="4">
        <f>IF(K711="","",IF(Menu!$D$10="",0,Menu!$E$10))</f>
        <v>0</v>
      </c>
      <c r="M711" s="4">
        <f>IF(K711="","",IF(Menu!$H$8="",0,Menu!$H$8))</f>
        <v>0</v>
      </c>
      <c r="N711" s="4" t="s">
        <v>274</v>
      </c>
      <c r="Y711" s="4" t="str">
        <f>MID(I711,1,5)</f>
        <v>D0300</v>
      </c>
      <c r="Z711" s="4">
        <v>72</v>
      </c>
      <c r="AA711" s="4">
        <f>(ROUNDDOWN(K711/Z711,0))*Z711</f>
        <v>0</v>
      </c>
      <c r="AB711" s="4">
        <f>K711-(AA711)</f>
        <v>0</v>
      </c>
      <c r="AC711" s="4">
        <f>AA711/Z711</f>
        <v>0</v>
      </c>
    </row>
    <row r="712" spans="1:29" ht="13.2">
      <c r="A712" s="4" t="s">
        <v>271</v>
      </c>
      <c r="B712" s="4" t="s">
        <v>272</v>
      </c>
      <c r="C712" s="4">
        <f>IF(D712="","",Menu!$D$8)</f>
        <v>0</v>
      </c>
      <c r="D712" s="5" t="s">
        <v>63</v>
      </c>
      <c r="E712" s="4">
        <f>IF(D712="","",Menu!$J$10)</f>
        <v>0</v>
      </c>
      <c r="F712" s="4">
        <f>IF(D712="","",Menu!$R$8)</f>
        <v>0</v>
      </c>
      <c r="G712" s="4">
        <f>IF(I712="","",Menu!$N$12)</f>
        <v>0</v>
      </c>
      <c r="H712" s="4">
        <f>IF(J712="","",Menu!$N$10)</f>
        <v>0</v>
      </c>
      <c r="I712" s="1" t="s">
        <v>638</v>
      </c>
      <c r="J712" s="4">
        <f>IF(I712="","",Menu!$M$8)</f>
        <v>0</v>
      </c>
      <c r="K712">
        <f>Playeras!O25</f>
        <v>0</v>
      </c>
      <c r="L712" s="4">
        <f>IF(K712="","",IF(Menu!$D$10="",0,Menu!$E$10))</f>
        <v>0</v>
      </c>
      <c r="M712" s="4">
        <f>IF(K712="","",IF(Menu!$H$8="",0,Menu!$H$8))</f>
        <v>0</v>
      </c>
      <c r="N712" s="4" t="s">
        <v>274</v>
      </c>
      <c r="Y712" s="4" t="str">
        <f>MID(I712,1,5)</f>
        <v>D0300</v>
      </c>
      <c r="Z712" s="4">
        <v>72</v>
      </c>
      <c r="AA712" s="4">
        <f>(ROUNDDOWN(K712/Z712,0))*Z712</f>
        <v>0</v>
      </c>
      <c r="AB712" s="4">
        <f>K712-(AA712)</f>
        <v>0</v>
      </c>
      <c r="AC712" s="4">
        <f>AA712/Z712</f>
        <v>0</v>
      </c>
    </row>
    <row r="713" spans="1:29" ht="13.2">
      <c r="A713" s="4" t="s">
        <v>271</v>
      </c>
      <c r="B713" s="4" t="s">
        <v>272</v>
      </c>
      <c r="C713" s="4">
        <f>IF(D713="","",Menu!$D$8)</f>
        <v>0</v>
      </c>
      <c r="D713" s="5" t="s">
        <v>63</v>
      </c>
      <c r="E713" s="4">
        <f>IF(D713="","",Menu!$J$10)</f>
        <v>0</v>
      </c>
      <c r="F713" s="4">
        <f>IF(D713="","",Menu!$R$8)</f>
        <v>0</v>
      </c>
      <c r="G713" s="4">
        <f>IF(I713="","",Menu!$N$12)</f>
        <v>0</v>
      </c>
      <c r="H713" s="4">
        <f>IF(J713="","",Menu!$N$10)</f>
        <v>0</v>
      </c>
      <c r="I713" s="1" t="s">
        <v>640</v>
      </c>
      <c r="J713" s="4">
        <f>IF(I713="","",Menu!$M$8)</f>
        <v>0</v>
      </c>
      <c r="K713">
        <f>Playeras!Q25</f>
        <v>0</v>
      </c>
      <c r="L713" s="4">
        <f>IF(K713="","",IF(Menu!$D$10="",0,Menu!$E$10))</f>
        <v>0</v>
      </c>
      <c r="M713" s="4">
        <f>IF(K713="","",IF(Menu!$H$8="",0,Menu!$H$8))</f>
        <v>0</v>
      </c>
      <c r="N713" s="4" t="s">
        <v>274</v>
      </c>
      <c r="Y713" s="4" t="str">
        <f>MID(I713,1,5)</f>
        <v>D0300</v>
      </c>
      <c r="Z713" s="4">
        <v>72</v>
      </c>
      <c r="AA713" s="4">
        <f>(ROUNDDOWN(K713/Z713,0))*Z713</f>
        <v>0</v>
      </c>
      <c r="AB713" s="4">
        <f>K713-(AA713)</f>
        <v>0</v>
      </c>
      <c r="AC713" s="4">
        <f>AA713/Z713</f>
        <v>0</v>
      </c>
    </row>
    <row r="714" spans="1:29" ht="13.2">
      <c r="A714" s="4" t="s">
        <v>271</v>
      </c>
      <c r="B714" s="4" t="s">
        <v>272</v>
      </c>
      <c r="C714" s="4">
        <f>IF(D714="","",Menu!$D$8)</f>
        <v>0</v>
      </c>
      <c r="D714" s="5" t="s">
        <v>63</v>
      </c>
      <c r="E714" s="4">
        <f>IF(D714="","",Menu!$J$10)</f>
        <v>0</v>
      </c>
      <c r="F714" s="4">
        <f>IF(D714="","",Menu!$R$8)</f>
        <v>0</v>
      </c>
      <c r="G714" s="4">
        <f>IF(I714="","",Menu!$N$12)</f>
        <v>0</v>
      </c>
      <c r="H714" s="4">
        <f>IF(J714="","",Menu!$N$10)</f>
        <v>0</v>
      </c>
      <c r="I714" s="1" t="s">
        <v>641</v>
      </c>
      <c r="J714" s="4">
        <f>IF(I714="","",Menu!$M$8)</f>
        <v>0</v>
      </c>
      <c r="K714">
        <f>Playeras!R25</f>
        <v>0</v>
      </c>
      <c r="L714" s="4">
        <f>IF(K714="","",IF(Menu!$D$10="",0,Menu!$E$10))</f>
        <v>0</v>
      </c>
      <c r="M714" s="4">
        <f>IF(K714="","",IF(Menu!$H$8="",0,Menu!$H$8))</f>
        <v>0</v>
      </c>
      <c r="N714" s="4" t="s">
        <v>274</v>
      </c>
      <c r="Y714" s="4" t="str">
        <f>MID(I714,1,5)</f>
        <v>D0300</v>
      </c>
      <c r="Z714" s="4">
        <v>72</v>
      </c>
      <c r="AA714" s="4">
        <f>(ROUNDDOWN(K714/Z714,0))*Z714</f>
        <v>0</v>
      </c>
      <c r="AB714" s="4">
        <f>K714-(AA714)</f>
        <v>0</v>
      </c>
      <c r="AC714" s="4">
        <f>AA714/Z714</f>
        <v>0</v>
      </c>
    </row>
    <row r="715" spans="1:29" ht="13.2">
      <c r="A715" s="4" t="s">
        <v>271</v>
      </c>
      <c r="B715" s="4" t="s">
        <v>272</v>
      </c>
      <c r="C715" s="4">
        <f>IF(D715="","",Menu!$D$8)</f>
        <v>0</v>
      </c>
      <c r="D715" s="5" t="s">
        <v>63</v>
      </c>
      <c r="E715" s="4">
        <f>IF(D715="","",Menu!$J$10)</f>
        <v>0</v>
      </c>
      <c r="F715" s="4">
        <f>IF(D715="","",Menu!$R$8)</f>
        <v>0</v>
      </c>
      <c r="G715" s="4">
        <f>IF(I715="","",Menu!$N$12)</f>
        <v>0</v>
      </c>
      <c r="H715" s="4">
        <f>IF(J715="","",Menu!$N$10)</f>
        <v>0</v>
      </c>
      <c r="I715" s="1" t="s">
        <v>639</v>
      </c>
      <c r="J715" s="4">
        <f>IF(I715="","",Menu!$M$8)</f>
        <v>0</v>
      </c>
      <c r="K715">
        <f>Playeras!P25</f>
        <v>0</v>
      </c>
      <c r="L715" s="4">
        <f>IF(K715="","",IF(Menu!$D$10="",0,Menu!$E$10))</f>
        <v>0</v>
      </c>
      <c r="M715" s="4">
        <f>IF(K715="","",IF(Menu!$H$8="",0,Menu!$H$8))</f>
        <v>0</v>
      </c>
      <c r="N715" s="4" t="s">
        <v>274</v>
      </c>
      <c r="Y715" s="4" t="str">
        <f>MID(I715,1,5)</f>
        <v>D0300</v>
      </c>
      <c r="Z715" s="4">
        <v>72</v>
      </c>
      <c r="AA715" s="4">
        <f>(ROUNDDOWN(K715/Z715,0))*Z715</f>
        <v>0</v>
      </c>
      <c r="AB715" s="4">
        <f>K715-(AA715)</f>
        <v>0</v>
      </c>
      <c r="AC715" s="4">
        <f>AA715/Z715</f>
        <v>0</v>
      </c>
    </row>
    <row r="716" spans="1:29" ht="13.2">
      <c r="A716" s="4" t="s">
        <v>271</v>
      </c>
      <c r="B716" s="4" t="s">
        <v>272</v>
      </c>
      <c r="C716" s="4">
        <f>IF(D716="","",Menu!$D$8)</f>
        <v>0</v>
      </c>
      <c r="D716" s="5" t="s">
        <v>63</v>
      </c>
      <c r="E716" s="4">
        <f>IF(D716="","",Menu!$J$10)</f>
        <v>0</v>
      </c>
      <c r="F716" s="4">
        <f>IF(D716="","",Menu!$R$8)</f>
        <v>0</v>
      </c>
      <c r="G716" s="4">
        <f>IF(I716="","",Menu!$N$12)</f>
        <v>0</v>
      </c>
      <c r="H716" s="4">
        <f>IF(J716="","",Menu!$N$10)</f>
        <v>0</v>
      </c>
      <c r="I716" s="1" t="s">
        <v>637</v>
      </c>
      <c r="J716" s="4">
        <f>IF(I716="","",Menu!$M$8)</f>
        <v>0</v>
      </c>
      <c r="K716">
        <f>Playeras!S24</f>
        <v>0</v>
      </c>
      <c r="L716" s="4">
        <f>IF(K716="","",IF(Menu!$D$10="",0,Menu!$E$10))</f>
        <v>0</v>
      </c>
      <c r="M716" s="4">
        <f>IF(K716="","",IF(Menu!$H$8="",0,Menu!$H$8))</f>
        <v>0</v>
      </c>
      <c r="N716" s="4" t="s">
        <v>274</v>
      </c>
      <c r="Y716" s="4" t="str">
        <f>MID(I716,1,5)</f>
        <v>D0300</v>
      </c>
      <c r="Z716" s="4">
        <v>72</v>
      </c>
      <c r="AA716" s="4">
        <f>(ROUNDDOWN(K716/Z716,0))*Z716</f>
        <v>0</v>
      </c>
      <c r="AB716" s="4">
        <f>K716-(AA716)</f>
        <v>0</v>
      </c>
      <c r="AC716" s="4">
        <f>AA716/Z716</f>
        <v>0</v>
      </c>
    </row>
    <row r="717" spans="1:29" ht="13.2">
      <c r="A717" s="4" t="s">
        <v>271</v>
      </c>
      <c r="B717" s="4" t="s">
        <v>272</v>
      </c>
      <c r="C717" s="4">
        <f>IF(D717="","",Menu!$D$8)</f>
        <v>0</v>
      </c>
      <c r="D717" s="5" t="s">
        <v>63</v>
      </c>
      <c r="E717" s="4">
        <f>IF(D717="","",Menu!$J$10)</f>
        <v>0</v>
      </c>
      <c r="F717" s="4">
        <f>IF(D717="","",Menu!$R$8)</f>
        <v>0</v>
      </c>
      <c r="G717" s="4">
        <f>IF(I717="","",Menu!$N$12)</f>
        <v>0</v>
      </c>
      <c r="H717" s="4">
        <f>IF(J717="","",Menu!$N$10)</f>
        <v>0</v>
      </c>
      <c r="I717" s="1" t="s">
        <v>633</v>
      </c>
      <c r="J717" s="4">
        <f>IF(I717="","",Menu!$M$8)</f>
        <v>0</v>
      </c>
      <c r="K717">
        <f>Playeras!O24</f>
        <v>0</v>
      </c>
      <c r="L717" s="4">
        <f>IF(K717="","",IF(Menu!$D$10="",0,Menu!$E$10))</f>
        <v>0</v>
      </c>
      <c r="M717" s="4">
        <f>IF(K717="","",IF(Menu!$H$8="",0,Menu!$H$8))</f>
        <v>0</v>
      </c>
      <c r="N717" s="4" t="s">
        <v>274</v>
      </c>
      <c r="Y717" s="4" t="str">
        <f>MID(I717,1,5)</f>
        <v>D0300</v>
      </c>
      <c r="Z717" s="4">
        <v>72</v>
      </c>
      <c r="AA717" s="4">
        <f>(ROUNDDOWN(K717/Z717,0))*Z717</f>
        <v>0</v>
      </c>
      <c r="AB717" s="4">
        <f>K717-(AA717)</f>
        <v>0</v>
      </c>
      <c r="AC717" s="4">
        <f>AA717/Z717</f>
        <v>0</v>
      </c>
    </row>
    <row r="718" spans="1:29" ht="13.2">
      <c r="A718" s="4" t="s">
        <v>271</v>
      </c>
      <c r="B718" s="4" t="s">
        <v>272</v>
      </c>
      <c r="C718" s="4">
        <f>IF(D718="","",Menu!$D$8)</f>
        <v>0</v>
      </c>
      <c r="D718" s="5" t="s">
        <v>63</v>
      </c>
      <c r="E718" s="4">
        <f>IF(D718="","",Menu!$J$10)</f>
        <v>0</v>
      </c>
      <c r="F718" s="4">
        <f>IF(D718="","",Menu!$R$8)</f>
        <v>0</v>
      </c>
      <c r="G718" s="4">
        <f>IF(I718="","",Menu!$N$12)</f>
        <v>0</v>
      </c>
      <c r="H718" s="4">
        <f>IF(J718="","",Menu!$N$10)</f>
        <v>0</v>
      </c>
      <c r="I718" s="1" t="s">
        <v>635</v>
      </c>
      <c r="J718" s="4">
        <f>IF(I718="","",Menu!$M$8)</f>
        <v>0</v>
      </c>
      <c r="K718">
        <f>Playeras!Q24</f>
        <v>0</v>
      </c>
      <c r="L718" s="4">
        <f>IF(K718="","",IF(Menu!$D$10="",0,Menu!$E$10))</f>
        <v>0</v>
      </c>
      <c r="M718" s="4">
        <f>IF(K718="","",IF(Menu!$H$8="",0,Menu!$H$8))</f>
        <v>0</v>
      </c>
      <c r="N718" s="4" t="s">
        <v>274</v>
      </c>
      <c r="Y718" s="4" t="str">
        <f>MID(I718,1,5)</f>
        <v>D0300</v>
      </c>
      <c r="Z718" s="4">
        <v>72</v>
      </c>
      <c r="AA718" s="4">
        <f>(ROUNDDOWN(K718/Z718,0))*Z718</f>
        <v>0</v>
      </c>
      <c r="AB718" s="4">
        <f>K718-(AA718)</f>
        <v>0</v>
      </c>
      <c r="AC718" s="4">
        <f>AA718/Z718</f>
        <v>0</v>
      </c>
    </row>
    <row r="719" spans="1:29" ht="13.2">
      <c r="A719" s="4" t="s">
        <v>271</v>
      </c>
      <c r="B719" s="4" t="s">
        <v>272</v>
      </c>
      <c r="C719" s="4">
        <f>IF(D719="","",Menu!$D$8)</f>
        <v>0</v>
      </c>
      <c r="D719" s="5" t="s">
        <v>63</v>
      </c>
      <c r="E719" s="4">
        <f>IF(D719="","",Menu!$J$10)</f>
        <v>0</v>
      </c>
      <c r="F719" s="4">
        <f>IF(D719="","",Menu!$R$8)</f>
        <v>0</v>
      </c>
      <c r="G719" s="4">
        <f>IF(I719="","",Menu!$N$12)</f>
        <v>0</v>
      </c>
      <c r="H719" s="4">
        <f>IF(J719="","",Menu!$N$10)</f>
        <v>0</v>
      </c>
      <c r="I719" s="1" t="s">
        <v>636</v>
      </c>
      <c r="J719" s="4">
        <f>IF(I719="","",Menu!$M$8)</f>
        <v>0</v>
      </c>
      <c r="K719">
        <f>Playeras!R24</f>
        <v>0</v>
      </c>
      <c r="L719" s="4">
        <f>IF(K719="","",IF(Menu!$D$10="",0,Menu!$E$10))</f>
        <v>0</v>
      </c>
      <c r="M719" s="4">
        <f>IF(K719="","",IF(Menu!$H$8="",0,Menu!$H$8))</f>
        <v>0</v>
      </c>
      <c r="N719" s="4" t="s">
        <v>274</v>
      </c>
      <c r="Y719" s="4" t="str">
        <f>MID(I719,1,5)</f>
        <v>D0300</v>
      </c>
      <c r="Z719" s="4">
        <v>72</v>
      </c>
      <c r="AA719" s="4">
        <f>(ROUNDDOWN(K719/Z719,0))*Z719</f>
        <v>0</v>
      </c>
      <c r="AB719" s="4">
        <f>K719-(AA719)</f>
        <v>0</v>
      </c>
      <c r="AC719" s="4">
        <f>AA719/Z719</f>
        <v>0</v>
      </c>
    </row>
    <row r="720" spans="1:29" ht="13.2">
      <c r="A720" s="4" t="s">
        <v>271</v>
      </c>
      <c r="B720" s="4" t="s">
        <v>272</v>
      </c>
      <c r="C720" s="4">
        <f>IF(D720="","",Menu!$D$8)</f>
        <v>0</v>
      </c>
      <c r="D720" s="5" t="s">
        <v>63</v>
      </c>
      <c r="E720" s="4">
        <f>IF(D720="","",Menu!$J$10)</f>
        <v>0</v>
      </c>
      <c r="F720" s="4">
        <f>IF(D720="","",Menu!$R$8)</f>
        <v>0</v>
      </c>
      <c r="G720" s="4">
        <f>IF(I720="","",Menu!$N$12)</f>
        <v>0</v>
      </c>
      <c r="H720" s="4">
        <f>IF(J720="","",Menu!$N$10)</f>
        <v>0</v>
      </c>
      <c r="I720" s="1" t="s">
        <v>634</v>
      </c>
      <c r="J720" s="4">
        <f>IF(I720="","",Menu!$M$8)</f>
        <v>0</v>
      </c>
      <c r="K720">
        <f>Playeras!P24</f>
        <v>0</v>
      </c>
      <c r="L720" s="4">
        <f>IF(K720="","",IF(Menu!$D$10="",0,Menu!$E$10))</f>
        <v>0</v>
      </c>
      <c r="M720" s="4">
        <f>IF(K720="","",IF(Menu!$H$8="",0,Menu!$H$8))</f>
        <v>0</v>
      </c>
      <c r="N720" s="4" t="s">
        <v>274</v>
      </c>
      <c r="Y720" s="4" t="str">
        <f>MID(I720,1,5)</f>
        <v>D0300</v>
      </c>
      <c r="Z720" s="4">
        <v>72</v>
      </c>
      <c r="AA720" s="4">
        <f>(ROUNDDOWN(K720/Z720,0))*Z720</f>
        <v>0</v>
      </c>
      <c r="AB720" s="4">
        <f>K720-(AA720)</f>
        <v>0</v>
      </c>
      <c r="AC720" s="4">
        <f>AA720/Z720</f>
        <v>0</v>
      </c>
    </row>
    <row r="721" spans="1:29" ht="13.2">
      <c r="A721" s="4" t="s">
        <v>271</v>
      </c>
      <c r="B721" s="4" t="s">
        <v>272</v>
      </c>
      <c r="C721" s="4">
        <f>IF(D721="","",Menu!$D$8)</f>
        <v>0</v>
      </c>
      <c r="D721" s="5" t="s">
        <v>63</v>
      </c>
      <c r="E721" s="4">
        <f>IF(D721="","",Menu!$J$10)</f>
        <v>0</v>
      </c>
      <c r="F721" s="4">
        <f>IF(D721="","",Menu!$R$8)</f>
        <v>0</v>
      </c>
      <c r="G721" s="4">
        <f>IF(I721="","",Menu!$N$12)</f>
        <v>0</v>
      </c>
      <c r="H721" s="4">
        <f>IF(J721="","",Menu!$N$10)</f>
        <v>0</v>
      </c>
      <c r="I721" s="1" t="s">
        <v>632</v>
      </c>
      <c r="J721" s="4">
        <f>IF(I721="","",Menu!$M$8)</f>
        <v>0</v>
      </c>
      <c r="K721">
        <f>Playeras!S23</f>
        <v>0</v>
      </c>
      <c r="L721" s="4">
        <f>IF(K721="","",IF(Menu!$D$10="",0,Menu!$E$10))</f>
        <v>0</v>
      </c>
      <c r="M721" s="4">
        <f>IF(K721="","",IF(Menu!$H$8="",0,Menu!$H$8))</f>
        <v>0</v>
      </c>
      <c r="N721" s="4" t="s">
        <v>274</v>
      </c>
      <c r="Y721" s="4" t="str">
        <f>MID(I721,1,5)</f>
        <v>D0300</v>
      </c>
      <c r="Z721" s="4">
        <v>72</v>
      </c>
      <c r="AA721" s="4">
        <f>(ROUNDDOWN(K721/Z721,0))*Z721</f>
        <v>0</v>
      </c>
      <c r="AB721" s="4">
        <f>K721-(AA721)</f>
        <v>0</v>
      </c>
      <c r="AC721" s="4">
        <f>AA721/Z721</f>
        <v>0</v>
      </c>
    </row>
    <row r="722" spans="1:29" ht="13.2">
      <c r="A722" s="4" t="s">
        <v>271</v>
      </c>
      <c r="B722" s="4" t="s">
        <v>272</v>
      </c>
      <c r="C722" s="4">
        <f>IF(D722="","",Menu!$D$8)</f>
        <v>0</v>
      </c>
      <c r="D722" s="5" t="s">
        <v>63</v>
      </c>
      <c r="E722" s="4">
        <f>IF(D722="","",Menu!$J$10)</f>
        <v>0</v>
      </c>
      <c r="F722" s="4">
        <f>IF(D722="","",Menu!$R$8)</f>
        <v>0</v>
      </c>
      <c r="G722" s="4">
        <f>IF(I722="","",Menu!$N$12)</f>
        <v>0</v>
      </c>
      <c r="H722" s="4">
        <f>IF(J722="","",Menu!$N$10)</f>
        <v>0</v>
      </c>
      <c r="I722" s="1" t="s">
        <v>628</v>
      </c>
      <c r="J722" s="4">
        <f>IF(I722="","",Menu!$M$8)</f>
        <v>0</v>
      </c>
      <c r="K722">
        <f>Playeras!O23</f>
        <v>0</v>
      </c>
      <c r="L722" s="4">
        <f>IF(K722="","",IF(Menu!$D$10="",0,Menu!$E$10))</f>
        <v>0</v>
      </c>
      <c r="M722" s="4">
        <f>IF(K722="","",IF(Menu!$H$8="",0,Menu!$H$8))</f>
        <v>0</v>
      </c>
      <c r="N722" s="4" t="s">
        <v>274</v>
      </c>
      <c r="Y722" s="4" t="str">
        <f>MID(I722,1,5)</f>
        <v>D0300</v>
      </c>
      <c r="Z722" s="4">
        <v>72</v>
      </c>
      <c r="AA722" s="4">
        <f>(ROUNDDOWN(K722/Z722,0))*Z722</f>
        <v>0</v>
      </c>
      <c r="AB722" s="4">
        <f>K722-(AA722)</f>
        <v>0</v>
      </c>
      <c r="AC722" s="4">
        <f>AA722/Z722</f>
        <v>0</v>
      </c>
    </row>
    <row r="723" spans="1:29" ht="13.2">
      <c r="A723" s="4" t="s">
        <v>271</v>
      </c>
      <c r="B723" s="4" t="s">
        <v>272</v>
      </c>
      <c r="C723" s="4">
        <f>IF(D723="","",Menu!$D$8)</f>
        <v>0</v>
      </c>
      <c r="D723" s="5" t="s">
        <v>63</v>
      </c>
      <c r="E723" s="4">
        <f>IF(D723="","",Menu!$J$10)</f>
        <v>0</v>
      </c>
      <c r="F723" s="4">
        <f>IF(D723="","",Menu!$R$8)</f>
        <v>0</v>
      </c>
      <c r="G723" s="4">
        <f>IF(I723="","",Menu!$N$12)</f>
        <v>0</v>
      </c>
      <c r="H723" s="4">
        <f>IF(J723="","",Menu!$N$10)</f>
        <v>0</v>
      </c>
      <c r="I723" s="1" t="s">
        <v>630</v>
      </c>
      <c r="J723" s="4">
        <f>IF(I723="","",Menu!$M$8)</f>
        <v>0</v>
      </c>
      <c r="K723">
        <f>Playeras!Q23</f>
        <v>0</v>
      </c>
      <c r="L723" s="4">
        <f>IF(K723="","",IF(Menu!$D$10="",0,Menu!$E$10))</f>
        <v>0</v>
      </c>
      <c r="M723" s="4">
        <f>IF(K723="","",IF(Menu!$H$8="",0,Menu!$H$8))</f>
        <v>0</v>
      </c>
      <c r="N723" s="4" t="s">
        <v>274</v>
      </c>
      <c r="Y723" s="4" t="str">
        <f>MID(I723,1,5)</f>
        <v>D0300</v>
      </c>
      <c r="Z723" s="4">
        <v>72</v>
      </c>
      <c r="AA723" s="4">
        <f>(ROUNDDOWN(K723/Z723,0))*Z723</f>
        <v>0</v>
      </c>
      <c r="AB723" s="4">
        <f>K723-(AA723)</f>
        <v>0</v>
      </c>
      <c r="AC723" s="4">
        <f>AA723/Z723</f>
        <v>0</v>
      </c>
    </row>
    <row r="724" spans="1:29" ht="13.2">
      <c r="A724" s="4" t="s">
        <v>271</v>
      </c>
      <c r="B724" s="4" t="s">
        <v>272</v>
      </c>
      <c r="C724" s="4">
        <f>IF(D724="","",Menu!$D$8)</f>
        <v>0</v>
      </c>
      <c r="D724" s="5" t="s">
        <v>63</v>
      </c>
      <c r="E724" s="4">
        <f>IF(D724="","",Menu!$J$10)</f>
        <v>0</v>
      </c>
      <c r="F724" s="4">
        <f>IF(D724="","",Menu!$R$8)</f>
        <v>0</v>
      </c>
      <c r="G724" s="4">
        <f>IF(I724="","",Menu!$N$12)</f>
        <v>0</v>
      </c>
      <c r="H724" s="4">
        <f>IF(J724="","",Menu!$N$10)</f>
        <v>0</v>
      </c>
      <c r="I724" s="1" t="s">
        <v>631</v>
      </c>
      <c r="J724" s="4">
        <f>IF(I724="","",Menu!$M$8)</f>
        <v>0</v>
      </c>
      <c r="K724">
        <f>Playeras!R23</f>
        <v>0</v>
      </c>
      <c r="L724" s="4">
        <f>IF(K724="","",IF(Menu!$D$10="",0,Menu!$E$10))</f>
        <v>0</v>
      </c>
      <c r="M724" s="4">
        <f>IF(K724="","",IF(Menu!$H$8="",0,Menu!$H$8))</f>
        <v>0</v>
      </c>
      <c r="N724" s="4" t="s">
        <v>274</v>
      </c>
      <c r="Y724" s="4" t="str">
        <f>MID(I724,1,5)</f>
        <v>D0300</v>
      </c>
      <c r="Z724" s="4">
        <v>72</v>
      </c>
      <c r="AA724" s="4">
        <f>(ROUNDDOWN(K724/Z724,0))*Z724</f>
        <v>0</v>
      </c>
      <c r="AB724" s="4">
        <f>K724-(AA724)</f>
        <v>0</v>
      </c>
      <c r="AC724" s="4">
        <f>AA724/Z724</f>
        <v>0</v>
      </c>
    </row>
    <row r="725" spans="1:29" ht="13.2">
      <c r="A725" s="4" t="s">
        <v>271</v>
      </c>
      <c r="B725" s="4" t="s">
        <v>272</v>
      </c>
      <c r="C725" s="4">
        <f>IF(D725="","",Menu!$D$8)</f>
        <v>0</v>
      </c>
      <c r="D725" s="5" t="s">
        <v>63</v>
      </c>
      <c r="E725" s="4">
        <f>IF(D725="","",Menu!$J$10)</f>
        <v>0</v>
      </c>
      <c r="F725" s="4">
        <f>IF(D725="","",Menu!$R$8)</f>
        <v>0</v>
      </c>
      <c r="G725" s="4">
        <f>IF(I725="","",Menu!$N$12)</f>
        <v>0</v>
      </c>
      <c r="H725" s="4">
        <f>IF(J725="","",Menu!$N$10)</f>
        <v>0</v>
      </c>
      <c r="I725" s="1" t="s">
        <v>629</v>
      </c>
      <c r="J725" s="4">
        <f>IF(I725="","",Menu!$M$8)</f>
        <v>0</v>
      </c>
      <c r="K725">
        <f>Playeras!P23</f>
        <v>0</v>
      </c>
      <c r="L725" s="4">
        <f>IF(K725="","",IF(Menu!$D$10="",0,Menu!$E$10))</f>
        <v>0</v>
      </c>
      <c r="M725" s="4">
        <f>IF(K725="","",IF(Menu!$H$8="",0,Menu!$H$8))</f>
        <v>0</v>
      </c>
      <c r="N725" s="4" t="s">
        <v>274</v>
      </c>
      <c r="Y725" s="4" t="str">
        <f>MID(I725,1,5)</f>
        <v>D0300</v>
      </c>
      <c r="Z725" s="4">
        <v>72</v>
      </c>
      <c r="AA725" s="4">
        <f>(ROUNDDOWN(K725/Z725,0))*Z725</f>
        <v>0</v>
      </c>
      <c r="AB725" s="4">
        <f>K725-(AA725)</f>
        <v>0</v>
      </c>
      <c r="AC725" s="4">
        <f>AA725/Z725</f>
        <v>0</v>
      </c>
    </row>
    <row r="726" spans="1:29" ht="13.2">
      <c r="A726" s="4" t="s">
        <v>271</v>
      </c>
      <c r="B726" s="4" t="s">
        <v>272</v>
      </c>
      <c r="C726" s="4">
        <f>IF(D726="","",Menu!$D$8)</f>
        <v>0</v>
      </c>
      <c r="D726" s="5" t="s">
        <v>63</v>
      </c>
      <c r="E726" s="4">
        <f>IF(D726="","",Menu!$J$10)</f>
        <v>0</v>
      </c>
      <c r="F726" s="4">
        <f>IF(D726="","",Menu!$R$8)</f>
        <v>0</v>
      </c>
      <c r="G726" s="4">
        <f>IF(I726="","",Menu!$N$12)</f>
        <v>0</v>
      </c>
      <c r="H726" s="4">
        <f>IF(J726="","",Menu!$N$10)</f>
        <v>0</v>
      </c>
      <c r="I726" s="1" t="s">
        <v>627</v>
      </c>
      <c r="J726" s="4">
        <f>IF(I726="","",Menu!$M$8)</f>
        <v>0</v>
      </c>
      <c r="K726">
        <f>Playeras!S22</f>
        <v>0</v>
      </c>
      <c r="L726" s="4">
        <f>IF(K726="","",IF(Menu!$D$10="",0,Menu!$E$10))</f>
        <v>0</v>
      </c>
      <c r="M726" s="4">
        <f>IF(K726="","",IF(Menu!$H$8="",0,Menu!$H$8))</f>
        <v>0</v>
      </c>
      <c r="N726" s="4" t="s">
        <v>274</v>
      </c>
      <c r="Y726" s="4" t="str">
        <f>MID(I726,1,5)</f>
        <v>D0300</v>
      </c>
      <c r="Z726" s="4">
        <v>72</v>
      </c>
      <c r="AA726" s="4">
        <f>(ROUNDDOWN(K726/Z726,0))*Z726</f>
        <v>0</v>
      </c>
      <c r="AB726" s="4">
        <f>K726-(AA726)</f>
        <v>0</v>
      </c>
      <c r="AC726" s="4">
        <f>AA726/Z726</f>
        <v>0</v>
      </c>
    </row>
    <row r="727" spans="1:29" ht="13.2">
      <c r="A727" s="4" t="s">
        <v>271</v>
      </c>
      <c r="B727" s="4" t="s">
        <v>272</v>
      </c>
      <c r="C727" s="4">
        <f>IF(D727="","",Menu!$D$8)</f>
        <v>0</v>
      </c>
      <c r="D727" s="5" t="s">
        <v>63</v>
      </c>
      <c r="E727" s="4">
        <f>IF(D727="","",Menu!$J$10)</f>
        <v>0</v>
      </c>
      <c r="F727" s="4">
        <f>IF(D727="","",Menu!$R$8)</f>
        <v>0</v>
      </c>
      <c r="G727" s="4">
        <f>IF(I727="","",Menu!$N$12)</f>
        <v>0</v>
      </c>
      <c r="H727" s="4">
        <f>IF(J727="","",Menu!$N$10)</f>
        <v>0</v>
      </c>
      <c r="I727" s="1" t="s">
        <v>623</v>
      </c>
      <c r="J727" s="4">
        <f>IF(I727="","",Menu!$M$8)</f>
        <v>0</v>
      </c>
      <c r="K727">
        <f>Playeras!O22</f>
        <v>0</v>
      </c>
      <c r="L727" s="4">
        <f>IF(K727="","",IF(Menu!$D$10="",0,Menu!$E$10))</f>
        <v>0</v>
      </c>
      <c r="M727" s="4">
        <f>IF(K727="","",IF(Menu!$H$8="",0,Menu!$H$8))</f>
        <v>0</v>
      </c>
      <c r="N727" s="4" t="s">
        <v>274</v>
      </c>
      <c r="Y727" s="4" t="str">
        <f>MID(I727,1,5)</f>
        <v>D0300</v>
      </c>
      <c r="Z727" s="4">
        <v>72</v>
      </c>
      <c r="AA727" s="4">
        <f>(ROUNDDOWN(K727/Z727,0))*Z727</f>
        <v>0</v>
      </c>
      <c r="AB727" s="4">
        <f>K727-(AA727)</f>
        <v>0</v>
      </c>
      <c r="AC727" s="4">
        <f>AA727/Z727</f>
        <v>0</v>
      </c>
    </row>
    <row r="728" spans="1:29" ht="13.2">
      <c r="A728" s="4" t="s">
        <v>271</v>
      </c>
      <c r="B728" s="4" t="s">
        <v>272</v>
      </c>
      <c r="C728" s="4">
        <f>IF(D728="","",Menu!$D$8)</f>
        <v>0</v>
      </c>
      <c r="D728" s="5" t="s">
        <v>63</v>
      </c>
      <c r="E728" s="4">
        <f>IF(D728="","",Menu!$J$10)</f>
        <v>0</v>
      </c>
      <c r="F728" s="4">
        <f>IF(D728="","",Menu!$R$8)</f>
        <v>0</v>
      </c>
      <c r="G728" s="4">
        <f>IF(I728="","",Menu!$N$12)</f>
        <v>0</v>
      </c>
      <c r="H728" s="4">
        <f>IF(J728="","",Menu!$N$10)</f>
        <v>0</v>
      </c>
      <c r="I728" s="1" t="s">
        <v>625</v>
      </c>
      <c r="J728" s="4">
        <f>IF(I728="","",Menu!$M$8)</f>
        <v>0</v>
      </c>
      <c r="K728">
        <f>Playeras!Q22</f>
        <v>0</v>
      </c>
      <c r="L728" s="4">
        <f>IF(K728="","",IF(Menu!$D$10="",0,Menu!$E$10))</f>
        <v>0</v>
      </c>
      <c r="M728" s="4">
        <f>IF(K728="","",IF(Menu!$H$8="",0,Menu!$H$8))</f>
        <v>0</v>
      </c>
      <c r="N728" s="4" t="s">
        <v>274</v>
      </c>
      <c r="Y728" s="4" t="str">
        <f>MID(I728,1,5)</f>
        <v>D0300</v>
      </c>
      <c r="Z728" s="4">
        <v>72</v>
      </c>
      <c r="AA728" s="4">
        <f>(ROUNDDOWN(K728/Z728,0))*Z728</f>
        <v>0</v>
      </c>
      <c r="AB728" s="4">
        <f>K728-(AA728)</f>
        <v>0</v>
      </c>
      <c r="AC728" s="4">
        <f>AA728/Z728</f>
        <v>0</v>
      </c>
    </row>
    <row r="729" spans="1:29" ht="13.2">
      <c r="A729" s="4" t="s">
        <v>271</v>
      </c>
      <c r="B729" s="4" t="s">
        <v>272</v>
      </c>
      <c r="C729" s="4">
        <f>IF(D729="","",Menu!$D$8)</f>
        <v>0</v>
      </c>
      <c r="D729" s="5" t="s">
        <v>63</v>
      </c>
      <c r="E729" s="4">
        <f>IF(D729="","",Menu!$J$10)</f>
        <v>0</v>
      </c>
      <c r="F729" s="4">
        <f>IF(D729="","",Menu!$R$8)</f>
        <v>0</v>
      </c>
      <c r="G729" s="4">
        <f>IF(I729="","",Menu!$N$12)</f>
        <v>0</v>
      </c>
      <c r="H729" s="4">
        <f>IF(J729="","",Menu!$N$10)</f>
        <v>0</v>
      </c>
      <c r="I729" s="1" t="s">
        <v>626</v>
      </c>
      <c r="J729" s="4">
        <f>IF(I729="","",Menu!$M$8)</f>
        <v>0</v>
      </c>
      <c r="K729">
        <f>Playeras!R22</f>
        <v>0</v>
      </c>
      <c r="L729" s="4">
        <f>IF(K729="","",IF(Menu!$D$10="",0,Menu!$E$10))</f>
        <v>0</v>
      </c>
      <c r="M729" s="4">
        <f>IF(K729="","",IF(Menu!$H$8="",0,Menu!$H$8))</f>
        <v>0</v>
      </c>
      <c r="N729" s="4" t="s">
        <v>274</v>
      </c>
      <c r="Y729" s="4" t="str">
        <f>MID(I729,1,5)</f>
        <v>D0300</v>
      </c>
      <c r="Z729" s="4">
        <v>72</v>
      </c>
      <c r="AA729" s="4">
        <f>(ROUNDDOWN(K729/Z729,0))*Z729</f>
        <v>0</v>
      </c>
      <c r="AB729" s="4">
        <f>K729-(AA729)</f>
        <v>0</v>
      </c>
      <c r="AC729" s="4">
        <f>AA729/Z729</f>
        <v>0</v>
      </c>
    </row>
    <row r="730" spans="1:29" ht="13.2">
      <c r="A730" s="4" t="s">
        <v>271</v>
      </c>
      <c r="B730" s="4" t="s">
        <v>272</v>
      </c>
      <c r="C730" s="4">
        <f>IF(D730="","",Menu!$D$8)</f>
        <v>0</v>
      </c>
      <c r="D730" s="5" t="s">
        <v>63</v>
      </c>
      <c r="E730" s="4">
        <f>IF(D730="","",Menu!$J$10)</f>
        <v>0</v>
      </c>
      <c r="F730" s="4">
        <f>IF(D730="","",Menu!$R$8)</f>
        <v>0</v>
      </c>
      <c r="G730" s="4">
        <f>IF(I730="","",Menu!$N$12)</f>
        <v>0</v>
      </c>
      <c r="H730" s="4">
        <f>IF(J730="","",Menu!$N$10)</f>
        <v>0</v>
      </c>
      <c r="I730" s="1" t="s">
        <v>624</v>
      </c>
      <c r="J730" s="4">
        <f>IF(I730="","",Menu!$M$8)</f>
        <v>0</v>
      </c>
      <c r="K730">
        <f>Playeras!P22</f>
        <v>0</v>
      </c>
      <c r="L730" s="4">
        <f>IF(K730="","",IF(Menu!$D$10="",0,Menu!$E$10))</f>
        <v>0</v>
      </c>
      <c r="M730" s="4">
        <f>IF(K730="","",IF(Menu!$H$8="",0,Menu!$H$8))</f>
        <v>0</v>
      </c>
      <c r="N730" s="4" t="s">
        <v>274</v>
      </c>
      <c r="Y730" s="4" t="str">
        <f>MID(I730,1,5)</f>
        <v>D0300</v>
      </c>
      <c r="Z730" s="4">
        <v>72</v>
      </c>
      <c r="AA730" s="4">
        <f>(ROUNDDOWN(K730/Z730,0))*Z730</f>
        <v>0</v>
      </c>
      <c r="AB730" s="4">
        <f>K730-(AA730)</f>
        <v>0</v>
      </c>
      <c r="AC730" s="4">
        <f>AA730/Z730</f>
        <v>0</v>
      </c>
    </row>
    <row r="731" spans="1:29" ht="13.2">
      <c r="A731" s="4" t="s">
        <v>271</v>
      </c>
      <c r="B731" s="4" t="s">
        <v>272</v>
      </c>
      <c r="C731" s="4">
        <f>IF(D731="","",Menu!$D$8)</f>
        <v>0</v>
      </c>
      <c r="D731" s="5" t="s">
        <v>63</v>
      </c>
      <c r="E731" s="4">
        <f>IF(D731="","",Menu!$J$10)</f>
        <v>0</v>
      </c>
      <c r="F731" s="4">
        <f>IF(D731="","",Menu!$R$8)</f>
        <v>0</v>
      </c>
      <c r="G731" s="4">
        <f>IF(I731="","",Menu!$N$12)</f>
        <v>0</v>
      </c>
      <c r="H731" s="4">
        <f>IF(J731="","",Menu!$N$10)</f>
        <v>0</v>
      </c>
      <c r="I731" s="1" t="s">
        <v>622</v>
      </c>
      <c r="J731" s="4">
        <f>IF(I731="","",Menu!$M$8)</f>
        <v>0</v>
      </c>
      <c r="K731">
        <f>Playeras!S21</f>
        <v>0</v>
      </c>
      <c r="L731" s="4">
        <f>IF(K731="","",IF(Menu!$D$10="",0,Menu!$E$10))</f>
        <v>0</v>
      </c>
      <c r="M731" s="4">
        <f>IF(K731="","",IF(Menu!$H$8="",0,Menu!$H$8))</f>
        <v>0</v>
      </c>
      <c r="N731" s="4" t="s">
        <v>274</v>
      </c>
      <c r="Y731" s="4" t="str">
        <f>MID(I731,1,5)</f>
        <v>D0300</v>
      </c>
      <c r="Z731" s="4">
        <v>72</v>
      </c>
      <c r="AA731" s="4">
        <f>(ROUNDDOWN(K731/Z731,0))*Z731</f>
        <v>0</v>
      </c>
      <c r="AB731" s="4">
        <f>K731-(AA731)</f>
        <v>0</v>
      </c>
      <c r="AC731" s="4">
        <f>AA731/Z731</f>
        <v>0</v>
      </c>
    </row>
    <row r="732" spans="1:29" ht="13.2">
      <c r="A732" s="4" t="s">
        <v>271</v>
      </c>
      <c r="B732" s="4" t="s">
        <v>272</v>
      </c>
      <c r="C732" s="4">
        <f>IF(D732="","",Menu!$D$8)</f>
        <v>0</v>
      </c>
      <c r="D732" s="5" t="s">
        <v>63</v>
      </c>
      <c r="E732" s="4">
        <f>IF(D732="","",Menu!$J$10)</f>
        <v>0</v>
      </c>
      <c r="F732" s="4">
        <f>IF(D732="","",Menu!$R$8)</f>
        <v>0</v>
      </c>
      <c r="G732" s="4">
        <f>IF(I732="","",Menu!$N$12)</f>
        <v>0</v>
      </c>
      <c r="H732" s="4">
        <f>IF(J732="","",Menu!$N$10)</f>
        <v>0</v>
      </c>
      <c r="I732" s="1" t="s">
        <v>618</v>
      </c>
      <c r="J732" s="4">
        <f>IF(I732="","",Menu!$M$8)</f>
        <v>0</v>
      </c>
      <c r="K732">
        <f>Playeras!O21</f>
        <v>0</v>
      </c>
      <c r="L732" s="4">
        <f>IF(K732="","",IF(Menu!$D$10="",0,Menu!$E$10))</f>
        <v>0</v>
      </c>
      <c r="M732" s="4">
        <f>IF(K732="","",IF(Menu!$H$8="",0,Menu!$H$8))</f>
        <v>0</v>
      </c>
      <c r="N732" s="4" t="s">
        <v>274</v>
      </c>
      <c r="Y732" s="4" t="str">
        <f>MID(I732,1,5)</f>
        <v>D0300</v>
      </c>
      <c r="Z732" s="4">
        <v>72</v>
      </c>
      <c r="AA732" s="4">
        <f>(ROUNDDOWN(K732/Z732,0))*Z732</f>
        <v>0</v>
      </c>
      <c r="AB732" s="4">
        <f>K732-(AA732)</f>
        <v>0</v>
      </c>
      <c r="AC732" s="4">
        <f>AA732/Z732</f>
        <v>0</v>
      </c>
    </row>
    <row r="733" spans="1:29" ht="13.2">
      <c r="A733" s="4" t="s">
        <v>271</v>
      </c>
      <c r="B733" s="4" t="s">
        <v>272</v>
      </c>
      <c r="C733" s="4">
        <f>IF(D733="","",Menu!$D$8)</f>
        <v>0</v>
      </c>
      <c r="D733" s="5" t="s">
        <v>63</v>
      </c>
      <c r="E733" s="4">
        <f>IF(D733="","",Menu!$J$10)</f>
        <v>0</v>
      </c>
      <c r="F733" s="4">
        <f>IF(D733="","",Menu!$R$8)</f>
        <v>0</v>
      </c>
      <c r="G733" s="4">
        <f>IF(I733="","",Menu!$N$12)</f>
        <v>0</v>
      </c>
      <c r="H733" s="4">
        <f>IF(J733="","",Menu!$N$10)</f>
        <v>0</v>
      </c>
      <c r="I733" s="1" t="s">
        <v>620</v>
      </c>
      <c r="J733" s="4">
        <f>IF(I733="","",Menu!$M$8)</f>
        <v>0</v>
      </c>
      <c r="K733">
        <f>Playeras!Q21</f>
        <v>0</v>
      </c>
      <c r="L733" s="4">
        <f>IF(K733="","",IF(Menu!$D$10="",0,Menu!$E$10))</f>
        <v>0</v>
      </c>
      <c r="M733" s="4">
        <f>IF(K733="","",IF(Menu!$H$8="",0,Menu!$H$8))</f>
        <v>0</v>
      </c>
      <c r="N733" s="4" t="s">
        <v>274</v>
      </c>
      <c r="Y733" s="4" t="str">
        <f>MID(I733,1,5)</f>
        <v>D0300</v>
      </c>
      <c r="Z733" s="4">
        <v>72</v>
      </c>
      <c r="AA733" s="4">
        <f>(ROUNDDOWN(K733/Z733,0))*Z733</f>
        <v>0</v>
      </c>
      <c r="AB733" s="4">
        <f>K733-(AA733)</f>
        <v>0</v>
      </c>
      <c r="AC733" s="4">
        <f>AA733/Z733</f>
        <v>0</v>
      </c>
    </row>
    <row r="734" spans="1:29" ht="13.2">
      <c r="A734" s="4" t="s">
        <v>271</v>
      </c>
      <c r="B734" s="4" t="s">
        <v>272</v>
      </c>
      <c r="C734" s="4">
        <f>IF(D734="","",Menu!$D$8)</f>
        <v>0</v>
      </c>
      <c r="D734" s="5" t="s">
        <v>63</v>
      </c>
      <c r="E734" s="4">
        <f>IF(D734="","",Menu!$J$10)</f>
        <v>0</v>
      </c>
      <c r="F734" s="4">
        <f>IF(D734="","",Menu!$R$8)</f>
        <v>0</v>
      </c>
      <c r="G734" s="4">
        <f>IF(I734="","",Menu!$N$12)</f>
        <v>0</v>
      </c>
      <c r="H734" s="4">
        <f>IF(J734="","",Menu!$N$10)</f>
        <v>0</v>
      </c>
      <c r="I734" s="1" t="s">
        <v>621</v>
      </c>
      <c r="J734" s="4">
        <f>IF(I734="","",Menu!$M$8)</f>
        <v>0</v>
      </c>
      <c r="K734">
        <f>Playeras!R21</f>
        <v>0</v>
      </c>
      <c r="L734" s="4">
        <f>IF(K734="","",IF(Menu!$D$10="",0,Menu!$E$10))</f>
        <v>0</v>
      </c>
      <c r="M734" s="4">
        <f>IF(K734="","",IF(Menu!$H$8="",0,Menu!$H$8))</f>
        <v>0</v>
      </c>
      <c r="N734" s="4" t="s">
        <v>274</v>
      </c>
      <c r="Y734" s="4" t="str">
        <f>MID(I734,1,5)</f>
        <v>D0300</v>
      </c>
      <c r="Z734" s="4">
        <v>72</v>
      </c>
      <c r="AA734" s="4">
        <f>(ROUNDDOWN(K734/Z734,0))*Z734</f>
        <v>0</v>
      </c>
      <c r="AB734" s="4">
        <f>K734-(AA734)</f>
        <v>0</v>
      </c>
      <c r="AC734" s="4">
        <f>AA734/Z734</f>
        <v>0</v>
      </c>
    </row>
    <row r="735" spans="1:29" ht="13.2">
      <c r="A735" s="4" t="s">
        <v>271</v>
      </c>
      <c r="B735" s="4" t="s">
        <v>272</v>
      </c>
      <c r="C735" s="4">
        <f>IF(D735="","",Menu!$D$8)</f>
        <v>0</v>
      </c>
      <c r="D735" s="5" t="s">
        <v>63</v>
      </c>
      <c r="E735" s="4">
        <f>IF(D735="","",Menu!$J$10)</f>
        <v>0</v>
      </c>
      <c r="F735" s="4">
        <f>IF(D735="","",Menu!$R$8)</f>
        <v>0</v>
      </c>
      <c r="G735" s="4">
        <f>IF(I735="","",Menu!$N$12)</f>
        <v>0</v>
      </c>
      <c r="H735" s="4">
        <f>IF(J735="","",Menu!$N$10)</f>
        <v>0</v>
      </c>
      <c r="I735" s="1" t="s">
        <v>619</v>
      </c>
      <c r="J735" s="4">
        <f>IF(I735="","",Menu!$M$8)</f>
        <v>0</v>
      </c>
      <c r="K735">
        <f>Playeras!P21</f>
        <v>0</v>
      </c>
      <c r="L735" s="4">
        <f>IF(K735="","",IF(Menu!$D$10="",0,Menu!$E$10))</f>
        <v>0</v>
      </c>
      <c r="M735" s="4">
        <f>IF(K735="","",IF(Menu!$H$8="",0,Menu!$H$8))</f>
        <v>0</v>
      </c>
      <c r="N735" s="4" t="s">
        <v>274</v>
      </c>
      <c r="Y735" s="4" t="str">
        <f>MID(I735,1,5)</f>
        <v>D0300</v>
      </c>
      <c r="Z735" s="4">
        <v>72</v>
      </c>
      <c r="AA735" s="4">
        <f>(ROUNDDOWN(K735/Z735,0))*Z735</f>
        <v>0</v>
      </c>
      <c r="AB735" s="4">
        <f>K735-(AA735)</f>
        <v>0</v>
      </c>
      <c r="AC735" s="4">
        <f>AA735/Z735</f>
        <v>0</v>
      </c>
    </row>
    <row r="736" spans="1:29" ht="13.2">
      <c r="A736" s="4" t="s">
        <v>271</v>
      </c>
      <c r="B736" s="4" t="s">
        <v>272</v>
      </c>
      <c r="C736" s="4">
        <f>IF(D736="","",Menu!$D$8)</f>
        <v>0</v>
      </c>
      <c r="D736" s="5" t="s">
        <v>63</v>
      </c>
      <c r="E736" s="4">
        <f>IF(D736="","",Menu!$J$10)</f>
        <v>0</v>
      </c>
      <c r="F736" s="4">
        <f>IF(D736="","",Menu!$R$8)</f>
        <v>0</v>
      </c>
      <c r="G736" s="4">
        <f>IF(I736="","",Menu!$N$12)</f>
        <v>0</v>
      </c>
      <c r="H736" s="4">
        <f>IF(J736="","",Menu!$N$10)</f>
        <v>0</v>
      </c>
      <c r="I736" s="1" t="s">
        <v>617</v>
      </c>
      <c r="J736" s="4">
        <f>IF(I736="","",Menu!$M$8)</f>
        <v>0</v>
      </c>
      <c r="K736">
        <f>Playeras!S20</f>
        <v>0</v>
      </c>
      <c r="L736" s="4">
        <f>IF(K736="","",IF(Menu!$D$10="",0,Menu!$E$10))</f>
        <v>0</v>
      </c>
      <c r="M736" s="4">
        <f>IF(K736="","",IF(Menu!$H$8="",0,Menu!$H$8))</f>
        <v>0</v>
      </c>
      <c r="N736" s="4" t="s">
        <v>274</v>
      </c>
      <c r="Y736" s="4" t="str">
        <f>MID(I736,1,5)</f>
        <v>D0300</v>
      </c>
      <c r="Z736" s="4">
        <v>72</v>
      </c>
      <c r="AA736" s="4">
        <f>(ROUNDDOWN(K736/Z736,0))*Z736</f>
        <v>0</v>
      </c>
      <c r="AB736" s="4">
        <f>K736-(AA736)</f>
        <v>0</v>
      </c>
      <c r="AC736" s="4">
        <f>AA736/Z736</f>
        <v>0</v>
      </c>
    </row>
    <row r="737" spans="1:29" ht="13.2">
      <c r="A737" s="4" t="s">
        <v>271</v>
      </c>
      <c r="B737" s="4" t="s">
        <v>272</v>
      </c>
      <c r="C737" s="4">
        <f>IF(D737="","",Menu!$D$8)</f>
        <v>0</v>
      </c>
      <c r="D737" s="5" t="s">
        <v>63</v>
      </c>
      <c r="E737" s="4">
        <f>IF(D737="","",Menu!$J$10)</f>
        <v>0</v>
      </c>
      <c r="F737" s="4">
        <f>IF(D737="","",Menu!$R$8)</f>
        <v>0</v>
      </c>
      <c r="G737" s="4">
        <f>IF(I737="","",Menu!$N$12)</f>
        <v>0</v>
      </c>
      <c r="H737" s="4">
        <f>IF(J737="","",Menu!$N$10)</f>
        <v>0</v>
      </c>
      <c r="I737" s="1" t="s">
        <v>613</v>
      </c>
      <c r="J737" s="4">
        <f>IF(I737="","",Menu!$M$8)</f>
        <v>0</v>
      </c>
      <c r="K737">
        <f>Playeras!O20</f>
        <v>0</v>
      </c>
      <c r="L737" s="4">
        <f>IF(K737="","",IF(Menu!$D$10="",0,Menu!$E$10))</f>
        <v>0</v>
      </c>
      <c r="M737" s="4">
        <f>IF(K737="","",IF(Menu!$H$8="",0,Menu!$H$8))</f>
        <v>0</v>
      </c>
      <c r="N737" s="4" t="s">
        <v>274</v>
      </c>
      <c r="Y737" s="4" t="str">
        <f>MID(I737,1,5)</f>
        <v>D0300</v>
      </c>
      <c r="Z737" s="4">
        <v>72</v>
      </c>
      <c r="AA737" s="4">
        <f>(ROUNDDOWN(K737/Z737,0))*Z737</f>
        <v>0</v>
      </c>
      <c r="AB737" s="4">
        <f>K737-(AA737)</f>
        <v>0</v>
      </c>
      <c r="AC737" s="4">
        <f>AA737/Z737</f>
        <v>0</v>
      </c>
    </row>
    <row r="738" spans="1:29" ht="13.2">
      <c r="A738" s="4" t="s">
        <v>271</v>
      </c>
      <c r="B738" s="4" t="s">
        <v>272</v>
      </c>
      <c r="C738" s="4">
        <f>IF(D738="","",Menu!$D$8)</f>
        <v>0</v>
      </c>
      <c r="D738" s="5" t="s">
        <v>63</v>
      </c>
      <c r="E738" s="4">
        <f>IF(D738="","",Menu!$J$10)</f>
        <v>0</v>
      </c>
      <c r="F738" s="4">
        <f>IF(D738="","",Menu!$R$8)</f>
        <v>0</v>
      </c>
      <c r="G738" s="4">
        <f>IF(I738="","",Menu!$N$12)</f>
        <v>0</v>
      </c>
      <c r="H738" s="4">
        <f>IF(J738="","",Menu!$N$10)</f>
        <v>0</v>
      </c>
      <c r="I738" s="1" t="s">
        <v>615</v>
      </c>
      <c r="J738" s="4">
        <f>IF(I738="","",Menu!$M$8)</f>
        <v>0</v>
      </c>
      <c r="K738">
        <f>Playeras!Q20</f>
        <v>0</v>
      </c>
      <c r="L738" s="4">
        <f>IF(K738="","",IF(Menu!$D$10="",0,Menu!$E$10))</f>
        <v>0</v>
      </c>
      <c r="M738" s="4">
        <f>IF(K738="","",IF(Menu!$H$8="",0,Menu!$H$8))</f>
        <v>0</v>
      </c>
      <c r="N738" s="4" t="s">
        <v>274</v>
      </c>
      <c r="Y738" s="4" t="str">
        <f>MID(I738,1,5)</f>
        <v>D0300</v>
      </c>
      <c r="Z738" s="4">
        <v>72</v>
      </c>
      <c r="AA738" s="4">
        <f>(ROUNDDOWN(K738/Z738,0))*Z738</f>
        <v>0</v>
      </c>
      <c r="AB738" s="4">
        <f>K738-(AA738)</f>
        <v>0</v>
      </c>
      <c r="AC738" s="4">
        <f>AA738/Z738</f>
        <v>0</v>
      </c>
    </row>
    <row r="739" spans="1:29" ht="13.2">
      <c r="A739" s="4" t="s">
        <v>271</v>
      </c>
      <c r="B739" s="4" t="s">
        <v>272</v>
      </c>
      <c r="C739" s="4">
        <f>IF(D739="","",Menu!$D$8)</f>
        <v>0</v>
      </c>
      <c r="D739" s="5" t="s">
        <v>63</v>
      </c>
      <c r="E739" s="4">
        <f>IF(D739="","",Menu!$J$10)</f>
        <v>0</v>
      </c>
      <c r="F739" s="4">
        <f>IF(D739="","",Menu!$R$8)</f>
        <v>0</v>
      </c>
      <c r="G739" s="4">
        <f>IF(I739="","",Menu!$N$12)</f>
        <v>0</v>
      </c>
      <c r="H739" s="4">
        <f>IF(J739="","",Menu!$N$10)</f>
        <v>0</v>
      </c>
      <c r="I739" s="1" t="s">
        <v>616</v>
      </c>
      <c r="J739" s="4">
        <f>IF(I739="","",Menu!$M$8)</f>
        <v>0</v>
      </c>
      <c r="K739">
        <f>Playeras!R20</f>
        <v>0</v>
      </c>
      <c r="L739" s="4">
        <f>IF(K739="","",IF(Menu!$D$10="",0,Menu!$E$10))</f>
        <v>0</v>
      </c>
      <c r="M739" s="4">
        <f>IF(K739="","",IF(Menu!$H$8="",0,Menu!$H$8))</f>
        <v>0</v>
      </c>
      <c r="N739" s="4" t="s">
        <v>274</v>
      </c>
      <c r="Y739" s="4" t="str">
        <f>MID(I739,1,5)</f>
        <v>D0300</v>
      </c>
      <c r="Z739" s="4">
        <v>72</v>
      </c>
      <c r="AA739" s="4">
        <f>(ROUNDDOWN(K739/Z739,0))*Z739</f>
        <v>0</v>
      </c>
      <c r="AB739" s="4">
        <f>K739-(AA739)</f>
        <v>0</v>
      </c>
      <c r="AC739" s="4">
        <f>AA739/Z739</f>
        <v>0</v>
      </c>
    </row>
    <row r="740" spans="1:29" ht="13.2">
      <c r="A740" s="4" t="s">
        <v>271</v>
      </c>
      <c r="B740" s="4" t="s">
        <v>272</v>
      </c>
      <c r="C740" s="4">
        <f>IF(D740="","",Menu!$D$8)</f>
        <v>0</v>
      </c>
      <c r="D740" s="5" t="s">
        <v>63</v>
      </c>
      <c r="E740" s="4">
        <f>IF(D740="","",Menu!$J$10)</f>
        <v>0</v>
      </c>
      <c r="F740" s="4">
        <f>IF(D740="","",Menu!$R$8)</f>
        <v>0</v>
      </c>
      <c r="G740" s="4">
        <f>IF(I740="","",Menu!$N$12)</f>
        <v>0</v>
      </c>
      <c r="H740" s="4">
        <f>IF(J740="","",Menu!$N$10)</f>
        <v>0</v>
      </c>
      <c r="I740" s="1" t="s">
        <v>614</v>
      </c>
      <c r="J740" s="4">
        <f>IF(I740="","",Menu!$M$8)</f>
        <v>0</v>
      </c>
      <c r="K740">
        <f>Playeras!P20</f>
        <v>0</v>
      </c>
      <c r="L740" s="4">
        <f>IF(K740="","",IF(Menu!$D$10="",0,Menu!$E$10))</f>
        <v>0</v>
      </c>
      <c r="M740" s="4">
        <f>IF(K740="","",IF(Menu!$H$8="",0,Menu!$H$8))</f>
        <v>0</v>
      </c>
      <c r="N740" s="4" t="s">
        <v>274</v>
      </c>
      <c r="Y740" s="4" t="str">
        <f>MID(I740,1,5)</f>
        <v>D0300</v>
      </c>
      <c r="Z740" s="4">
        <v>72</v>
      </c>
      <c r="AA740" s="4">
        <f>(ROUNDDOWN(K740/Z740,0))*Z740</f>
        <v>0</v>
      </c>
      <c r="AB740" s="4">
        <f>K740-(AA740)</f>
        <v>0</v>
      </c>
      <c r="AC740" s="4">
        <f>AA740/Z740</f>
        <v>0</v>
      </c>
    </row>
    <row r="741" spans="1:29" ht="13.2">
      <c r="A741" s="4" t="s">
        <v>271</v>
      </c>
      <c r="B741" s="4" t="s">
        <v>272</v>
      </c>
      <c r="C741" s="4">
        <f>IF(D741="","",Menu!$D$8)</f>
        <v>0</v>
      </c>
      <c r="D741" s="5" t="s">
        <v>63</v>
      </c>
      <c r="E741" s="4">
        <f>IF(D741="","",Menu!$J$10)</f>
        <v>0</v>
      </c>
      <c r="F741" s="4">
        <f>IF(D741="","",Menu!$R$8)</f>
        <v>0</v>
      </c>
      <c r="G741" s="4">
        <f>IF(I741="","",Menu!$N$12)</f>
        <v>0</v>
      </c>
      <c r="H741" s="4">
        <f>IF(J741="","",Menu!$N$10)</f>
        <v>0</v>
      </c>
      <c r="I741" s="1" t="s">
        <v>612</v>
      </c>
      <c r="J741" s="4">
        <f>IF(I741="","",Menu!$M$8)</f>
        <v>0</v>
      </c>
      <c r="K741">
        <f>Playeras!S19</f>
        <v>0</v>
      </c>
      <c r="L741" s="4">
        <f>IF(K741="","",IF(Menu!$D$10="",0,Menu!$E$10))</f>
        <v>0</v>
      </c>
      <c r="M741" s="4">
        <f>IF(K741="","",IF(Menu!$H$8="",0,Menu!$H$8))</f>
        <v>0</v>
      </c>
      <c r="N741" s="4" t="s">
        <v>274</v>
      </c>
      <c r="Y741" s="4" t="str">
        <f>MID(I741,1,5)</f>
        <v>D0300</v>
      </c>
      <c r="Z741" s="4">
        <v>72</v>
      </c>
      <c r="AA741" s="4">
        <f>(ROUNDDOWN(K741/Z741,0))*Z741</f>
        <v>0</v>
      </c>
      <c r="AB741" s="4">
        <f>K741-(AA741)</f>
        <v>0</v>
      </c>
      <c r="AC741" s="4">
        <f>AA741/Z741</f>
        <v>0</v>
      </c>
    </row>
    <row r="742" spans="1:29" ht="13.2">
      <c r="A742" s="4" t="s">
        <v>271</v>
      </c>
      <c r="B742" s="4" t="s">
        <v>272</v>
      </c>
      <c r="C742" s="4">
        <f>IF(D742="","",Menu!$D$8)</f>
        <v>0</v>
      </c>
      <c r="D742" s="5" t="s">
        <v>63</v>
      </c>
      <c r="E742" s="4">
        <f>IF(D742="","",Menu!$J$10)</f>
        <v>0</v>
      </c>
      <c r="F742" s="4">
        <f>IF(D742="","",Menu!$R$8)</f>
        <v>0</v>
      </c>
      <c r="G742" s="4">
        <f>IF(I742="","",Menu!$N$12)</f>
        <v>0</v>
      </c>
      <c r="H742" s="4">
        <f>IF(J742="","",Menu!$N$10)</f>
        <v>0</v>
      </c>
      <c r="I742" s="1" t="s">
        <v>608</v>
      </c>
      <c r="J742" s="4">
        <f>IF(I742="","",Menu!$M$8)</f>
        <v>0</v>
      </c>
      <c r="K742">
        <f>Playeras!O19</f>
        <v>0</v>
      </c>
      <c r="L742" s="4">
        <f>IF(K742="","",IF(Menu!$D$10="",0,Menu!$E$10))</f>
        <v>0</v>
      </c>
      <c r="M742" s="4">
        <f>IF(K742="","",IF(Menu!$H$8="",0,Menu!$H$8))</f>
        <v>0</v>
      </c>
      <c r="N742" s="4" t="s">
        <v>274</v>
      </c>
      <c r="Y742" s="4" t="str">
        <f>MID(I742,1,5)</f>
        <v>D0300</v>
      </c>
      <c r="Z742" s="4">
        <v>72</v>
      </c>
      <c r="AA742" s="4">
        <f>(ROUNDDOWN(K742/Z742,0))*Z742</f>
        <v>0</v>
      </c>
      <c r="AB742" s="4">
        <f>K742-(AA742)</f>
        <v>0</v>
      </c>
      <c r="AC742" s="4">
        <f>AA742/Z742</f>
        <v>0</v>
      </c>
    </row>
    <row r="743" spans="1:29" ht="13.2">
      <c r="A743" s="4" t="s">
        <v>271</v>
      </c>
      <c r="B743" s="4" t="s">
        <v>272</v>
      </c>
      <c r="C743" s="4">
        <f>IF(D743="","",Menu!$D$8)</f>
        <v>0</v>
      </c>
      <c r="D743" s="5" t="s">
        <v>63</v>
      </c>
      <c r="E743" s="4">
        <f>IF(D743="","",Menu!$J$10)</f>
        <v>0</v>
      </c>
      <c r="F743" s="4">
        <f>IF(D743="","",Menu!$R$8)</f>
        <v>0</v>
      </c>
      <c r="G743" s="4">
        <f>IF(I743="","",Menu!$N$12)</f>
        <v>0</v>
      </c>
      <c r="H743" s="4">
        <f>IF(J743="","",Menu!$N$10)</f>
        <v>0</v>
      </c>
      <c r="I743" s="1" t="s">
        <v>610</v>
      </c>
      <c r="J743" s="4">
        <f>IF(I743="","",Menu!$M$8)</f>
        <v>0</v>
      </c>
      <c r="K743">
        <f>Playeras!Q19</f>
        <v>0</v>
      </c>
      <c r="L743" s="4">
        <f>IF(K743="","",IF(Menu!$D$10="",0,Menu!$E$10))</f>
        <v>0</v>
      </c>
      <c r="M743" s="4">
        <f>IF(K743="","",IF(Menu!$H$8="",0,Menu!$H$8))</f>
        <v>0</v>
      </c>
      <c r="N743" s="4" t="s">
        <v>274</v>
      </c>
      <c r="Y743" s="4" t="str">
        <f>MID(I743,1,5)</f>
        <v>D0300</v>
      </c>
      <c r="Z743" s="4">
        <v>72</v>
      </c>
      <c r="AA743" s="4">
        <f>(ROUNDDOWN(K743/Z743,0))*Z743</f>
        <v>0</v>
      </c>
      <c r="AB743" s="4">
        <f>K743-(AA743)</f>
        <v>0</v>
      </c>
      <c r="AC743" s="4">
        <f>AA743/Z743</f>
        <v>0</v>
      </c>
    </row>
    <row r="744" spans="1:29" ht="13.2">
      <c r="A744" s="4" t="s">
        <v>271</v>
      </c>
      <c r="B744" s="4" t="s">
        <v>272</v>
      </c>
      <c r="C744" s="4">
        <f>IF(D744="","",Menu!$D$8)</f>
        <v>0</v>
      </c>
      <c r="D744" s="5" t="s">
        <v>63</v>
      </c>
      <c r="E744" s="4">
        <f>IF(D744="","",Menu!$J$10)</f>
        <v>0</v>
      </c>
      <c r="F744" s="4">
        <f>IF(D744="","",Menu!$R$8)</f>
        <v>0</v>
      </c>
      <c r="G744" s="4">
        <f>IF(I744="","",Menu!$N$12)</f>
        <v>0</v>
      </c>
      <c r="H744" s="4">
        <f>IF(J744="","",Menu!$N$10)</f>
        <v>0</v>
      </c>
      <c r="I744" s="1" t="s">
        <v>611</v>
      </c>
      <c r="J744" s="4">
        <f>IF(I744="","",Menu!$M$8)</f>
        <v>0</v>
      </c>
      <c r="K744">
        <f>Playeras!R19</f>
        <v>0</v>
      </c>
      <c r="L744" s="4">
        <f>IF(K744="","",IF(Menu!$D$10="",0,Menu!$E$10))</f>
        <v>0</v>
      </c>
      <c r="M744" s="4">
        <f>IF(K744="","",IF(Menu!$H$8="",0,Menu!$H$8))</f>
        <v>0</v>
      </c>
      <c r="N744" s="4" t="s">
        <v>274</v>
      </c>
      <c r="Y744" s="4" t="str">
        <f>MID(I744,1,5)</f>
        <v>D0300</v>
      </c>
      <c r="Z744" s="4">
        <v>72</v>
      </c>
      <c r="AA744" s="4">
        <f>(ROUNDDOWN(K744/Z744,0))*Z744</f>
        <v>0</v>
      </c>
      <c r="AB744" s="4">
        <f>K744-(AA744)</f>
        <v>0</v>
      </c>
      <c r="AC744" s="4">
        <f>AA744/Z744</f>
        <v>0</v>
      </c>
    </row>
    <row r="745" spans="1:29" ht="13.2">
      <c r="A745" s="4" t="s">
        <v>271</v>
      </c>
      <c r="B745" s="4" t="s">
        <v>272</v>
      </c>
      <c r="C745" s="4">
        <f>IF(D745="","",Menu!$D$8)</f>
        <v>0</v>
      </c>
      <c r="D745" s="5" t="s">
        <v>63</v>
      </c>
      <c r="E745" s="4">
        <f>IF(D745="","",Menu!$J$10)</f>
        <v>0</v>
      </c>
      <c r="F745" s="4">
        <f>IF(D745="","",Menu!$R$8)</f>
        <v>0</v>
      </c>
      <c r="G745" s="4">
        <f>IF(I745="","",Menu!$N$12)</f>
        <v>0</v>
      </c>
      <c r="H745" s="4">
        <f>IF(J745="","",Menu!$N$10)</f>
        <v>0</v>
      </c>
      <c r="I745" s="1" t="s">
        <v>609</v>
      </c>
      <c r="J745" s="4">
        <f>IF(I745="","",Menu!$M$8)</f>
        <v>0</v>
      </c>
      <c r="K745">
        <f>Playeras!P19</f>
        <v>0</v>
      </c>
      <c r="L745" s="4">
        <f>IF(K745="","",IF(Menu!$D$10="",0,Menu!$E$10))</f>
        <v>0</v>
      </c>
      <c r="M745" s="4">
        <f>IF(K745="","",IF(Menu!$H$8="",0,Menu!$H$8))</f>
        <v>0</v>
      </c>
      <c r="N745" s="4" t="s">
        <v>274</v>
      </c>
      <c r="Y745" s="4" t="str">
        <f>MID(I745,1,5)</f>
        <v>D0300</v>
      </c>
      <c r="Z745" s="4">
        <v>72</v>
      </c>
      <c r="AA745" s="4">
        <f>(ROUNDDOWN(K745/Z745,0))*Z745</f>
        <v>0</v>
      </c>
      <c r="AB745" s="4">
        <f>K745-(AA745)</f>
        <v>0</v>
      </c>
      <c r="AC745" s="4">
        <f>AA745/Z745</f>
        <v>0</v>
      </c>
    </row>
    <row r="746" spans="1:29" ht="13.2">
      <c r="A746" s="4" t="s">
        <v>271</v>
      </c>
      <c r="B746" s="4" t="s">
        <v>272</v>
      </c>
      <c r="C746" s="4">
        <f>IF(D746="","",Menu!$D$8)</f>
        <v>0</v>
      </c>
      <c r="D746" s="5" t="s">
        <v>63</v>
      </c>
      <c r="E746" s="4">
        <f>IF(D746="","",Menu!$J$10)</f>
        <v>0</v>
      </c>
      <c r="F746" s="4">
        <f>IF(D746="","",Menu!$R$8)</f>
        <v>0</v>
      </c>
      <c r="G746" s="4">
        <f>IF(I746="","",Menu!$N$12)</f>
        <v>0</v>
      </c>
      <c r="H746" s="4">
        <f>IF(J746="","",Menu!$N$10)</f>
        <v>0</v>
      </c>
      <c r="I746" s="1" t="s">
        <v>607</v>
      </c>
      <c r="J746" s="4">
        <f>IF(I746="","",Menu!$M$8)</f>
        <v>0</v>
      </c>
      <c r="K746">
        <f>Playeras!S18</f>
        <v>0</v>
      </c>
      <c r="L746" s="4">
        <f>IF(K746="","",IF(Menu!$D$10="",0,Menu!$E$10))</f>
        <v>0</v>
      </c>
      <c r="M746" s="4">
        <f>IF(K746="","",IF(Menu!$H$8="",0,Menu!$H$8))</f>
        <v>0</v>
      </c>
      <c r="N746" s="4" t="s">
        <v>274</v>
      </c>
      <c r="Y746" s="4" t="str">
        <f>MID(I746,1,5)</f>
        <v>D0300</v>
      </c>
      <c r="Z746" s="4">
        <v>72</v>
      </c>
      <c r="AA746" s="4">
        <f>(ROUNDDOWN(K746/Z746,0))*Z746</f>
        <v>0</v>
      </c>
      <c r="AB746" s="4">
        <f>K746-(AA746)</f>
        <v>0</v>
      </c>
      <c r="AC746" s="4">
        <f>AA746/Z746</f>
        <v>0</v>
      </c>
    </row>
    <row r="747" spans="1:29" ht="13.2">
      <c r="A747" s="4" t="s">
        <v>271</v>
      </c>
      <c r="B747" s="4" t="s">
        <v>272</v>
      </c>
      <c r="C747" s="4">
        <f>IF(D747="","",Menu!$D$8)</f>
        <v>0</v>
      </c>
      <c r="D747" s="5" t="s">
        <v>63</v>
      </c>
      <c r="E747" s="4">
        <f>IF(D747="","",Menu!$J$10)</f>
        <v>0</v>
      </c>
      <c r="F747" s="4">
        <f>IF(D747="","",Menu!$R$8)</f>
        <v>0</v>
      </c>
      <c r="G747" s="4">
        <f>IF(I747="","",Menu!$N$12)</f>
        <v>0</v>
      </c>
      <c r="H747" s="4">
        <f>IF(J747="","",Menu!$N$10)</f>
        <v>0</v>
      </c>
      <c r="I747" s="1" t="s">
        <v>603</v>
      </c>
      <c r="J747" s="4">
        <f>IF(I747="","",Menu!$M$8)</f>
        <v>0</v>
      </c>
      <c r="K747">
        <f>Playeras!O18</f>
        <v>0</v>
      </c>
      <c r="L747" s="4">
        <f>IF(K747="","",IF(Menu!$D$10="",0,Menu!$E$10))</f>
        <v>0</v>
      </c>
      <c r="M747" s="4">
        <f>IF(K747="","",IF(Menu!$H$8="",0,Menu!$H$8))</f>
        <v>0</v>
      </c>
      <c r="N747" s="4" t="s">
        <v>274</v>
      </c>
      <c r="Y747" s="4" t="str">
        <f>MID(I747,1,5)</f>
        <v>D0300</v>
      </c>
      <c r="Z747" s="4">
        <v>72</v>
      </c>
      <c r="AA747" s="4">
        <f>(ROUNDDOWN(K747/Z747,0))*Z747</f>
        <v>0</v>
      </c>
      <c r="AB747" s="4">
        <f>K747-(AA747)</f>
        <v>0</v>
      </c>
      <c r="AC747" s="4">
        <f>AA747/Z747</f>
        <v>0</v>
      </c>
    </row>
    <row r="748" spans="1:29" ht="13.2">
      <c r="A748" s="4" t="s">
        <v>271</v>
      </c>
      <c r="B748" s="4" t="s">
        <v>272</v>
      </c>
      <c r="C748" s="4">
        <f>IF(D748="","",Menu!$D$8)</f>
        <v>0</v>
      </c>
      <c r="D748" s="5" t="s">
        <v>63</v>
      </c>
      <c r="E748" s="4">
        <f>IF(D748="","",Menu!$J$10)</f>
        <v>0</v>
      </c>
      <c r="F748" s="4">
        <f>IF(D748="","",Menu!$R$8)</f>
        <v>0</v>
      </c>
      <c r="G748" s="4">
        <f>IF(I748="","",Menu!$N$12)</f>
        <v>0</v>
      </c>
      <c r="H748" s="4">
        <f>IF(J748="","",Menu!$N$10)</f>
        <v>0</v>
      </c>
      <c r="I748" s="1" t="s">
        <v>605</v>
      </c>
      <c r="J748" s="4">
        <f>IF(I748="","",Menu!$M$8)</f>
        <v>0</v>
      </c>
      <c r="K748">
        <f>Playeras!Q18</f>
        <v>0</v>
      </c>
      <c r="L748" s="4">
        <f>IF(K748="","",IF(Menu!$D$10="",0,Menu!$E$10))</f>
        <v>0</v>
      </c>
      <c r="M748" s="4">
        <f>IF(K748="","",IF(Menu!$H$8="",0,Menu!$H$8))</f>
        <v>0</v>
      </c>
      <c r="N748" s="4" t="s">
        <v>274</v>
      </c>
      <c r="Y748" s="4" t="str">
        <f>MID(I748,1,5)</f>
        <v>D0300</v>
      </c>
      <c r="Z748" s="4">
        <v>72</v>
      </c>
      <c r="AA748" s="4">
        <f>(ROUNDDOWN(K748/Z748,0))*Z748</f>
        <v>0</v>
      </c>
      <c r="AB748" s="4">
        <f>K748-(AA748)</f>
        <v>0</v>
      </c>
      <c r="AC748" s="4">
        <f>AA748/Z748</f>
        <v>0</v>
      </c>
    </row>
    <row r="749" spans="1:29" ht="13.2">
      <c r="A749" s="4" t="s">
        <v>271</v>
      </c>
      <c r="B749" s="4" t="s">
        <v>272</v>
      </c>
      <c r="C749" s="4">
        <f>IF(D749="","",Menu!$D$8)</f>
        <v>0</v>
      </c>
      <c r="D749" s="5" t="s">
        <v>63</v>
      </c>
      <c r="E749" s="4">
        <f>IF(D749="","",Menu!$J$10)</f>
        <v>0</v>
      </c>
      <c r="F749" s="4">
        <f>IF(D749="","",Menu!$R$8)</f>
        <v>0</v>
      </c>
      <c r="G749" s="4">
        <f>IF(I749="","",Menu!$N$12)</f>
        <v>0</v>
      </c>
      <c r="H749" s="4">
        <f>IF(J749="","",Menu!$N$10)</f>
        <v>0</v>
      </c>
      <c r="I749" s="1" t="s">
        <v>606</v>
      </c>
      <c r="J749" s="4">
        <f>IF(I749="","",Menu!$M$8)</f>
        <v>0</v>
      </c>
      <c r="K749">
        <f>Playeras!R18</f>
        <v>0</v>
      </c>
      <c r="L749" s="4">
        <f>IF(K749="","",IF(Menu!$D$10="",0,Menu!$E$10))</f>
        <v>0</v>
      </c>
      <c r="M749" s="4">
        <f>IF(K749="","",IF(Menu!$H$8="",0,Menu!$H$8))</f>
        <v>0</v>
      </c>
      <c r="N749" s="4" t="s">
        <v>274</v>
      </c>
      <c r="Y749" s="4" t="str">
        <f>MID(I749,1,5)</f>
        <v>D0300</v>
      </c>
      <c r="Z749" s="4">
        <v>72</v>
      </c>
      <c r="AA749" s="4">
        <f>(ROUNDDOWN(K749/Z749,0))*Z749</f>
        <v>0</v>
      </c>
      <c r="AB749" s="4">
        <f>K749-(AA749)</f>
        <v>0</v>
      </c>
      <c r="AC749" s="4">
        <f>AA749/Z749</f>
        <v>0</v>
      </c>
    </row>
    <row r="750" spans="1:29" ht="13.2">
      <c r="A750" s="4" t="s">
        <v>271</v>
      </c>
      <c r="B750" s="4" t="s">
        <v>272</v>
      </c>
      <c r="C750" s="4">
        <f>IF(D750="","",Menu!$D$8)</f>
        <v>0</v>
      </c>
      <c r="D750" s="5" t="s">
        <v>63</v>
      </c>
      <c r="E750" s="4">
        <f>IF(D750="","",Menu!$J$10)</f>
        <v>0</v>
      </c>
      <c r="F750" s="4">
        <f>IF(D750="","",Menu!$R$8)</f>
        <v>0</v>
      </c>
      <c r="G750" s="4">
        <f>IF(I750="","",Menu!$N$12)</f>
        <v>0</v>
      </c>
      <c r="H750" s="4">
        <f>IF(J750="","",Menu!$N$10)</f>
        <v>0</v>
      </c>
      <c r="I750" s="1" t="s">
        <v>604</v>
      </c>
      <c r="J750" s="4">
        <f>IF(I750="","",Menu!$M$8)</f>
        <v>0</v>
      </c>
      <c r="K750">
        <f>Playeras!P18</f>
        <v>0</v>
      </c>
      <c r="L750" s="4">
        <f>IF(K750="","",IF(Menu!$D$10="",0,Menu!$E$10))</f>
        <v>0</v>
      </c>
      <c r="M750" s="4">
        <f>IF(K750="","",IF(Menu!$H$8="",0,Menu!$H$8))</f>
        <v>0</v>
      </c>
      <c r="N750" s="4" t="s">
        <v>274</v>
      </c>
      <c r="Y750" s="4" t="str">
        <f>MID(I750,1,5)</f>
        <v>D0300</v>
      </c>
      <c r="Z750" s="4">
        <v>72</v>
      </c>
      <c r="AA750" s="4">
        <f>(ROUNDDOWN(K750/Z750,0))*Z750</f>
        <v>0</v>
      </c>
      <c r="AB750" s="4">
        <f>K750-(AA750)</f>
        <v>0</v>
      </c>
      <c r="AC750" s="4">
        <f>AA750/Z750</f>
        <v>0</v>
      </c>
    </row>
    <row r="751" spans="1:29" ht="13.2">
      <c r="A751" s="4" t="s">
        <v>271</v>
      </c>
      <c r="B751" s="4" t="s">
        <v>272</v>
      </c>
      <c r="C751" s="4">
        <f>IF(D751="","",Menu!$D$8)</f>
        <v>0</v>
      </c>
      <c r="D751" s="5" t="s">
        <v>63</v>
      </c>
      <c r="E751" s="4">
        <f>IF(D751="","",Menu!$J$10)</f>
        <v>0</v>
      </c>
      <c r="F751" s="4">
        <f>IF(D751="","",Menu!$R$8)</f>
        <v>0</v>
      </c>
      <c r="G751" s="4">
        <f>IF(I751="","",Menu!$N$12)</f>
        <v>0</v>
      </c>
      <c r="H751" s="4">
        <f>IF(J751="","",Menu!$N$10)</f>
        <v>0</v>
      </c>
      <c r="I751" s="1" t="s">
        <v>602</v>
      </c>
      <c r="J751" s="4">
        <f>IF(I751="","",Menu!$M$8)</f>
        <v>0</v>
      </c>
      <c r="K751">
        <f>Playeras!S17</f>
        <v>0</v>
      </c>
      <c r="L751" s="4">
        <f>IF(K751="","",IF(Menu!$D$10="",0,Menu!$E$10))</f>
        <v>0</v>
      </c>
      <c r="M751" s="4">
        <f>IF(K751="","",IF(Menu!$H$8="",0,Menu!$H$8))</f>
        <v>0</v>
      </c>
      <c r="N751" s="4" t="s">
        <v>274</v>
      </c>
      <c r="Y751" s="4" t="str">
        <f>MID(I751,1,5)</f>
        <v>D0300</v>
      </c>
      <c r="Z751" s="4">
        <v>72</v>
      </c>
      <c r="AA751" s="4">
        <f>(ROUNDDOWN(K751/Z751,0))*Z751</f>
        <v>0</v>
      </c>
      <c r="AB751" s="4">
        <f>K751-(AA751)</f>
        <v>0</v>
      </c>
      <c r="AC751" s="4">
        <f>AA751/Z751</f>
        <v>0</v>
      </c>
    </row>
    <row r="752" spans="1:29" ht="13.2">
      <c r="A752" s="4" t="s">
        <v>271</v>
      </c>
      <c r="B752" s="4" t="s">
        <v>272</v>
      </c>
      <c r="C752" s="4">
        <f>IF(D752="","",Menu!$D$8)</f>
        <v>0</v>
      </c>
      <c r="D752" s="5" t="s">
        <v>63</v>
      </c>
      <c r="E752" s="4">
        <f>IF(D752="","",Menu!$J$10)</f>
        <v>0</v>
      </c>
      <c r="F752" s="4">
        <f>IF(D752="","",Menu!$R$8)</f>
        <v>0</v>
      </c>
      <c r="G752" s="4">
        <f>IF(I752="","",Menu!$N$12)</f>
        <v>0</v>
      </c>
      <c r="H752" s="4">
        <f>IF(J752="","",Menu!$N$10)</f>
        <v>0</v>
      </c>
      <c r="I752" s="1" t="s">
        <v>598</v>
      </c>
      <c r="J752" s="4">
        <f>IF(I752="","",Menu!$M$8)</f>
        <v>0</v>
      </c>
      <c r="K752">
        <f>Playeras!O17</f>
        <v>0</v>
      </c>
      <c r="L752" s="4">
        <f>IF(K752="","",IF(Menu!$D$10="",0,Menu!$E$10))</f>
        <v>0</v>
      </c>
      <c r="M752" s="4">
        <f>IF(K752="","",IF(Menu!$H$8="",0,Menu!$H$8))</f>
        <v>0</v>
      </c>
      <c r="N752" s="4" t="s">
        <v>274</v>
      </c>
      <c r="Y752" s="4" t="str">
        <f>MID(I752,1,5)</f>
        <v>D0300</v>
      </c>
      <c r="Z752" s="4">
        <v>72</v>
      </c>
      <c r="AA752" s="4">
        <f>(ROUNDDOWN(K752/Z752,0))*Z752</f>
        <v>0</v>
      </c>
      <c r="AB752" s="4">
        <f>K752-(AA752)</f>
        <v>0</v>
      </c>
      <c r="AC752" s="4">
        <f>AA752/Z752</f>
        <v>0</v>
      </c>
    </row>
    <row r="753" spans="1:29" ht="13.2">
      <c r="A753" s="4" t="s">
        <v>271</v>
      </c>
      <c r="B753" s="4" t="s">
        <v>272</v>
      </c>
      <c r="C753" s="4">
        <f>IF(D753="","",Menu!$D$8)</f>
        <v>0</v>
      </c>
      <c r="D753" s="5" t="s">
        <v>63</v>
      </c>
      <c r="E753" s="4">
        <f>IF(D753="","",Menu!$J$10)</f>
        <v>0</v>
      </c>
      <c r="F753" s="4">
        <f>IF(D753="","",Menu!$R$8)</f>
        <v>0</v>
      </c>
      <c r="G753" s="4">
        <f>IF(I753="","",Menu!$N$12)</f>
        <v>0</v>
      </c>
      <c r="H753" s="4">
        <f>IF(J753="","",Menu!$N$10)</f>
        <v>0</v>
      </c>
      <c r="I753" s="1" t="s">
        <v>600</v>
      </c>
      <c r="J753" s="4">
        <f>IF(I753="","",Menu!$M$8)</f>
        <v>0</v>
      </c>
      <c r="K753">
        <f>Playeras!Q17</f>
        <v>0</v>
      </c>
      <c r="L753" s="4">
        <f>IF(K753="","",IF(Menu!$D$10="",0,Menu!$E$10))</f>
        <v>0</v>
      </c>
      <c r="M753" s="4">
        <f>IF(K753="","",IF(Menu!$H$8="",0,Menu!$H$8))</f>
        <v>0</v>
      </c>
      <c r="N753" s="4" t="s">
        <v>274</v>
      </c>
      <c r="Y753" s="4" t="str">
        <f>MID(I753,1,5)</f>
        <v>D0300</v>
      </c>
      <c r="Z753" s="4">
        <v>72</v>
      </c>
      <c r="AA753" s="4">
        <f>(ROUNDDOWN(K753/Z753,0))*Z753</f>
        <v>0</v>
      </c>
      <c r="AB753" s="4">
        <f>K753-(AA753)</f>
        <v>0</v>
      </c>
      <c r="AC753" s="4">
        <f>AA753/Z753</f>
        <v>0</v>
      </c>
    </row>
    <row r="754" spans="1:29" ht="13.2">
      <c r="A754" s="4" t="s">
        <v>271</v>
      </c>
      <c r="B754" s="4" t="s">
        <v>272</v>
      </c>
      <c r="C754" s="4">
        <f>IF(D754="","",Menu!$D$8)</f>
        <v>0</v>
      </c>
      <c r="D754" s="5" t="s">
        <v>63</v>
      </c>
      <c r="E754" s="4">
        <f>IF(D754="","",Menu!$J$10)</f>
        <v>0</v>
      </c>
      <c r="F754" s="4">
        <f>IF(D754="","",Menu!$R$8)</f>
        <v>0</v>
      </c>
      <c r="G754" s="4">
        <f>IF(I754="","",Menu!$N$12)</f>
        <v>0</v>
      </c>
      <c r="H754" s="4">
        <f>IF(J754="","",Menu!$N$10)</f>
        <v>0</v>
      </c>
      <c r="I754" s="1" t="s">
        <v>601</v>
      </c>
      <c r="J754" s="4">
        <f>IF(I754="","",Menu!$M$8)</f>
        <v>0</v>
      </c>
      <c r="K754">
        <f>Playeras!R17</f>
        <v>0</v>
      </c>
      <c r="L754" s="4">
        <f>IF(K754="","",IF(Menu!$D$10="",0,Menu!$E$10))</f>
        <v>0</v>
      </c>
      <c r="M754" s="4">
        <f>IF(K754="","",IF(Menu!$H$8="",0,Menu!$H$8))</f>
        <v>0</v>
      </c>
      <c r="N754" s="4" t="s">
        <v>274</v>
      </c>
      <c r="Y754" s="4" t="str">
        <f>MID(I754,1,5)</f>
        <v>D0300</v>
      </c>
      <c r="Z754" s="4">
        <v>72</v>
      </c>
      <c r="AA754" s="4">
        <f>(ROUNDDOWN(K754/Z754,0))*Z754</f>
        <v>0</v>
      </c>
      <c r="AB754" s="4">
        <f>K754-(AA754)</f>
        <v>0</v>
      </c>
      <c r="AC754" s="4">
        <f>AA754/Z754</f>
        <v>0</v>
      </c>
    </row>
    <row r="755" spans="1:29" ht="13.2">
      <c r="A755" s="4" t="s">
        <v>271</v>
      </c>
      <c r="B755" s="4" t="s">
        <v>272</v>
      </c>
      <c r="C755" s="4">
        <f>IF(D755="","",Menu!$D$8)</f>
        <v>0</v>
      </c>
      <c r="D755" s="5" t="s">
        <v>63</v>
      </c>
      <c r="E755" s="4">
        <f>IF(D755="","",Menu!$J$10)</f>
        <v>0</v>
      </c>
      <c r="F755" s="4">
        <f>IF(D755="","",Menu!$R$8)</f>
        <v>0</v>
      </c>
      <c r="G755" s="4">
        <f>IF(I755="","",Menu!$N$12)</f>
        <v>0</v>
      </c>
      <c r="H755" s="4">
        <f>IF(J755="","",Menu!$N$10)</f>
        <v>0</v>
      </c>
      <c r="I755" s="1" t="s">
        <v>599</v>
      </c>
      <c r="J755" s="4">
        <f>IF(I755="","",Menu!$M$8)</f>
        <v>0</v>
      </c>
      <c r="K755">
        <f>Playeras!P17</f>
        <v>0</v>
      </c>
      <c r="L755" s="4">
        <f>IF(K755="","",IF(Menu!$D$10="",0,Menu!$E$10))</f>
        <v>0</v>
      </c>
      <c r="M755" s="4">
        <f>IF(K755="","",IF(Menu!$H$8="",0,Menu!$H$8))</f>
        <v>0</v>
      </c>
      <c r="N755" s="4" t="s">
        <v>274</v>
      </c>
      <c r="Y755" s="4" t="str">
        <f>MID(I755,1,5)</f>
        <v>D0300</v>
      </c>
      <c r="Z755" s="4">
        <v>72</v>
      </c>
      <c r="AA755" s="4">
        <f>(ROUNDDOWN(K755/Z755,0))*Z755</f>
        <v>0</v>
      </c>
      <c r="AB755" s="4">
        <f>K755-(AA755)</f>
        <v>0</v>
      </c>
      <c r="AC755" s="4">
        <f>AA755/Z755</f>
        <v>0</v>
      </c>
    </row>
    <row r="756" spans="1:29" ht="13.2">
      <c r="A756" s="4" t="s">
        <v>271</v>
      </c>
      <c r="B756" s="4" t="s">
        <v>272</v>
      </c>
      <c r="C756" s="4">
        <f>IF(D756="","",Menu!$D$8)</f>
        <v>0</v>
      </c>
      <c r="D756" s="5" t="s">
        <v>63</v>
      </c>
      <c r="E756" s="4">
        <f>IF(D756="","",Menu!$J$10)</f>
        <v>0</v>
      </c>
      <c r="F756" s="4">
        <f>IF(D756="","",Menu!$R$8)</f>
        <v>0</v>
      </c>
      <c r="G756" s="4">
        <f>IF(I756="","",Menu!$N$12)</f>
        <v>0</v>
      </c>
      <c r="H756" s="4">
        <f>IF(J756="","",Menu!$N$10)</f>
        <v>0</v>
      </c>
      <c r="I756" s="1" t="s">
        <v>597</v>
      </c>
      <c r="J756" s="4">
        <f>IF(I756="","",Menu!$M$8)</f>
        <v>0</v>
      </c>
      <c r="K756">
        <f>Playeras!S16</f>
        <v>0</v>
      </c>
      <c r="L756" s="4">
        <f>IF(K756="","",IF(Menu!$D$10="",0,Menu!$E$10))</f>
        <v>0</v>
      </c>
      <c r="M756" s="4">
        <f>IF(K756="","",IF(Menu!$H$8="",0,Menu!$H$8))</f>
        <v>0</v>
      </c>
      <c r="N756" s="4" t="s">
        <v>274</v>
      </c>
      <c r="Y756" s="4" t="str">
        <f>MID(I756,1,5)</f>
        <v>D0300</v>
      </c>
      <c r="Z756" s="4">
        <v>72</v>
      </c>
      <c r="AA756" s="4">
        <f>(ROUNDDOWN(K756/Z756,0))*Z756</f>
        <v>0</v>
      </c>
      <c r="AB756" s="4">
        <f>K756-(AA756)</f>
        <v>0</v>
      </c>
      <c r="AC756" s="4">
        <f>AA756/Z756</f>
        <v>0</v>
      </c>
    </row>
    <row r="757" spans="1:29" ht="13.2">
      <c r="A757" s="4" t="s">
        <v>271</v>
      </c>
      <c r="B757" s="4" t="s">
        <v>272</v>
      </c>
      <c r="C757" s="4">
        <f>IF(D757="","",Menu!$D$8)</f>
        <v>0</v>
      </c>
      <c r="D757" s="5" t="s">
        <v>63</v>
      </c>
      <c r="E757" s="4">
        <f>IF(D757="","",Menu!$J$10)</f>
        <v>0</v>
      </c>
      <c r="F757" s="4">
        <f>IF(D757="","",Menu!$R$8)</f>
        <v>0</v>
      </c>
      <c r="G757" s="4">
        <f>IF(I757="","",Menu!$N$12)</f>
        <v>0</v>
      </c>
      <c r="H757" s="4">
        <f>IF(J757="","",Menu!$N$10)</f>
        <v>0</v>
      </c>
      <c r="I757" s="1" t="s">
        <v>593</v>
      </c>
      <c r="J757" s="4">
        <f>IF(I757="","",Menu!$M$8)</f>
        <v>0</v>
      </c>
      <c r="K757">
        <f>Playeras!O16</f>
        <v>0</v>
      </c>
      <c r="L757" s="4">
        <f>IF(K757="","",IF(Menu!$D$10="",0,Menu!$E$10))</f>
        <v>0</v>
      </c>
      <c r="M757" s="4">
        <f>IF(K757="","",IF(Menu!$H$8="",0,Menu!$H$8))</f>
        <v>0</v>
      </c>
      <c r="N757" s="4" t="s">
        <v>274</v>
      </c>
      <c r="Y757" s="4" t="str">
        <f>MID(I757,1,5)</f>
        <v>D0300</v>
      </c>
      <c r="Z757" s="4">
        <v>72</v>
      </c>
      <c r="AA757" s="4">
        <f>(ROUNDDOWN(K757/Z757,0))*Z757</f>
        <v>0</v>
      </c>
      <c r="AB757" s="4">
        <f>K757-(AA757)</f>
        <v>0</v>
      </c>
      <c r="AC757" s="4">
        <f>AA757/Z757</f>
        <v>0</v>
      </c>
    </row>
    <row r="758" spans="1:29" ht="13.2">
      <c r="A758" s="4" t="s">
        <v>271</v>
      </c>
      <c r="B758" s="4" t="s">
        <v>272</v>
      </c>
      <c r="C758" s="4">
        <f>IF(D758="","",Menu!$D$8)</f>
        <v>0</v>
      </c>
      <c r="D758" s="5" t="s">
        <v>63</v>
      </c>
      <c r="E758" s="4">
        <f>IF(D758="","",Menu!$J$10)</f>
        <v>0</v>
      </c>
      <c r="F758" s="4">
        <f>IF(D758="","",Menu!$R$8)</f>
        <v>0</v>
      </c>
      <c r="G758" s="4">
        <f>IF(I758="","",Menu!$N$12)</f>
        <v>0</v>
      </c>
      <c r="H758" s="4">
        <f>IF(J758="","",Menu!$N$10)</f>
        <v>0</v>
      </c>
      <c r="I758" s="1" t="s">
        <v>595</v>
      </c>
      <c r="J758" s="4">
        <f>IF(I758="","",Menu!$M$8)</f>
        <v>0</v>
      </c>
      <c r="K758">
        <f>Playeras!Q16</f>
        <v>0</v>
      </c>
      <c r="L758" s="4">
        <f>IF(K758="","",IF(Menu!$D$10="",0,Menu!$E$10))</f>
        <v>0</v>
      </c>
      <c r="M758" s="4">
        <f>IF(K758="","",IF(Menu!$H$8="",0,Menu!$H$8))</f>
        <v>0</v>
      </c>
      <c r="N758" s="4" t="s">
        <v>274</v>
      </c>
      <c r="Y758" s="4" t="str">
        <f>MID(I758,1,5)</f>
        <v>D0300</v>
      </c>
      <c r="Z758" s="4">
        <v>72</v>
      </c>
      <c r="AA758" s="4">
        <f>(ROUNDDOWN(K758/Z758,0))*Z758</f>
        <v>0</v>
      </c>
      <c r="AB758" s="4">
        <f>K758-(AA758)</f>
        <v>0</v>
      </c>
      <c r="AC758" s="4">
        <f>AA758/Z758</f>
        <v>0</v>
      </c>
    </row>
    <row r="759" spans="1:29" ht="13.2">
      <c r="A759" s="4" t="s">
        <v>271</v>
      </c>
      <c r="B759" s="4" t="s">
        <v>272</v>
      </c>
      <c r="C759" s="4">
        <f>IF(D759="","",Menu!$D$8)</f>
        <v>0</v>
      </c>
      <c r="D759" s="5" t="s">
        <v>63</v>
      </c>
      <c r="E759" s="4">
        <f>IF(D759="","",Menu!$J$10)</f>
        <v>0</v>
      </c>
      <c r="F759" s="4">
        <f>IF(D759="","",Menu!$R$8)</f>
        <v>0</v>
      </c>
      <c r="G759" s="4">
        <f>IF(I759="","",Menu!$N$12)</f>
        <v>0</v>
      </c>
      <c r="H759" s="4">
        <f>IF(J759="","",Menu!$N$10)</f>
        <v>0</v>
      </c>
      <c r="I759" s="1" t="s">
        <v>596</v>
      </c>
      <c r="J759" s="4">
        <f>IF(I759="","",Menu!$M$8)</f>
        <v>0</v>
      </c>
      <c r="K759">
        <f>Playeras!R16</f>
        <v>0</v>
      </c>
      <c r="L759" s="4">
        <f>IF(K759="","",IF(Menu!$D$10="",0,Menu!$E$10))</f>
        <v>0</v>
      </c>
      <c r="M759" s="4">
        <f>IF(K759="","",IF(Menu!$H$8="",0,Menu!$H$8))</f>
        <v>0</v>
      </c>
      <c r="N759" s="4" t="s">
        <v>274</v>
      </c>
      <c r="Y759" s="4" t="str">
        <f>MID(I759,1,5)</f>
        <v>D0300</v>
      </c>
      <c r="Z759" s="4">
        <v>72</v>
      </c>
      <c r="AA759" s="4">
        <f>(ROUNDDOWN(K759/Z759,0))*Z759</f>
        <v>0</v>
      </c>
      <c r="AB759" s="4">
        <f>K759-(AA759)</f>
        <v>0</v>
      </c>
      <c r="AC759" s="4">
        <f>AA759/Z759</f>
        <v>0</v>
      </c>
    </row>
    <row r="760" spans="1:29" ht="13.2">
      <c r="A760" s="4" t="s">
        <v>271</v>
      </c>
      <c r="B760" s="4" t="s">
        <v>272</v>
      </c>
      <c r="C760" s="4">
        <f>IF(D760="","",Menu!$D$8)</f>
        <v>0</v>
      </c>
      <c r="D760" s="5" t="s">
        <v>63</v>
      </c>
      <c r="E760" s="4">
        <f>IF(D760="","",Menu!$J$10)</f>
        <v>0</v>
      </c>
      <c r="F760" s="4">
        <f>IF(D760="","",Menu!$R$8)</f>
        <v>0</v>
      </c>
      <c r="G760" s="4">
        <f>IF(I760="","",Menu!$N$12)</f>
        <v>0</v>
      </c>
      <c r="H760" s="4">
        <f>IF(J760="","",Menu!$N$10)</f>
        <v>0</v>
      </c>
      <c r="I760" s="1" t="s">
        <v>594</v>
      </c>
      <c r="J760" s="4">
        <f>IF(I760="","",Menu!$M$8)</f>
        <v>0</v>
      </c>
      <c r="K760">
        <f>Playeras!P16</f>
        <v>0</v>
      </c>
      <c r="L760" s="4">
        <f>IF(K760="","",IF(Menu!$D$10="",0,Menu!$E$10))</f>
        <v>0</v>
      </c>
      <c r="M760" s="4">
        <f>IF(K760="","",IF(Menu!$H$8="",0,Menu!$H$8))</f>
        <v>0</v>
      </c>
      <c r="N760" s="4" t="s">
        <v>274</v>
      </c>
      <c r="Y760" s="4" t="str">
        <f>MID(I760,1,5)</f>
        <v>D0300</v>
      </c>
      <c r="Z760" s="4">
        <v>72</v>
      </c>
      <c r="AA760" s="4">
        <f>(ROUNDDOWN(K760/Z760,0))*Z760</f>
        <v>0</v>
      </c>
      <c r="AB760" s="4">
        <f>K760-(AA760)</f>
        <v>0</v>
      </c>
      <c r="AC760" s="4">
        <f>AA760/Z760</f>
        <v>0</v>
      </c>
    </row>
    <row r="761" spans="1:29" ht="13.2">
      <c r="A761" s="4" t="s">
        <v>271</v>
      </c>
      <c r="B761" s="4" t="s">
        <v>272</v>
      </c>
      <c r="C761" s="4">
        <f>IF(D761="","",Menu!$D$8)</f>
        <v>0</v>
      </c>
      <c r="D761" s="5" t="s">
        <v>63</v>
      </c>
      <c r="E761" s="4">
        <f>IF(D761="","",Menu!$J$10)</f>
        <v>0</v>
      </c>
      <c r="F761" s="4">
        <f>IF(D761="","",Menu!$R$8)</f>
        <v>0</v>
      </c>
      <c r="G761" s="4">
        <f>IF(I761="","",Menu!$N$12)</f>
        <v>0</v>
      </c>
      <c r="H761" s="4">
        <f>IF(J761="","",Menu!$N$10)</f>
        <v>0</v>
      </c>
      <c r="I761" s="1" t="s">
        <v>592</v>
      </c>
      <c r="J761" s="4">
        <f>IF(I761="","",Menu!$M$8)</f>
        <v>0</v>
      </c>
      <c r="K761">
        <f>Playeras!S15</f>
        <v>0</v>
      </c>
      <c r="L761" s="4">
        <f>IF(K761="","",IF(Menu!$D$10="",0,Menu!$E$10))</f>
        <v>0</v>
      </c>
      <c r="M761" s="4">
        <f>IF(K761="","",IF(Menu!$H$8="",0,Menu!$H$8))</f>
        <v>0</v>
      </c>
      <c r="N761" s="4" t="s">
        <v>274</v>
      </c>
      <c r="Y761" s="4" t="str">
        <f>MID(I761,1,5)</f>
        <v>D0300</v>
      </c>
      <c r="Z761" s="4">
        <v>72</v>
      </c>
      <c r="AA761" s="4">
        <f>(ROUNDDOWN(K761/Z761,0))*Z761</f>
        <v>0</v>
      </c>
      <c r="AB761" s="4">
        <f>K761-(AA761)</f>
        <v>0</v>
      </c>
      <c r="AC761" s="4">
        <f>AA761/Z761</f>
        <v>0</v>
      </c>
    </row>
    <row r="762" spans="1:29" ht="13.2">
      <c r="A762" s="4" t="s">
        <v>271</v>
      </c>
      <c r="B762" s="4" t="s">
        <v>272</v>
      </c>
      <c r="C762" s="4">
        <f>IF(D762="","",Menu!$D$8)</f>
        <v>0</v>
      </c>
      <c r="D762" s="5" t="s">
        <v>63</v>
      </c>
      <c r="E762" s="4">
        <f>IF(D762="","",Menu!$J$10)</f>
        <v>0</v>
      </c>
      <c r="F762" s="4">
        <f>IF(D762="","",Menu!$R$8)</f>
        <v>0</v>
      </c>
      <c r="G762" s="4">
        <f>IF(I762="","",Menu!$N$12)</f>
        <v>0</v>
      </c>
      <c r="H762" s="4">
        <f>IF(J762="","",Menu!$N$10)</f>
        <v>0</v>
      </c>
      <c r="I762" s="1" t="s">
        <v>588</v>
      </c>
      <c r="J762" s="4">
        <f>IF(I762="","",Menu!$M$8)</f>
        <v>0</v>
      </c>
      <c r="K762">
        <f>Playeras!O15</f>
        <v>0</v>
      </c>
      <c r="L762" s="4">
        <f>IF(K762="","",IF(Menu!$D$10="",0,Menu!$E$10))</f>
        <v>0</v>
      </c>
      <c r="M762" s="4">
        <f>IF(K762="","",IF(Menu!$H$8="",0,Menu!$H$8))</f>
        <v>0</v>
      </c>
      <c r="N762" s="4" t="s">
        <v>274</v>
      </c>
      <c r="Y762" s="4" t="str">
        <f>MID(I762,1,5)</f>
        <v>D0300</v>
      </c>
      <c r="Z762" s="4">
        <v>72</v>
      </c>
      <c r="AA762" s="4">
        <f>(ROUNDDOWN(K762/Z762,0))*Z762</f>
        <v>0</v>
      </c>
      <c r="AB762" s="4">
        <f>K762-(AA762)</f>
        <v>0</v>
      </c>
      <c r="AC762" s="4">
        <f>AA762/Z762</f>
        <v>0</v>
      </c>
    </row>
    <row r="763" spans="1:29" ht="13.2">
      <c r="A763" s="4" t="s">
        <v>271</v>
      </c>
      <c r="B763" s="4" t="s">
        <v>272</v>
      </c>
      <c r="C763" s="4">
        <f>IF(D763="","",Menu!$D$8)</f>
        <v>0</v>
      </c>
      <c r="D763" s="5" t="s">
        <v>63</v>
      </c>
      <c r="E763" s="4">
        <f>IF(D763="","",Menu!$J$10)</f>
        <v>0</v>
      </c>
      <c r="F763" s="4">
        <f>IF(D763="","",Menu!$R$8)</f>
        <v>0</v>
      </c>
      <c r="G763" s="4">
        <f>IF(I763="","",Menu!$N$12)</f>
        <v>0</v>
      </c>
      <c r="H763" s="4">
        <f>IF(J763="","",Menu!$N$10)</f>
        <v>0</v>
      </c>
      <c r="I763" s="1" t="s">
        <v>590</v>
      </c>
      <c r="J763" s="4">
        <f>IF(I763="","",Menu!$M$8)</f>
        <v>0</v>
      </c>
      <c r="K763">
        <f>Playeras!Q15</f>
        <v>0</v>
      </c>
      <c r="L763" s="4">
        <f>IF(K763="","",IF(Menu!$D$10="",0,Menu!$E$10))</f>
        <v>0</v>
      </c>
      <c r="M763" s="4">
        <f>IF(K763="","",IF(Menu!$H$8="",0,Menu!$H$8))</f>
        <v>0</v>
      </c>
      <c r="N763" s="4" t="s">
        <v>274</v>
      </c>
      <c r="Y763" s="4" t="str">
        <f>MID(I763,1,5)</f>
        <v>D0300</v>
      </c>
      <c r="Z763" s="4">
        <v>72</v>
      </c>
      <c r="AA763" s="4">
        <f>(ROUNDDOWN(K763/Z763,0))*Z763</f>
        <v>0</v>
      </c>
      <c r="AB763" s="4">
        <f>K763-(AA763)</f>
        <v>0</v>
      </c>
      <c r="AC763" s="4">
        <f>AA763/Z763</f>
        <v>0</v>
      </c>
    </row>
    <row r="764" spans="1:29" ht="13.2">
      <c r="A764" s="4" t="s">
        <v>271</v>
      </c>
      <c r="B764" s="4" t="s">
        <v>272</v>
      </c>
      <c r="C764" s="4">
        <f>IF(D764="","",Menu!$D$8)</f>
        <v>0</v>
      </c>
      <c r="D764" s="5" t="s">
        <v>63</v>
      </c>
      <c r="E764" s="4">
        <f>IF(D764="","",Menu!$J$10)</f>
        <v>0</v>
      </c>
      <c r="F764" s="4">
        <f>IF(D764="","",Menu!$R$8)</f>
        <v>0</v>
      </c>
      <c r="G764" s="4">
        <f>IF(I764="","",Menu!$N$12)</f>
        <v>0</v>
      </c>
      <c r="H764" s="4">
        <f>IF(J764="","",Menu!$N$10)</f>
        <v>0</v>
      </c>
      <c r="I764" s="1" t="s">
        <v>591</v>
      </c>
      <c r="J764" s="4">
        <f>IF(I764="","",Menu!$M$8)</f>
        <v>0</v>
      </c>
      <c r="K764">
        <f>Playeras!R15</f>
        <v>0</v>
      </c>
      <c r="L764" s="4">
        <f>IF(K764="","",IF(Menu!$D$10="",0,Menu!$E$10))</f>
        <v>0</v>
      </c>
      <c r="M764" s="4">
        <f>IF(K764="","",IF(Menu!$H$8="",0,Menu!$H$8))</f>
        <v>0</v>
      </c>
      <c r="N764" s="4" t="s">
        <v>274</v>
      </c>
      <c r="Y764" s="4" t="str">
        <f>MID(I764,1,5)</f>
        <v>D0300</v>
      </c>
      <c r="Z764" s="4">
        <v>72</v>
      </c>
      <c r="AA764" s="4">
        <f>(ROUNDDOWN(K764/Z764,0))*Z764</f>
        <v>0</v>
      </c>
      <c r="AB764" s="4">
        <f>K764-(AA764)</f>
        <v>0</v>
      </c>
      <c r="AC764" s="4">
        <f>AA764/Z764</f>
        <v>0</v>
      </c>
    </row>
    <row r="765" spans="1:29" ht="13.2">
      <c r="A765" s="4" t="s">
        <v>271</v>
      </c>
      <c r="B765" s="4" t="s">
        <v>272</v>
      </c>
      <c r="C765" s="4">
        <f>IF(D765="","",Menu!$D$8)</f>
        <v>0</v>
      </c>
      <c r="D765" s="5" t="s">
        <v>63</v>
      </c>
      <c r="E765" s="4">
        <f>IF(D765="","",Menu!$J$10)</f>
        <v>0</v>
      </c>
      <c r="F765" s="4">
        <f>IF(D765="","",Menu!$R$8)</f>
        <v>0</v>
      </c>
      <c r="G765" s="4">
        <f>IF(I765="","",Menu!$N$12)</f>
        <v>0</v>
      </c>
      <c r="H765" s="4">
        <f>IF(J765="","",Menu!$N$10)</f>
        <v>0</v>
      </c>
      <c r="I765" s="1" t="s">
        <v>589</v>
      </c>
      <c r="J765" s="4">
        <f>IF(I765="","",Menu!$M$8)</f>
        <v>0</v>
      </c>
      <c r="K765">
        <f>Playeras!P15</f>
        <v>0</v>
      </c>
      <c r="L765" s="4">
        <f>IF(K765="","",IF(Menu!$D$10="",0,Menu!$E$10))</f>
        <v>0</v>
      </c>
      <c r="M765" s="4">
        <f>IF(K765="","",IF(Menu!$H$8="",0,Menu!$H$8))</f>
        <v>0</v>
      </c>
      <c r="N765" s="4" t="s">
        <v>274</v>
      </c>
      <c r="Y765" s="4" t="str">
        <f>MID(I765,1,5)</f>
        <v>D0300</v>
      </c>
      <c r="Z765" s="4">
        <v>72</v>
      </c>
      <c r="AA765" s="4">
        <f>(ROUNDDOWN(K765/Z765,0))*Z765</f>
        <v>0</v>
      </c>
      <c r="AB765" s="4">
        <f>K765-(AA765)</f>
        <v>0</v>
      </c>
      <c r="AC765" s="4">
        <f>AA765/Z765</f>
        <v>0</v>
      </c>
    </row>
    <row r="766" spans="1:29" ht="13.2">
      <c r="A766" s="4" t="s">
        <v>271</v>
      </c>
      <c r="B766" s="4" t="s">
        <v>272</v>
      </c>
      <c r="C766" s="4">
        <f>IF(D766="","",Menu!$D$8)</f>
        <v>0</v>
      </c>
      <c r="D766" s="5" t="s">
        <v>63</v>
      </c>
      <c r="E766" s="4">
        <f>IF(D766="","",Menu!$J$10)</f>
        <v>0</v>
      </c>
      <c r="F766" s="4">
        <f>IF(D766="","",Menu!$R$8)</f>
        <v>0</v>
      </c>
      <c r="G766" s="4">
        <f>IF(I766="","",Menu!$N$12)</f>
        <v>0</v>
      </c>
      <c r="H766" s="4">
        <f>IF(J766="","",Menu!$N$10)</f>
        <v>0</v>
      </c>
      <c r="I766" s="1" t="s">
        <v>587</v>
      </c>
      <c r="J766" s="4">
        <f>IF(I766="","",Menu!$M$8)</f>
        <v>0</v>
      </c>
      <c r="K766">
        <f>Playeras!S14</f>
        <v>0</v>
      </c>
      <c r="L766" s="4">
        <f>IF(K766="","",IF(Menu!$D$10="",0,Menu!$E$10))</f>
        <v>0</v>
      </c>
      <c r="M766" s="4">
        <f>IF(K766="","",IF(Menu!$H$8="",0,Menu!$H$8))</f>
        <v>0</v>
      </c>
      <c r="N766" s="4" t="s">
        <v>274</v>
      </c>
      <c r="Y766" s="4" t="str">
        <f>MID(I766,1,5)</f>
        <v>D0300</v>
      </c>
      <c r="Z766" s="4">
        <v>72</v>
      </c>
      <c r="AA766" s="4">
        <f>(ROUNDDOWN(K766/Z766,0))*Z766</f>
        <v>0</v>
      </c>
      <c r="AB766" s="4">
        <f>K766-(AA766)</f>
        <v>0</v>
      </c>
      <c r="AC766" s="4">
        <f>AA766/Z766</f>
        <v>0</v>
      </c>
    </row>
    <row r="767" spans="1:29" ht="13.2">
      <c r="A767" s="4" t="s">
        <v>271</v>
      </c>
      <c r="B767" s="4" t="s">
        <v>272</v>
      </c>
      <c r="C767" s="4">
        <f>IF(D767="","",Menu!$D$8)</f>
        <v>0</v>
      </c>
      <c r="D767" s="5" t="s">
        <v>63</v>
      </c>
      <c r="E767" s="4">
        <f>IF(D767="","",Menu!$J$10)</f>
        <v>0</v>
      </c>
      <c r="F767" s="4">
        <f>IF(D767="","",Menu!$R$8)</f>
        <v>0</v>
      </c>
      <c r="G767" s="4">
        <f>IF(I767="","",Menu!$N$12)</f>
        <v>0</v>
      </c>
      <c r="H767" s="4">
        <f>IF(J767="","",Menu!$N$10)</f>
        <v>0</v>
      </c>
      <c r="I767" s="1" t="s">
        <v>583</v>
      </c>
      <c r="J767" s="4">
        <f>IF(I767="","",Menu!$M$8)</f>
        <v>0</v>
      </c>
      <c r="K767">
        <f>Playeras!O14</f>
        <v>0</v>
      </c>
      <c r="L767" s="4">
        <f>IF(K767="","",IF(Menu!$D$10="",0,Menu!$E$10))</f>
        <v>0</v>
      </c>
      <c r="M767" s="4">
        <f>IF(K767="","",IF(Menu!$H$8="",0,Menu!$H$8))</f>
        <v>0</v>
      </c>
      <c r="N767" s="4" t="s">
        <v>274</v>
      </c>
      <c r="Y767" s="4" t="str">
        <f>MID(I767,1,5)</f>
        <v>D0300</v>
      </c>
      <c r="Z767" s="4">
        <v>72</v>
      </c>
      <c r="AA767" s="4">
        <f>(ROUNDDOWN(K767/Z767,0))*Z767</f>
        <v>0</v>
      </c>
      <c r="AB767" s="4">
        <f>K767-(AA767)</f>
        <v>0</v>
      </c>
      <c r="AC767" s="4">
        <f>AA767/Z767</f>
        <v>0</v>
      </c>
    </row>
    <row r="768" spans="1:29" ht="13.2">
      <c r="A768" s="4" t="s">
        <v>271</v>
      </c>
      <c r="B768" s="4" t="s">
        <v>272</v>
      </c>
      <c r="C768" s="4">
        <f>IF(D768="","",Menu!$D$8)</f>
        <v>0</v>
      </c>
      <c r="D768" s="5" t="s">
        <v>63</v>
      </c>
      <c r="E768" s="4">
        <f>IF(D768="","",Menu!$J$10)</f>
        <v>0</v>
      </c>
      <c r="F768" s="4">
        <f>IF(D768="","",Menu!$R$8)</f>
        <v>0</v>
      </c>
      <c r="G768" s="4">
        <f>IF(I768="","",Menu!$N$12)</f>
        <v>0</v>
      </c>
      <c r="H768" s="4">
        <f>IF(J768="","",Menu!$N$10)</f>
        <v>0</v>
      </c>
      <c r="I768" s="1" t="s">
        <v>585</v>
      </c>
      <c r="J768" s="4">
        <f>IF(I768="","",Menu!$M$8)</f>
        <v>0</v>
      </c>
      <c r="K768">
        <f>Playeras!Q14</f>
        <v>0</v>
      </c>
      <c r="L768" s="4">
        <f>IF(K768="","",IF(Menu!$D$10="",0,Menu!$E$10))</f>
        <v>0</v>
      </c>
      <c r="M768" s="4">
        <f>IF(K768="","",IF(Menu!$H$8="",0,Menu!$H$8))</f>
        <v>0</v>
      </c>
      <c r="N768" s="4" t="s">
        <v>274</v>
      </c>
      <c r="Y768" s="4" t="str">
        <f>MID(I768,1,5)</f>
        <v>D0300</v>
      </c>
      <c r="Z768" s="4">
        <v>72</v>
      </c>
      <c r="AA768" s="4">
        <f>(ROUNDDOWN(K768/Z768,0))*Z768</f>
        <v>0</v>
      </c>
      <c r="AB768" s="4">
        <f>K768-(AA768)</f>
        <v>0</v>
      </c>
      <c r="AC768" s="4">
        <f>AA768/Z768</f>
        <v>0</v>
      </c>
    </row>
    <row r="769" spans="1:29" ht="13.2">
      <c r="A769" s="4" t="s">
        <v>271</v>
      </c>
      <c r="B769" s="4" t="s">
        <v>272</v>
      </c>
      <c r="C769" s="4">
        <f>IF(D769="","",Menu!$D$8)</f>
        <v>0</v>
      </c>
      <c r="D769" s="5" t="s">
        <v>63</v>
      </c>
      <c r="E769" s="4">
        <f>IF(D769="","",Menu!$J$10)</f>
        <v>0</v>
      </c>
      <c r="F769" s="4">
        <f>IF(D769="","",Menu!$R$8)</f>
        <v>0</v>
      </c>
      <c r="G769" s="4">
        <f>IF(I769="","",Menu!$N$12)</f>
        <v>0</v>
      </c>
      <c r="H769" s="4">
        <f>IF(J769="","",Menu!$N$10)</f>
        <v>0</v>
      </c>
      <c r="I769" s="1" t="s">
        <v>586</v>
      </c>
      <c r="J769" s="4">
        <f>IF(I769="","",Menu!$M$8)</f>
        <v>0</v>
      </c>
      <c r="K769">
        <f>Playeras!R14</f>
        <v>0</v>
      </c>
      <c r="L769" s="4">
        <f>IF(K769="","",IF(Menu!$D$10="",0,Menu!$E$10))</f>
        <v>0</v>
      </c>
      <c r="M769" s="4">
        <f>IF(K769="","",IF(Menu!$H$8="",0,Menu!$H$8))</f>
        <v>0</v>
      </c>
      <c r="N769" s="4" t="s">
        <v>274</v>
      </c>
      <c r="Y769" s="4" t="str">
        <f>MID(I769,1,5)</f>
        <v>D0300</v>
      </c>
      <c r="Z769" s="4">
        <v>72</v>
      </c>
      <c r="AA769" s="4">
        <f>(ROUNDDOWN(K769/Z769,0))*Z769</f>
        <v>0</v>
      </c>
      <c r="AB769" s="4">
        <f>K769-(AA769)</f>
        <v>0</v>
      </c>
      <c r="AC769" s="4">
        <f>AA769/Z769</f>
        <v>0</v>
      </c>
    </row>
    <row r="770" spans="1:29" ht="13.2">
      <c r="A770" s="4" t="s">
        <v>271</v>
      </c>
      <c r="B770" s="4" t="s">
        <v>272</v>
      </c>
      <c r="C770" s="4">
        <f>IF(D770="","",Menu!$D$8)</f>
        <v>0</v>
      </c>
      <c r="D770" s="5" t="s">
        <v>63</v>
      </c>
      <c r="E770" s="4">
        <f>IF(D770="","",Menu!$J$10)</f>
        <v>0</v>
      </c>
      <c r="F770" s="4">
        <f>IF(D770="","",Menu!$R$8)</f>
        <v>0</v>
      </c>
      <c r="G770" s="4">
        <f>IF(I770="","",Menu!$N$12)</f>
        <v>0</v>
      </c>
      <c r="H770" s="4">
        <f>IF(J770="","",Menu!$N$10)</f>
        <v>0</v>
      </c>
      <c r="I770" s="1" t="s">
        <v>584</v>
      </c>
      <c r="J770" s="4">
        <f>IF(I770="","",Menu!$M$8)</f>
        <v>0</v>
      </c>
      <c r="K770">
        <f>Playeras!P14</f>
        <v>0</v>
      </c>
      <c r="L770" s="4">
        <f>IF(K770="","",IF(Menu!$D$10="",0,Menu!$E$10))</f>
        <v>0</v>
      </c>
      <c r="M770" s="4">
        <f>IF(K770="","",IF(Menu!$H$8="",0,Menu!$H$8))</f>
        <v>0</v>
      </c>
      <c r="N770" s="4" t="s">
        <v>274</v>
      </c>
      <c r="Y770" s="4" t="str">
        <f>MID(I770,1,5)</f>
        <v>D0300</v>
      </c>
      <c r="Z770" s="4">
        <v>72</v>
      </c>
      <c r="AA770" s="4">
        <f>(ROUNDDOWN(K770/Z770,0))*Z770</f>
        <v>0</v>
      </c>
      <c r="AB770" s="4">
        <f>K770-(AA770)</f>
        <v>0</v>
      </c>
      <c r="AC770" s="4">
        <f>AA770/Z770</f>
        <v>0</v>
      </c>
    </row>
    <row r="771" spans="1:29" ht="13.2">
      <c r="A771" s="4" t="s">
        <v>271</v>
      </c>
      <c r="B771" s="4" t="s">
        <v>272</v>
      </c>
      <c r="C771" s="4">
        <f>IF(D771="","",Menu!$D$8)</f>
        <v>0</v>
      </c>
      <c r="D771" s="5" t="s">
        <v>63</v>
      </c>
      <c r="E771" s="4">
        <f>IF(D771="","",Menu!$J$10)</f>
        <v>0</v>
      </c>
      <c r="F771" s="4">
        <f>IF(D771="","",Menu!$R$8)</f>
        <v>0</v>
      </c>
      <c r="G771" s="4">
        <f>IF(I771="","",Menu!$N$12)</f>
        <v>0</v>
      </c>
      <c r="H771" s="4">
        <f>IF(J771="","",Menu!$N$10)</f>
        <v>0</v>
      </c>
      <c r="I771" s="1" t="s">
        <v>582</v>
      </c>
      <c r="J771" s="4">
        <f>IF(I771="","",Menu!$M$8)</f>
        <v>0</v>
      </c>
      <c r="K771">
        <f>Playeras!S13</f>
        <v>0</v>
      </c>
      <c r="L771" s="4">
        <f>IF(K771="","",IF(Menu!$D$10="",0,Menu!$E$10))</f>
        <v>0</v>
      </c>
      <c r="M771" s="4">
        <f>IF(K771="","",IF(Menu!$H$8="",0,Menu!$H$8))</f>
        <v>0</v>
      </c>
      <c r="N771" s="4" t="s">
        <v>274</v>
      </c>
      <c r="Y771" s="4" t="str">
        <f>MID(I771,1,5)</f>
        <v>D0300</v>
      </c>
      <c r="Z771" s="4">
        <v>72</v>
      </c>
      <c r="AA771" s="4">
        <f>(ROUNDDOWN(K771/Z771,0))*Z771</f>
        <v>0</v>
      </c>
      <c r="AB771" s="4">
        <f>K771-(AA771)</f>
        <v>0</v>
      </c>
      <c r="AC771" s="4">
        <f>AA771/Z771</f>
        <v>0</v>
      </c>
    </row>
    <row r="772" spans="1:29" ht="13.2">
      <c r="A772" s="4" t="s">
        <v>271</v>
      </c>
      <c r="B772" s="4" t="s">
        <v>272</v>
      </c>
      <c r="C772" s="4">
        <f>IF(D772="","",Menu!$D$8)</f>
        <v>0</v>
      </c>
      <c r="D772" s="5" t="s">
        <v>63</v>
      </c>
      <c r="E772" s="4">
        <f>IF(D772="","",Menu!$J$10)</f>
        <v>0</v>
      </c>
      <c r="F772" s="4">
        <f>IF(D772="","",Menu!$R$8)</f>
        <v>0</v>
      </c>
      <c r="G772" s="4">
        <f>IF(I772="","",Menu!$N$12)</f>
        <v>0</v>
      </c>
      <c r="H772" s="4">
        <f>IF(J772="","",Menu!$N$10)</f>
        <v>0</v>
      </c>
      <c r="I772" s="1" t="s">
        <v>578</v>
      </c>
      <c r="J772" s="4">
        <f>IF(I772="","",Menu!$M$8)</f>
        <v>0</v>
      </c>
      <c r="K772">
        <f>Playeras!O13</f>
        <v>0</v>
      </c>
      <c r="L772" s="4">
        <f>IF(K772="","",IF(Menu!$D$10="",0,Menu!$E$10))</f>
        <v>0</v>
      </c>
      <c r="M772" s="4">
        <f>IF(K772="","",IF(Menu!$H$8="",0,Menu!$H$8))</f>
        <v>0</v>
      </c>
      <c r="N772" s="4" t="s">
        <v>274</v>
      </c>
      <c r="Y772" s="4" t="str">
        <f>MID(I772,1,5)</f>
        <v>D0300</v>
      </c>
      <c r="Z772" s="4">
        <v>72</v>
      </c>
      <c r="AA772" s="4">
        <f>(ROUNDDOWN(K772/Z772,0))*Z772</f>
        <v>0</v>
      </c>
      <c r="AB772" s="4">
        <f>K772-(AA772)</f>
        <v>0</v>
      </c>
      <c r="AC772" s="4">
        <f>AA772/Z772</f>
        <v>0</v>
      </c>
    </row>
    <row r="773" spans="1:29" ht="13.2">
      <c r="A773" s="4" t="s">
        <v>271</v>
      </c>
      <c r="B773" s="4" t="s">
        <v>272</v>
      </c>
      <c r="C773" s="4">
        <f>IF(D773="","",Menu!$D$8)</f>
        <v>0</v>
      </c>
      <c r="D773" s="5" t="s">
        <v>63</v>
      </c>
      <c r="E773" s="4">
        <f>IF(D773="","",Menu!$J$10)</f>
        <v>0</v>
      </c>
      <c r="F773" s="4">
        <f>IF(D773="","",Menu!$R$8)</f>
        <v>0</v>
      </c>
      <c r="G773" s="4">
        <f>IF(I773="","",Menu!$N$12)</f>
        <v>0</v>
      </c>
      <c r="H773" s="4">
        <f>IF(J773="","",Menu!$N$10)</f>
        <v>0</v>
      </c>
      <c r="I773" s="1" t="s">
        <v>580</v>
      </c>
      <c r="J773" s="4">
        <f>IF(I773="","",Menu!$M$8)</f>
        <v>0</v>
      </c>
      <c r="K773">
        <f>Playeras!Q13</f>
        <v>0</v>
      </c>
      <c r="L773" s="4">
        <f>IF(K773="","",IF(Menu!$D$10="",0,Menu!$E$10))</f>
        <v>0</v>
      </c>
      <c r="M773" s="4">
        <f>IF(K773="","",IF(Menu!$H$8="",0,Menu!$H$8))</f>
        <v>0</v>
      </c>
      <c r="N773" s="4" t="s">
        <v>274</v>
      </c>
      <c r="Y773" s="4" t="str">
        <f>MID(I773,1,5)</f>
        <v>D0300</v>
      </c>
      <c r="Z773" s="4">
        <v>72</v>
      </c>
      <c r="AA773" s="4">
        <f>(ROUNDDOWN(K773/Z773,0))*Z773</f>
        <v>0</v>
      </c>
      <c r="AB773" s="4">
        <f>K773-(AA773)</f>
        <v>0</v>
      </c>
      <c r="AC773" s="4">
        <f>AA773/Z773</f>
        <v>0</v>
      </c>
    </row>
    <row r="774" spans="1:29" ht="13.2">
      <c r="A774" s="4" t="s">
        <v>271</v>
      </c>
      <c r="B774" s="4" t="s">
        <v>272</v>
      </c>
      <c r="C774" s="4">
        <f>IF(D774="","",Menu!$D$8)</f>
        <v>0</v>
      </c>
      <c r="D774" s="5" t="s">
        <v>63</v>
      </c>
      <c r="E774" s="4">
        <f>IF(D774="","",Menu!$J$10)</f>
        <v>0</v>
      </c>
      <c r="F774" s="4">
        <f>IF(D774="","",Menu!$R$8)</f>
        <v>0</v>
      </c>
      <c r="G774" s="4">
        <f>IF(I774="","",Menu!$N$12)</f>
        <v>0</v>
      </c>
      <c r="H774" s="4">
        <f>IF(J774="","",Menu!$N$10)</f>
        <v>0</v>
      </c>
      <c r="I774" s="1" t="s">
        <v>581</v>
      </c>
      <c r="J774" s="4">
        <f>IF(I774="","",Menu!$M$8)</f>
        <v>0</v>
      </c>
      <c r="K774">
        <f>Playeras!R13</f>
        <v>0</v>
      </c>
      <c r="L774" s="4">
        <f>IF(K774="","",IF(Menu!$D$10="",0,Menu!$E$10))</f>
        <v>0</v>
      </c>
      <c r="M774" s="4">
        <f>IF(K774="","",IF(Menu!$H$8="",0,Menu!$H$8))</f>
        <v>0</v>
      </c>
      <c r="N774" s="4" t="s">
        <v>274</v>
      </c>
      <c r="Y774" s="4" t="str">
        <f>MID(I774,1,5)</f>
        <v>D0300</v>
      </c>
      <c r="Z774" s="4">
        <v>72</v>
      </c>
      <c r="AA774" s="4">
        <f>(ROUNDDOWN(K774/Z774,0))*Z774</f>
        <v>0</v>
      </c>
      <c r="AB774" s="4">
        <f>K774-(AA774)</f>
        <v>0</v>
      </c>
      <c r="AC774" s="4">
        <f>AA774/Z774</f>
        <v>0</v>
      </c>
    </row>
    <row r="775" spans="1:29" ht="13.2">
      <c r="A775" s="4" t="s">
        <v>271</v>
      </c>
      <c r="B775" s="4" t="s">
        <v>272</v>
      </c>
      <c r="C775" s="4">
        <f>IF(D775="","",Menu!$D$8)</f>
        <v>0</v>
      </c>
      <c r="D775" s="5" t="s">
        <v>63</v>
      </c>
      <c r="E775" s="4">
        <f>IF(D775="","",Menu!$J$10)</f>
        <v>0</v>
      </c>
      <c r="F775" s="4">
        <f>IF(D775="","",Menu!$R$8)</f>
        <v>0</v>
      </c>
      <c r="G775" s="4">
        <f>IF(I775="","",Menu!$N$12)</f>
        <v>0</v>
      </c>
      <c r="H775" s="4">
        <f>IF(J775="","",Menu!$N$10)</f>
        <v>0</v>
      </c>
      <c r="I775" s="1" t="s">
        <v>579</v>
      </c>
      <c r="J775" s="4">
        <f>IF(I775="","",Menu!$M$8)</f>
        <v>0</v>
      </c>
      <c r="K775">
        <f>Playeras!P13</f>
        <v>0</v>
      </c>
      <c r="L775" s="4">
        <f>IF(K775="","",IF(Menu!$D$10="",0,Menu!$E$10))</f>
        <v>0</v>
      </c>
      <c r="M775" s="4">
        <f>IF(K775="","",IF(Menu!$H$8="",0,Menu!$H$8))</f>
        <v>0</v>
      </c>
      <c r="N775" s="4" t="s">
        <v>274</v>
      </c>
      <c r="Y775" s="4" t="str">
        <f>MID(I775,1,5)</f>
        <v>D0300</v>
      </c>
      <c r="Z775" s="4">
        <v>72</v>
      </c>
      <c r="AA775" s="4">
        <f>(ROUNDDOWN(K775/Z775,0))*Z775</f>
        <v>0</v>
      </c>
      <c r="AB775" s="4">
        <f>K775-(AA775)</f>
        <v>0</v>
      </c>
      <c r="AC775" s="4">
        <f>AA775/Z775</f>
        <v>0</v>
      </c>
    </row>
    <row r="776" spans="1:29" ht="13.2">
      <c r="A776" s="4" t="s">
        <v>271</v>
      </c>
      <c r="B776" s="4" t="s">
        <v>272</v>
      </c>
      <c r="C776" s="4">
        <f>IF(D776="","",Menu!$D$8)</f>
        <v>0</v>
      </c>
      <c r="D776" s="5" t="s">
        <v>63</v>
      </c>
      <c r="E776" s="4">
        <f>IF(D776="","",Menu!$J$10)</f>
        <v>0</v>
      </c>
      <c r="F776" s="4">
        <f>IF(D776="","",Menu!$R$8)</f>
        <v>0</v>
      </c>
      <c r="G776" s="4">
        <f>IF(I776="","",Menu!$N$12)</f>
        <v>0</v>
      </c>
      <c r="H776" s="4">
        <f>IF(J776="","",Menu!$N$10)</f>
        <v>0</v>
      </c>
      <c r="I776" s="1" t="s">
        <v>577</v>
      </c>
      <c r="J776" s="4">
        <f>IF(I776="","",Menu!$M$8)</f>
        <v>0</v>
      </c>
      <c r="K776">
        <f>Playeras!S12</f>
        <v>0</v>
      </c>
      <c r="L776" s="4">
        <f>IF(K776="","",IF(Menu!$D$10="",0,Menu!$E$10))</f>
        <v>0</v>
      </c>
      <c r="M776" s="4">
        <f>IF(K776="","",IF(Menu!$H$8="",0,Menu!$H$8))</f>
        <v>0</v>
      </c>
      <c r="N776" s="4" t="s">
        <v>274</v>
      </c>
      <c r="Y776" s="4" t="str">
        <f>MID(I776,1,5)</f>
        <v>D0300</v>
      </c>
      <c r="Z776" s="4">
        <v>72</v>
      </c>
      <c r="AA776" s="4">
        <f>(ROUNDDOWN(K776/Z776,0))*Z776</f>
        <v>0</v>
      </c>
      <c r="AB776" s="4">
        <f>K776-(AA776)</f>
        <v>0</v>
      </c>
      <c r="AC776" s="4">
        <f>AA776/Z776</f>
        <v>0</v>
      </c>
    </row>
    <row r="777" spans="1:29" ht="13.2">
      <c r="A777" s="4" t="s">
        <v>271</v>
      </c>
      <c r="B777" s="4" t="s">
        <v>272</v>
      </c>
      <c r="C777" s="4">
        <f>IF(D777="","",Menu!$D$8)</f>
        <v>0</v>
      </c>
      <c r="D777" s="5" t="s">
        <v>63</v>
      </c>
      <c r="E777" s="4">
        <f>IF(D777="","",Menu!$J$10)</f>
        <v>0</v>
      </c>
      <c r="F777" s="4">
        <f>IF(D777="","",Menu!$R$8)</f>
        <v>0</v>
      </c>
      <c r="G777" s="4">
        <f>IF(I777="","",Menu!$N$12)</f>
        <v>0</v>
      </c>
      <c r="H777" s="4">
        <f>IF(J777="","",Menu!$N$10)</f>
        <v>0</v>
      </c>
      <c r="I777" s="1" t="s">
        <v>573</v>
      </c>
      <c r="J777" s="4">
        <f>IF(I777="","",Menu!$M$8)</f>
        <v>0</v>
      </c>
      <c r="K777">
        <f>Playeras!O12</f>
        <v>0</v>
      </c>
      <c r="L777" s="4">
        <f>IF(K777="","",IF(Menu!$D$10="",0,Menu!$E$10))</f>
        <v>0</v>
      </c>
      <c r="M777" s="4">
        <f>IF(K777="","",IF(Menu!$H$8="",0,Menu!$H$8))</f>
        <v>0</v>
      </c>
      <c r="N777" s="4" t="s">
        <v>274</v>
      </c>
      <c r="Y777" s="4" t="str">
        <f>MID(I777,1,5)</f>
        <v>D0300</v>
      </c>
      <c r="Z777" s="4">
        <v>72</v>
      </c>
      <c r="AA777" s="4">
        <f>(ROUNDDOWN(K777/Z777,0))*Z777</f>
        <v>0</v>
      </c>
      <c r="AB777" s="4">
        <f>K777-(AA777)</f>
        <v>0</v>
      </c>
      <c r="AC777" s="4">
        <f>AA777/Z777</f>
        <v>0</v>
      </c>
    </row>
    <row r="778" spans="1:29" ht="13.2">
      <c r="A778" s="4" t="s">
        <v>271</v>
      </c>
      <c r="B778" s="4" t="s">
        <v>272</v>
      </c>
      <c r="C778" s="4">
        <f>IF(D778="","",Menu!$D$8)</f>
        <v>0</v>
      </c>
      <c r="D778" s="5" t="s">
        <v>63</v>
      </c>
      <c r="E778" s="4">
        <f>IF(D778="","",Menu!$J$10)</f>
        <v>0</v>
      </c>
      <c r="F778" s="4">
        <f>IF(D778="","",Menu!$R$8)</f>
        <v>0</v>
      </c>
      <c r="G778" s="4">
        <f>IF(I778="","",Menu!$N$12)</f>
        <v>0</v>
      </c>
      <c r="H778" s="4">
        <f>IF(J778="","",Menu!$N$10)</f>
        <v>0</v>
      </c>
      <c r="I778" s="1" t="s">
        <v>575</v>
      </c>
      <c r="J778" s="4">
        <f>IF(I778="","",Menu!$M$8)</f>
        <v>0</v>
      </c>
      <c r="K778">
        <f>Playeras!Q12</f>
        <v>0</v>
      </c>
      <c r="L778" s="4">
        <f>IF(K778="","",IF(Menu!$D$10="",0,Menu!$E$10))</f>
        <v>0</v>
      </c>
      <c r="M778" s="4">
        <f>IF(K778="","",IF(Menu!$H$8="",0,Menu!$H$8))</f>
        <v>0</v>
      </c>
      <c r="N778" s="4" t="s">
        <v>274</v>
      </c>
      <c r="Y778" s="4" t="str">
        <f>MID(I778,1,5)</f>
        <v>D0300</v>
      </c>
      <c r="Z778" s="4">
        <v>72</v>
      </c>
      <c r="AA778" s="4">
        <f>(ROUNDDOWN(K778/Z778,0))*Z778</f>
        <v>0</v>
      </c>
      <c r="AB778" s="4">
        <f>K778-(AA778)</f>
        <v>0</v>
      </c>
      <c r="AC778" s="4">
        <f>AA778/Z778</f>
        <v>0</v>
      </c>
    </row>
    <row r="779" spans="1:29" ht="13.2">
      <c r="A779" s="4" t="s">
        <v>271</v>
      </c>
      <c r="B779" s="4" t="s">
        <v>272</v>
      </c>
      <c r="C779" s="4">
        <f>IF(D779="","",Menu!$D$8)</f>
        <v>0</v>
      </c>
      <c r="D779" s="5" t="s">
        <v>63</v>
      </c>
      <c r="E779" s="4">
        <f>IF(D779="","",Menu!$J$10)</f>
        <v>0</v>
      </c>
      <c r="F779" s="4">
        <f>IF(D779="","",Menu!$R$8)</f>
        <v>0</v>
      </c>
      <c r="G779" s="4">
        <f>IF(I779="","",Menu!$N$12)</f>
        <v>0</v>
      </c>
      <c r="H779" s="4">
        <f>IF(J779="","",Menu!$N$10)</f>
        <v>0</v>
      </c>
      <c r="I779" s="1" t="s">
        <v>576</v>
      </c>
      <c r="J779" s="4">
        <f>IF(I779="","",Menu!$M$8)</f>
        <v>0</v>
      </c>
      <c r="K779">
        <f>Playeras!R12</f>
        <v>0</v>
      </c>
      <c r="L779" s="4">
        <f>IF(K779="","",IF(Menu!$D$10="",0,Menu!$E$10))</f>
        <v>0</v>
      </c>
      <c r="M779" s="4">
        <f>IF(K779="","",IF(Menu!$H$8="",0,Menu!$H$8))</f>
        <v>0</v>
      </c>
      <c r="N779" s="4" t="s">
        <v>274</v>
      </c>
      <c r="Y779" s="4" t="str">
        <f>MID(I779,1,5)</f>
        <v>D0300</v>
      </c>
      <c r="Z779" s="4">
        <v>72</v>
      </c>
      <c r="AA779" s="4">
        <f>(ROUNDDOWN(K779/Z779,0))*Z779</f>
        <v>0</v>
      </c>
      <c r="AB779" s="4">
        <f>K779-(AA779)</f>
        <v>0</v>
      </c>
      <c r="AC779" s="4">
        <f>AA779/Z779</f>
        <v>0</v>
      </c>
    </row>
    <row r="780" spans="1:29" ht="13.2">
      <c r="A780" s="4" t="s">
        <v>271</v>
      </c>
      <c r="B780" s="4" t="s">
        <v>272</v>
      </c>
      <c r="C780" s="4">
        <f>IF(D780="","",Menu!$D$8)</f>
        <v>0</v>
      </c>
      <c r="D780" s="5" t="s">
        <v>63</v>
      </c>
      <c r="E780" s="4">
        <f>IF(D780="","",Menu!$J$10)</f>
        <v>0</v>
      </c>
      <c r="F780" s="4">
        <f>IF(D780="","",Menu!$R$8)</f>
        <v>0</v>
      </c>
      <c r="G780" s="4">
        <f>IF(I780="","",Menu!$N$12)</f>
        <v>0</v>
      </c>
      <c r="H780" s="4">
        <f>IF(J780="","",Menu!$N$10)</f>
        <v>0</v>
      </c>
      <c r="I780" s="1" t="s">
        <v>574</v>
      </c>
      <c r="J780" s="4">
        <f>IF(I780="","",Menu!$M$8)</f>
        <v>0</v>
      </c>
      <c r="K780">
        <f>Playeras!P12</f>
        <v>0</v>
      </c>
      <c r="L780" s="4">
        <f>IF(K780="","",IF(Menu!$D$10="",0,Menu!$E$10))</f>
        <v>0</v>
      </c>
      <c r="M780" s="4">
        <f>IF(K780="","",IF(Menu!$H$8="",0,Menu!$H$8))</f>
        <v>0</v>
      </c>
      <c r="N780" s="4" t="s">
        <v>274</v>
      </c>
      <c r="Y780" s="4" t="str">
        <f>MID(I780,1,5)</f>
        <v>D0300</v>
      </c>
      <c r="Z780" s="4">
        <v>72</v>
      </c>
      <c r="AA780" s="4">
        <f>(ROUNDDOWN(K780/Z780,0))*Z780</f>
        <v>0</v>
      </c>
      <c r="AB780" s="4">
        <f>K780-(AA780)</f>
        <v>0</v>
      </c>
      <c r="AC780" s="4">
        <f>AA780/Z780</f>
        <v>0</v>
      </c>
    </row>
    <row r="781" spans="1:29" ht="13.2">
      <c r="A781" s="4" t="s">
        <v>271</v>
      </c>
      <c r="B781" s="4" t="s">
        <v>272</v>
      </c>
      <c r="C781" s="4">
        <f>IF(D781="","",Menu!$D$8)</f>
        <v>0</v>
      </c>
      <c r="D781" s="5" t="s">
        <v>63</v>
      </c>
      <c r="E781" s="4">
        <f>IF(D781="","",Menu!$J$10)</f>
        <v>0</v>
      </c>
      <c r="F781" s="4">
        <f>IF(D781="","",Menu!$R$8)</f>
        <v>0</v>
      </c>
      <c r="G781" s="4">
        <f>IF(I781="","",Menu!$N$12)</f>
        <v>0</v>
      </c>
      <c r="H781" s="4">
        <f>IF(J781="","",Menu!$N$10)</f>
        <v>0</v>
      </c>
      <c r="I781" s="1" t="s">
        <v>572</v>
      </c>
      <c r="J781" s="4">
        <f>IF(I781="","",Menu!$M$8)</f>
        <v>0</v>
      </c>
      <c r="K781">
        <f>Playeras!S11</f>
        <v>0</v>
      </c>
      <c r="L781" s="4">
        <f>IF(K781="","",IF(Menu!$D$10="",0,Menu!$E$10))</f>
        <v>0</v>
      </c>
      <c r="M781" s="4">
        <f>IF(K781="","",IF(Menu!$H$8="",0,Menu!$H$8))</f>
        <v>0</v>
      </c>
      <c r="N781" s="4" t="s">
        <v>274</v>
      </c>
      <c r="Y781" s="4" t="str">
        <f>MID(I781,1,5)</f>
        <v>D0300</v>
      </c>
      <c r="Z781" s="4">
        <v>72</v>
      </c>
      <c r="AA781" s="4">
        <f>(ROUNDDOWN(K781/Z781,0))*Z781</f>
        <v>0</v>
      </c>
      <c r="AB781" s="4">
        <f>K781-(AA781)</f>
        <v>0</v>
      </c>
      <c r="AC781" s="4">
        <f>AA781/Z781</f>
        <v>0</v>
      </c>
    </row>
    <row r="782" spans="1:29" ht="13.2">
      <c r="A782" s="4" t="s">
        <v>271</v>
      </c>
      <c r="B782" s="4" t="s">
        <v>272</v>
      </c>
      <c r="C782" s="4">
        <f>IF(D782="","",Menu!$D$8)</f>
        <v>0</v>
      </c>
      <c r="D782" s="5" t="s">
        <v>63</v>
      </c>
      <c r="E782" s="4">
        <f>IF(D782="","",Menu!$J$10)</f>
        <v>0</v>
      </c>
      <c r="F782" s="4">
        <f>IF(D782="","",Menu!$R$8)</f>
        <v>0</v>
      </c>
      <c r="G782" s="4">
        <f>IF(I782="","",Menu!$N$12)</f>
        <v>0</v>
      </c>
      <c r="H782" s="4">
        <f>IF(J782="","",Menu!$N$10)</f>
        <v>0</v>
      </c>
      <c r="I782" s="1" t="s">
        <v>568</v>
      </c>
      <c r="J782" s="4">
        <f>IF(I782="","",Menu!$M$8)</f>
        <v>0</v>
      </c>
      <c r="K782">
        <f>Playeras!O11</f>
        <v>0</v>
      </c>
      <c r="L782" s="4">
        <f>IF(K782="","",IF(Menu!$D$10="",0,Menu!$E$10))</f>
        <v>0</v>
      </c>
      <c r="M782" s="4">
        <f>IF(K782="","",IF(Menu!$H$8="",0,Menu!$H$8))</f>
        <v>0</v>
      </c>
      <c r="N782" s="4" t="s">
        <v>274</v>
      </c>
      <c r="Y782" s="4" t="str">
        <f>MID(I782,1,5)</f>
        <v>D0300</v>
      </c>
      <c r="Z782" s="4">
        <v>72</v>
      </c>
      <c r="AA782" s="4">
        <f>(ROUNDDOWN(K782/Z782,0))*Z782</f>
        <v>0</v>
      </c>
      <c r="AB782" s="4">
        <f>K782-(AA782)</f>
        <v>0</v>
      </c>
      <c r="AC782" s="4">
        <f>AA782/Z782</f>
        <v>0</v>
      </c>
    </row>
    <row r="783" spans="1:29" ht="13.2">
      <c r="A783" s="4" t="s">
        <v>271</v>
      </c>
      <c r="B783" s="4" t="s">
        <v>272</v>
      </c>
      <c r="C783" s="4">
        <f>IF(D783="","",Menu!$D$8)</f>
        <v>0</v>
      </c>
      <c r="D783" s="5" t="s">
        <v>63</v>
      </c>
      <c r="E783" s="4">
        <f>IF(D783="","",Menu!$J$10)</f>
        <v>0</v>
      </c>
      <c r="F783" s="4">
        <f>IF(D783="","",Menu!$R$8)</f>
        <v>0</v>
      </c>
      <c r="G783" s="4">
        <f>IF(I783="","",Menu!$N$12)</f>
        <v>0</v>
      </c>
      <c r="H783" s="4">
        <f>IF(J783="","",Menu!$N$10)</f>
        <v>0</v>
      </c>
      <c r="I783" s="1" t="s">
        <v>570</v>
      </c>
      <c r="J783" s="4">
        <f>IF(I783="","",Menu!$M$8)</f>
        <v>0</v>
      </c>
      <c r="K783">
        <f>Playeras!Q11</f>
        <v>0</v>
      </c>
      <c r="L783" s="4">
        <f>IF(K783="","",IF(Menu!$D$10="",0,Menu!$E$10))</f>
        <v>0</v>
      </c>
      <c r="M783" s="4">
        <f>IF(K783="","",IF(Menu!$H$8="",0,Menu!$H$8))</f>
        <v>0</v>
      </c>
      <c r="N783" s="4" t="s">
        <v>274</v>
      </c>
      <c r="Y783" s="4" t="str">
        <f>MID(I783,1,5)</f>
        <v>D0300</v>
      </c>
      <c r="Z783" s="4">
        <v>72</v>
      </c>
      <c r="AA783" s="4">
        <f>(ROUNDDOWN(K783/Z783,0))*Z783</f>
        <v>0</v>
      </c>
      <c r="AB783" s="4">
        <f>K783-(AA783)</f>
        <v>0</v>
      </c>
      <c r="AC783" s="4">
        <f>AA783/Z783</f>
        <v>0</v>
      </c>
    </row>
    <row r="784" spans="1:29" ht="13.2">
      <c r="A784" s="4" t="s">
        <v>271</v>
      </c>
      <c r="B784" s="4" t="s">
        <v>272</v>
      </c>
      <c r="C784" s="4">
        <f>IF(D784="","",Menu!$D$8)</f>
        <v>0</v>
      </c>
      <c r="D784" s="5" t="s">
        <v>63</v>
      </c>
      <c r="E784" s="4">
        <f>IF(D784="","",Menu!$J$10)</f>
        <v>0</v>
      </c>
      <c r="F784" s="4">
        <f>IF(D784="","",Menu!$R$8)</f>
        <v>0</v>
      </c>
      <c r="G784" s="4">
        <f>IF(I784="","",Menu!$N$12)</f>
        <v>0</v>
      </c>
      <c r="H784" s="4">
        <f>IF(J784="","",Menu!$N$10)</f>
        <v>0</v>
      </c>
      <c r="I784" s="1" t="s">
        <v>571</v>
      </c>
      <c r="J784" s="4">
        <f>IF(I784="","",Menu!$M$8)</f>
        <v>0</v>
      </c>
      <c r="K784">
        <f>Playeras!R11</f>
        <v>0</v>
      </c>
      <c r="L784" s="4">
        <f>IF(K784="","",IF(Menu!$D$10="",0,Menu!$E$10))</f>
        <v>0</v>
      </c>
      <c r="M784" s="4">
        <f>IF(K784="","",IF(Menu!$H$8="",0,Menu!$H$8))</f>
        <v>0</v>
      </c>
      <c r="N784" s="4" t="s">
        <v>274</v>
      </c>
      <c r="Y784" s="4" t="str">
        <f>MID(I784,1,5)</f>
        <v>D0300</v>
      </c>
      <c r="Z784" s="4">
        <v>72</v>
      </c>
      <c r="AA784" s="4">
        <f>(ROUNDDOWN(K784/Z784,0))*Z784</f>
        <v>0</v>
      </c>
      <c r="AB784" s="4">
        <f>K784-(AA784)</f>
        <v>0</v>
      </c>
      <c r="AC784" s="4">
        <f>AA784/Z784</f>
        <v>0</v>
      </c>
    </row>
    <row r="785" spans="1:29" ht="13.2">
      <c r="A785" s="4" t="s">
        <v>271</v>
      </c>
      <c r="B785" s="4" t="s">
        <v>272</v>
      </c>
      <c r="C785" s="4">
        <f>IF(D785="","",Menu!$D$8)</f>
        <v>0</v>
      </c>
      <c r="D785" s="5" t="s">
        <v>63</v>
      </c>
      <c r="E785" s="4">
        <f>IF(D785="","",Menu!$J$10)</f>
        <v>0</v>
      </c>
      <c r="F785" s="4">
        <f>IF(D785="","",Menu!$R$8)</f>
        <v>0</v>
      </c>
      <c r="G785" s="4">
        <f>IF(I785="","",Menu!$N$12)</f>
        <v>0</v>
      </c>
      <c r="H785" s="4">
        <f>IF(J785="","",Menu!$N$10)</f>
        <v>0</v>
      </c>
      <c r="I785" s="1" t="s">
        <v>569</v>
      </c>
      <c r="J785" s="4">
        <f>IF(I785="","",Menu!$M$8)</f>
        <v>0</v>
      </c>
      <c r="K785">
        <f>Playeras!P11</f>
        <v>0</v>
      </c>
      <c r="L785" s="4">
        <f>IF(K785="","",IF(Menu!$D$10="",0,Menu!$E$10))</f>
        <v>0</v>
      </c>
      <c r="M785" s="4">
        <f>IF(K785="","",IF(Menu!$H$8="",0,Menu!$H$8))</f>
        <v>0</v>
      </c>
      <c r="N785" s="4" t="s">
        <v>274</v>
      </c>
      <c r="Y785" s="4" t="str">
        <f>MID(I785,1,5)</f>
        <v>D0300</v>
      </c>
      <c r="Z785" s="4">
        <v>72</v>
      </c>
      <c r="AA785" s="4">
        <f>(ROUNDDOWN(K785/Z785,0))*Z785</f>
        <v>0</v>
      </c>
      <c r="AB785" s="4">
        <f>K785-(AA785)</f>
        <v>0</v>
      </c>
      <c r="AC785" s="4">
        <f>AA785/Z785</f>
        <v>0</v>
      </c>
    </row>
    <row r="786" spans="1:29" ht="13.2">
      <c r="A786" s="4" t="s">
        <v>271</v>
      </c>
      <c r="B786" s="4" t="s">
        <v>272</v>
      </c>
      <c r="C786" s="4">
        <f>IF(D786="","",Menu!$D$8)</f>
        <v>0</v>
      </c>
      <c r="D786" s="5" t="s">
        <v>63</v>
      </c>
      <c r="E786" s="4">
        <f>IF(D786="","",Menu!$J$10)</f>
        <v>0</v>
      </c>
      <c r="F786" s="4">
        <f>IF(D786="","",Menu!$R$8)</f>
        <v>0</v>
      </c>
      <c r="G786" s="4">
        <f>IF(I786="","",Menu!$N$12)</f>
        <v>0</v>
      </c>
      <c r="H786" s="4">
        <f>IF(J786="","",Menu!$N$10)</f>
        <v>0</v>
      </c>
      <c r="I786" s="1" t="s">
        <v>567</v>
      </c>
      <c r="J786" s="4">
        <f>IF(I786="","",Menu!$M$8)</f>
        <v>0</v>
      </c>
      <c r="K786">
        <f>Playeras!S10</f>
        <v>0</v>
      </c>
      <c r="L786" s="4">
        <f>IF(K786="","",IF(Menu!$D$10="",0,Menu!$E$10))</f>
        <v>0</v>
      </c>
      <c r="M786" s="4">
        <f>IF(K786="","",IF(Menu!$H$8="",0,Menu!$H$8))</f>
        <v>0</v>
      </c>
      <c r="N786" s="4" t="s">
        <v>274</v>
      </c>
      <c r="Y786" s="4" t="str">
        <f>MID(I786,1,5)</f>
        <v>D0300</v>
      </c>
      <c r="Z786" s="4">
        <v>72</v>
      </c>
      <c r="AA786" s="4">
        <f>(ROUNDDOWN(K786/Z786,0))*Z786</f>
        <v>0</v>
      </c>
      <c r="AB786" s="4">
        <f>K786-(AA786)</f>
        <v>0</v>
      </c>
      <c r="AC786" s="4">
        <f>AA786/Z786</f>
        <v>0</v>
      </c>
    </row>
    <row r="787" spans="1:29" ht="13.2">
      <c r="A787" s="4" t="s">
        <v>271</v>
      </c>
      <c r="B787" s="4" t="s">
        <v>272</v>
      </c>
      <c r="C787" s="4">
        <f>IF(D787="","",Menu!$D$8)</f>
        <v>0</v>
      </c>
      <c r="D787" s="5" t="s">
        <v>63</v>
      </c>
      <c r="E787" s="4">
        <f>IF(D787="","",Menu!$J$10)</f>
        <v>0</v>
      </c>
      <c r="F787" s="4">
        <f>IF(D787="","",Menu!$R$8)</f>
        <v>0</v>
      </c>
      <c r="G787" s="4">
        <f>IF(I787="","",Menu!$N$12)</f>
        <v>0</v>
      </c>
      <c r="H787" s="4">
        <f>IF(J787="","",Menu!$N$10)</f>
        <v>0</v>
      </c>
      <c r="I787" s="1" t="s">
        <v>563</v>
      </c>
      <c r="J787" s="4">
        <f>IF(I787="","",Menu!$M$8)</f>
        <v>0</v>
      </c>
      <c r="K787">
        <f>Playeras!O10</f>
        <v>0</v>
      </c>
      <c r="L787" s="4">
        <f>IF(K787="","",IF(Menu!$D$10="",0,Menu!$E$10))</f>
        <v>0</v>
      </c>
      <c r="M787" s="4">
        <f>IF(K787="","",IF(Menu!$H$8="",0,Menu!$H$8))</f>
        <v>0</v>
      </c>
      <c r="N787" s="4" t="s">
        <v>274</v>
      </c>
      <c r="Y787" s="4" t="str">
        <f>MID(I787,1,5)</f>
        <v>D0300</v>
      </c>
      <c r="Z787" s="4">
        <v>72</v>
      </c>
      <c r="AA787" s="4">
        <f>(ROUNDDOWN(K799/Z787,0))*Z787</f>
        <v>0</v>
      </c>
      <c r="AB787" s="4">
        <f>K799-(AA787)</f>
        <v>0</v>
      </c>
      <c r="AC787" s="4">
        <f>AA787/Z787</f>
        <v>0</v>
      </c>
    </row>
    <row r="788" spans="1:29" ht="13.2">
      <c r="A788" s="4" t="s">
        <v>271</v>
      </c>
      <c r="B788" s="4" t="s">
        <v>272</v>
      </c>
      <c r="C788" s="4">
        <f>IF(D788="","",Menu!$D$8)</f>
        <v>0</v>
      </c>
      <c r="D788" s="5" t="s">
        <v>63</v>
      </c>
      <c r="E788" s="4">
        <f>IF(D788="","",Menu!$J$10)</f>
        <v>0</v>
      </c>
      <c r="F788" s="4">
        <f>IF(D788="","",Menu!$R$8)</f>
        <v>0</v>
      </c>
      <c r="G788" s="4">
        <f>IF(I788="","",Menu!$N$12)</f>
        <v>0</v>
      </c>
      <c r="H788" s="4">
        <f>IF(J788="","",Menu!$N$10)</f>
        <v>0</v>
      </c>
      <c r="I788" s="1" t="s">
        <v>565</v>
      </c>
      <c r="J788" s="4">
        <f>IF(I788="","",Menu!$M$8)</f>
        <v>0</v>
      </c>
      <c r="K788">
        <f>Playeras!Q10</f>
        <v>0</v>
      </c>
      <c r="L788" s="4">
        <f>IF(K788="","",IF(Menu!$D$10="",0,Menu!$E$10))</f>
        <v>0</v>
      </c>
      <c r="M788" s="4">
        <f>IF(K788="","",IF(Menu!$H$8="",0,Menu!$H$8))</f>
        <v>0</v>
      </c>
      <c r="N788" s="4" t="s">
        <v>274</v>
      </c>
      <c r="Y788" s="4" t="str">
        <f>MID(I788,1,5)</f>
        <v>D0300</v>
      </c>
      <c r="Z788" s="4">
        <v>72</v>
      </c>
      <c r="AA788" s="4">
        <f>(ROUNDDOWN(K788/Z788,0))*Z788</f>
        <v>0</v>
      </c>
      <c r="AB788" s="4">
        <f>K788-(AA788)</f>
        <v>0</v>
      </c>
      <c r="AC788" s="4">
        <f>AA788/Z788</f>
        <v>0</v>
      </c>
    </row>
    <row r="789" spans="1:29" ht="13.2">
      <c r="A789" s="4" t="s">
        <v>271</v>
      </c>
      <c r="B789" s="4" t="s">
        <v>272</v>
      </c>
      <c r="C789" s="4">
        <f>IF(D789="","",Menu!$D$8)</f>
        <v>0</v>
      </c>
      <c r="D789" s="5" t="s">
        <v>63</v>
      </c>
      <c r="E789" s="4">
        <f>IF(D789="","",Menu!$J$10)</f>
        <v>0</v>
      </c>
      <c r="F789" s="4">
        <f>IF(D789="","",Menu!$R$8)</f>
        <v>0</v>
      </c>
      <c r="G789" s="4">
        <f>IF(I789="","",Menu!$N$12)</f>
        <v>0</v>
      </c>
      <c r="H789" s="4">
        <f>IF(J789="","",Menu!$N$10)</f>
        <v>0</v>
      </c>
      <c r="I789" s="1" t="s">
        <v>566</v>
      </c>
      <c r="J789" s="4">
        <f>IF(I789="","",Menu!$M$8)</f>
        <v>0</v>
      </c>
      <c r="K789">
        <f>Playeras!R10</f>
        <v>0</v>
      </c>
      <c r="L789" s="4">
        <f>IF(K789="","",IF(Menu!$D$10="",0,Menu!$E$10))</f>
        <v>0</v>
      </c>
      <c r="M789" s="4">
        <f>IF(K789="","",IF(Menu!$H$8="",0,Menu!$H$8))</f>
        <v>0</v>
      </c>
      <c r="N789" s="4" t="s">
        <v>274</v>
      </c>
      <c r="Y789" s="4" t="str">
        <f>MID(I789,1,5)</f>
        <v>D0300</v>
      </c>
      <c r="Z789" s="4">
        <v>72</v>
      </c>
      <c r="AA789" s="4">
        <f>(ROUNDDOWN(K789/Z789,0))*Z789</f>
        <v>0</v>
      </c>
      <c r="AB789" s="4">
        <f>K789-(AA789)</f>
        <v>0</v>
      </c>
      <c r="AC789" s="4">
        <f>AA789/Z789</f>
        <v>0</v>
      </c>
    </row>
    <row r="790" spans="1:29" ht="13.2">
      <c r="A790" s="4" t="s">
        <v>271</v>
      </c>
      <c r="B790" s="4" t="s">
        <v>272</v>
      </c>
      <c r="C790" s="4">
        <f>IF(D790="","",Menu!$D$8)</f>
        <v>0</v>
      </c>
      <c r="D790" s="5" t="s">
        <v>63</v>
      </c>
      <c r="E790" s="4">
        <f>IF(D790="","",Menu!$J$10)</f>
        <v>0</v>
      </c>
      <c r="F790" s="4">
        <f>IF(D790="","",Menu!$R$8)</f>
        <v>0</v>
      </c>
      <c r="G790" s="4">
        <f>IF(I790="","",Menu!$N$12)</f>
        <v>0</v>
      </c>
      <c r="H790" s="4">
        <f>IF(J790="","",Menu!$N$10)</f>
        <v>0</v>
      </c>
      <c r="I790" s="1" t="s">
        <v>564</v>
      </c>
      <c r="J790" s="4">
        <f>IF(I790="","",Menu!$M$8)</f>
        <v>0</v>
      </c>
      <c r="K790">
        <f>Playeras!P10</f>
        <v>0</v>
      </c>
      <c r="L790" s="4">
        <f>IF(K790="","",IF(Menu!$D$10="",0,Menu!$E$10))</f>
        <v>0</v>
      </c>
      <c r="M790" s="4">
        <f>IF(K790="","",IF(Menu!$H$8="",0,Menu!$H$8))</f>
        <v>0</v>
      </c>
      <c r="N790" s="4" t="s">
        <v>274</v>
      </c>
      <c r="Y790" s="4" t="str">
        <f>MID(I790,1,5)</f>
        <v>D0300</v>
      </c>
      <c r="Z790" s="4">
        <v>72</v>
      </c>
      <c r="AA790" s="4">
        <f>(ROUNDDOWN(K790/Z790,0))*Z790</f>
        <v>0</v>
      </c>
      <c r="AB790" s="4">
        <f>K790-(AA790)</f>
        <v>0</v>
      </c>
      <c r="AC790" s="4">
        <f>AA790/Z790</f>
        <v>0</v>
      </c>
    </row>
    <row r="791" spans="1:29" ht="13.2">
      <c r="A791" s="4" t="s">
        <v>271</v>
      </c>
      <c r="B791" s="4" t="s">
        <v>272</v>
      </c>
      <c r="C791" s="4">
        <f>IF(D791="","",Menu!$D$8)</f>
        <v>0</v>
      </c>
      <c r="D791" s="5" t="s">
        <v>63</v>
      </c>
      <c r="E791" s="4">
        <f>IF(D791="","",Menu!$J$10)</f>
        <v>0</v>
      </c>
      <c r="F791" s="4">
        <f>IF(D791="","",Menu!$R$8)</f>
        <v>0</v>
      </c>
      <c r="G791" s="4">
        <f>IF(I791="","",Menu!$N$12)</f>
        <v>0</v>
      </c>
      <c r="H791" s="4">
        <f>IF(J791="","",Menu!$N$10)</f>
        <v>0</v>
      </c>
      <c r="I791" s="1" t="s">
        <v>382</v>
      </c>
      <c r="J791" s="4">
        <f>IF(I791="","",Menu!$M$8)</f>
        <v>0</v>
      </c>
      <c r="K791">
        <f>Playeras!R196</f>
        <v>0</v>
      </c>
      <c r="L791" s="4">
        <f>IF(K791="","",IF(Menu!$D$10="",0,Menu!$E$10))</f>
        <v>0</v>
      </c>
      <c r="M791" s="4">
        <f>IF(K791="","",IF(Menu!$H$8="",0,Menu!$H$8))</f>
        <v>0</v>
      </c>
      <c r="N791" s="4" t="s">
        <v>274</v>
      </c>
      <c r="Y791" s="4" t="str">
        <f>MID(I795,1,5)</f>
        <v>D0250</v>
      </c>
      <c r="Z791" s="4">
        <v>72</v>
      </c>
      <c r="AA791" s="4">
        <f>(ROUNDDOWN(K795/Z791,0))*Z791</f>
        <v>0</v>
      </c>
      <c r="AB791" s="4">
        <f>K795-(AA791)</f>
        <v>0</v>
      </c>
      <c r="AC791" s="4">
        <f>AA791/Z791</f>
        <v>0</v>
      </c>
    </row>
    <row r="792" spans="1:29" ht="13.2">
      <c r="A792" s="4" t="s">
        <v>271</v>
      </c>
      <c r="B792" s="4" t="s">
        <v>272</v>
      </c>
      <c r="C792" s="4">
        <f>IF(D792="","",Menu!$D$8)</f>
        <v>0</v>
      </c>
      <c r="D792" s="5" t="s">
        <v>63</v>
      </c>
      <c r="E792" s="4">
        <f>IF(D792="","",Menu!$J$10)</f>
        <v>0</v>
      </c>
      <c r="F792" s="4">
        <f>IF(D792="","",Menu!$R$8)</f>
        <v>0</v>
      </c>
      <c r="G792" s="4">
        <f>IF(I792="","",Menu!$N$12)</f>
        <v>0</v>
      </c>
      <c r="H792" s="4">
        <f>IF(J792="","",Menu!$N$10)</f>
        <v>0</v>
      </c>
      <c r="I792" s="1" t="s">
        <v>380</v>
      </c>
      <c r="J792" s="4">
        <f>IF(I792="","",Menu!$M$8)</f>
        <v>0</v>
      </c>
      <c r="K792">
        <f>Playeras!P196</f>
        <v>0</v>
      </c>
      <c r="L792" s="4">
        <f>IF(K792="","",IF(Menu!$D$10="",0,Menu!$E$10))</f>
        <v>0</v>
      </c>
      <c r="M792" s="4">
        <f>IF(K792="","",IF(Menu!$H$8="",0,Menu!$H$8))</f>
        <v>0</v>
      </c>
      <c r="N792" s="4" t="s">
        <v>274</v>
      </c>
      <c r="Y792" s="4" t="str">
        <f>MID(I796,1,5)</f>
        <v>D0250</v>
      </c>
      <c r="Z792" s="4">
        <v>72</v>
      </c>
      <c r="AA792" s="4">
        <f>(ROUNDDOWN(K796/Z792,0))*Z792</f>
        <v>0</v>
      </c>
      <c r="AB792" s="4">
        <f>K796-(AA792)</f>
        <v>0</v>
      </c>
      <c r="AC792" s="4">
        <f>AA792/Z792</f>
        <v>0</v>
      </c>
    </row>
    <row r="793" spans="1:29" ht="13.2">
      <c r="A793" s="4" t="s">
        <v>271</v>
      </c>
      <c r="B793" s="4" t="s">
        <v>272</v>
      </c>
      <c r="C793" s="4">
        <f>IF(D793="","",Menu!$D$8)</f>
        <v>0</v>
      </c>
      <c r="D793" s="5" t="s">
        <v>63</v>
      </c>
      <c r="E793" s="4">
        <f>IF(D793="","",Menu!$J$10)</f>
        <v>0</v>
      </c>
      <c r="F793" s="4">
        <f>IF(D793="","",Menu!$R$8)</f>
        <v>0</v>
      </c>
      <c r="G793" s="4">
        <f>IF(I793="","",Menu!$N$12)</f>
        <v>0</v>
      </c>
      <c r="H793" s="4">
        <f>IF(J793="","",Menu!$N$10)</f>
        <v>0</v>
      </c>
      <c r="I793" s="1" t="s">
        <v>381</v>
      </c>
      <c r="J793" s="4">
        <f>IF(I793="","",Menu!$M$8)</f>
        <v>0</v>
      </c>
      <c r="K793">
        <f>Playeras!Q196</f>
        <v>0</v>
      </c>
      <c r="L793" s="4">
        <f>IF(K793="","",IF(Menu!$D$10="",0,Menu!$E$10))</f>
        <v>0</v>
      </c>
      <c r="M793" s="4">
        <f>IF(K793="","",IF(Menu!$H$8="",0,Menu!$H$8))</f>
        <v>0</v>
      </c>
      <c r="N793" s="4" t="s">
        <v>274</v>
      </c>
      <c r="Y793" s="4" t="str">
        <f>MID(I797,1,5)</f>
        <v>D0250</v>
      </c>
      <c r="Z793" s="4">
        <v>72</v>
      </c>
      <c r="AA793" s="4">
        <f>(ROUNDDOWN(K797/Z793,0))*Z793</f>
        <v>0</v>
      </c>
      <c r="AB793" s="4">
        <f>K797-(AA793)</f>
        <v>0</v>
      </c>
      <c r="AC793" s="4">
        <f>AA793/Z793</f>
        <v>0</v>
      </c>
    </row>
    <row r="794" spans="1:29" ht="13.2">
      <c r="A794" s="4" t="s">
        <v>271</v>
      </c>
      <c r="B794" s="4" t="s">
        <v>272</v>
      </c>
      <c r="C794" s="4">
        <f>IF(D794="","",Menu!$D$8)</f>
        <v>0</v>
      </c>
      <c r="D794" s="5" t="s">
        <v>63</v>
      </c>
      <c r="E794" s="4">
        <f>IF(D794="","",Menu!$J$10)</f>
        <v>0</v>
      </c>
      <c r="F794" s="4">
        <f>IF(D794="","",Menu!$R$8)</f>
        <v>0</v>
      </c>
      <c r="G794" s="4">
        <f>IF(I794="","",Menu!$N$12)</f>
        <v>0</v>
      </c>
      <c r="H794" s="4">
        <f>IF(J794="","",Menu!$N$10)</f>
        <v>0</v>
      </c>
      <c r="I794" s="1" t="s">
        <v>379</v>
      </c>
      <c r="J794" s="4">
        <f>IF(I794="","",Menu!$M$8)</f>
        <v>0</v>
      </c>
      <c r="K794">
        <f>Playeras!O196</f>
        <v>0</v>
      </c>
      <c r="L794" s="4">
        <f>IF(K794="","",IF(Menu!$D$10="",0,Menu!$E$10))</f>
        <v>0</v>
      </c>
      <c r="M794" s="4">
        <f>IF(K794="","",IF(Menu!$H$8="",0,Menu!$H$8))</f>
        <v>0</v>
      </c>
      <c r="N794" s="4" t="s">
        <v>274</v>
      </c>
      <c r="Y794" s="4" t="str">
        <f>MID(I798,1,5)</f>
        <v>D0250</v>
      </c>
      <c r="Z794" s="4">
        <v>72</v>
      </c>
      <c r="AA794" s="4">
        <f>(ROUNDDOWN(K798/Z794,0))*Z794</f>
        <v>0</v>
      </c>
      <c r="AB794" s="4">
        <f>K798-(AA794)</f>
        <v>0</v>
      </c>
      <c r="AC794" s="4">
        <f>AA794/Z794</f>
        <v>0</v>
      </c>
    </row>
    <row r="795" spans="1:29" ht="13.2">
      <c r="A795" s="4" t="s">
        <v>271</v>
      </c>
      <c r="B795" s="4" t="s">
        <v>272</v>
      </c>
      <c r="C795" s="4">
        <f>IF(D795="","",Menu!$D$8)</f>
        <v>0</v>
      </c>
      <c r="D795" s="5" t="s">
        <v>63</v>
      </c>
      <c r="E795" s="4">
        <f>IF(D795="","",Menu!$J$10)</f>
        <v>0</v>
      </c>
      <c r="F795" s="4">
        <f>IF(D795="","",Menu!$R$8)</f>
        <v>0</v>
      </c>
      <c r="G795" s="4">
        <f>IF(I795="","",Menu!$N$12)</f>
        <v>0</v>
      </c>
      <c r="H795" s="4">
        <f>IF(J795="","",Menu!$N$10)</f>
        <v>0</v>
      </c>
      <c r="I795" s="1" t="s">
        <v>378</v>
      </c>
      <c r="J795" s="4">
        <f>IF(I795="","",Menu!$M$8)</f>
        <v>0</v>
      </c>
      <c r="K795">
        <f>Playeras!R195</f>
        <v>0</v>
      </c>
      <c r="L795" s="4">
        <f>IF(K795="","",IF(Menu!$D$10="",0,Menu!$E$10))</f>
        <v>0</v>
      </c>
      <c r="M795" s="4">
        <f>IF(K795="","",IF(Menu!$H$8="",0,Menu!$H$8))</f>
        <v>0</v>
      </c>
      <c r="N795" s="4" t="s">
        <v>274</v>
      </c>
      <c r="Y795" s="4" t="str">
        <f>MID(I799,1,5)</f>
        <v>D0250</v>
      </c>
      <c r="Z795" s="4">
        <v>72</v>
      </c>
      <c r="AA795" s="4">
        <f>(ROUNDDOWN(K799/Z795,0))*Z795</f>
        <v>0</v>
      </c>
      <c r="AB795" s="4">
        <f>K799-(AA795)</f>
        <v>0</v>
      </c>
      <c r="AC795" s="4">
        <f>AA795/Z795</f>
        <v>0</v>
      </c>
    </row>
    <row r="796" spans="1:29" ht="13.2">
      <c r="A796" s="4" t="s">
        <v>271</v>
      </c>
      <c r="B796" s="4" t="s">
        <v>272</v>
      </c>
      <c r="C796" s="4">
        <f>IF(D796="","",Menu!$D$8)</f>
        <v>0</v>
      </c>
      <c r="D796" s="5" t="s">
        <v>63</v>
      </c>
      <c r="E796" s="4">
        <f>IF(D796="","",Menu!$J$10)</f>
        <v>0</v>
      </c>
      <c r="F796" s="4">
        <f>IF(D796="","",Menu!$R$8)</f>
        <v>0</v>
      </c>
      <c r="G796" s="4">
        <f>IF(I796="","",Menu!$N$12)</f>
        <v>0</v>
      </c>
      <c r="H796" s="4">
        <f>IF(J796="","",Menu!$N$10)</f>
        <v>0</v>
      </c>
      <c r="I796" s="1" t="s">
        <v>376</v>
      </c>
      <c r="J796" s="4">
        <f>IF(I796="","",Menu!$M$8)</f>
        <v>0</v>
      </c>
      <c r="K796">
        <f>Playeras!P195</f>
        <v>0</v>
      </c>
      <c r="L796" s="4">
        <f>IF(K796="","",IF(Menu!$D$10="",0,Menu!$E$10))</f>
        <v>0</v>
      </c>
      <c r="M796" s="4">
        <f>IF(K796="","",IF(Menu!$H$8="",0,Menu!$H$8))</f>
        <v>0</v>
      </c>
      <c r="N796" s="4" t="s">
        <v>274</v>
      </c>
      <c r="Y796" s="4" t="str">
        <f>MID(I800,1,5)</f>
        <v>D0250</v>
      </c>
      <c r="Z796" s="4">
        <v>72</v>
      </c>
      <c r="AA796" s="4">
        <f>(ROUNDDOWN(K800/Z796,0))*Z796</f>
        <v>0</v>
      </c>
      <c r="AB796" s="4">
        <f>K800-(AA796)</f>
        <v>0</v>
      </c>
      <c r="AC796" s="4">
        <f>AA796/Z796</f>
        <v>0</v>
      </c>
    </row>
    <row r="797" spans="1:29" ht="13.2">
      <c r="A797" s="4" t="s">
        <v>271</v>
      </c>
      <c r="B797" s="4" t="s">
        <v>272</v>
      </c>
      <c r="C797" s="4">
        <f>IF(D797="","",Menu!$D$8)</f>
        <v>0</v>
      </c>
      <c r="D797" s="5" t="s">
        <v>63</v>
      </c>
      <c r="E797" s="4">
        <f>IF(D797="","",Menu!$J$10)</f>
        <v>0</v>
      </c>
      <c r="F797" s="4">
        <f>IF(D797="","",Menu!$R$8)</f>
        <v>0</v>
      </c>
      <c r="G797" s="4">
        <f>IF(I797="","",Menu!$N$12)</f>
        <v>0</v>
      </c>
      <c r="H797" s="4">
        <f>IF(J797="","",Menu!$N$10)</f>
        <v>0</v>
      </c>
      <c r="I797" s="1" t="s">
        <v>377</v>
      </c>
      <c r="J797" s="4">
        <f>IF(I797="","",Menu!$M$8)</f>
        <v>0</v>
      </c>
      <c r="K797">
        <f>Playeras!Q195</f>
        <v>0</v>
      </c>
      <c r="L797" s="4">
        <f>IF(K797="","",IF(Menu!$D$10="",0,Menu!$E$10))</f>
        <v>0</v>
      </c>
      <c r="M797" s="4">
        <f>IF(K797="","",IF(Menu!$H$8="",0,Menu!$H$8))</f>
        <v>0</v>
      </c>
      <c r="N797" s="4" t="s">
        <v>274</v>
      </c>
      <c r="Y797" s="4" t="str">
        <f>MID(I801,1,5)</f>
        <v>D0250</v>
      </c>
      <c r="Z797" s="4">
        <v>72</v>
      </c>
      <c r="AA797" s="4">
        <f>(ROUNDDOWN(K801/Z797,0))*Z797</f>
        <v>0</v>
      </c>
      <c r="AB797" s="4">
        <f>K801-(AA797)</f>
        <v>0</v>
      </c>
      <c r="AC797" s="4">
        <f>AA797/Z797</f>
        <v>0</v>
      </c>
    </row>
    <row r="798" spans="1:29" ht="13.2">
      <c r="A798" s="4" t="s">
        <v>271</v>
      </c>
      <c r="B798" s="4" t="s">
        <v>272</v>
      </c>
      <c r="C798" s="4">
        <f>IF(D798="","",Menu!$D$8)</f>
        <v>0</v>
      </c>
      <c r="D798" s="5" t="s">
        <v>63</v>
      </c>
      <c r="E798" s="4">
        <f>IF(D798="","",Menu!$J$10)</f>
        <v>0</v>
      </c>
      <c r="F798" s="4">
        <f>IF(D798="","",Menu!$R$8)</f>
        <v>0</v>
      </c>
      <c r="G798" s="4">
        <f>IF(I798="","",Menu!$N$12)</f>
        <v>0</v>
      </c>
      <c r="H798" s="4">
        <f>IF(J798="","",Menu!$N$10)</f>
        <v>0</v>
      </c>
      <c r="I798" s="1" t="s">
        <v>375</v>
      </c>
      <c r="J798" s="4">
        <f>IF(I798="","",Menu!$M$8)</f>
        <v>0</v>
      </c>
      <c r="K798">
        <f>Playeras!O195</f>
        <v>0</v>
      </c>
      <c r="L798" s="4">
        <f>IF(K798="","",IF(Menu!$D$10="",0,Menu!$E$10))</f>
        <v>0</v>
      </c>
      <c r="M798" s="4">
        <f>IF(K798="","",IF(Menu!$H$8="",0,Menu!$H$8))</f>
        <v>0</v>
      </c>
      <c r="N798" s="4" t="s">
        <v>274</v>
      </c>
      <c r="Y798" s="4" t="str">
        <f>MID(I802,1,5)</f>
        <v>D0250</v>
      </c>
      <c r="Z798" s="4">
        <v>72</v>
      </c>
      <c r="AA798" s="4">
        <f>(ROUNDDOWN(K802/Z798,0))*Z798</f>
        <v>0</v>
      </c>
      <c r="AB798" s="4">
        <f>K802-(AA798)</f>
        <v>0</v>
      </c>
      <c r="AC798" s="4">
        <f>AA798/Z798</f>
        <v>0</v>
      </c>
    </row>
    <row r="799" spans="1:29" ht="13.2">
      <c r="A799" s="4" t="s">
        <v>271</v>
      </c>
      <c r="B799" s="4" t="s">
        <v>272</v>
      </c>
      <c r="C799" s="4">
        <f>IF(D799="","",Menu!$D$8)</f>
        <v>0</v>
      </c>
      <c r="D799" s="5" t="s">
        <v>63</v>
      </c>
      <c r="E799" s="4">
        <f>IF(D799="","",Menu!$J$10)</f>
        <v>0</v>
      </c>
      <c r="F799" s="4">
        <f>IF(D799="","",Menu!$R$8)</f>
        <v>0</v>
      </c>
      <c r="G799" s="4">
        <f>IF(I799="","",Menu!$N$12)</f>
        <v>0</v>
      </c>
      <c r="H799" s="4">
        <f>IF(J799="","",Menu!$N$10)</f>
        <v>0</v>
      </c>
      <c r="I799" s="1" t="s">
        <v>374</v>
      </c>
      <c r="J799" s="4">
        <f>IF(I799="","",Menu!$M$8)</f>
        <v>0</v>
      </c>
      <c r="K799">
        <f>Playeras!R194</f>
        <v>0</v>
      </c>
      <c r="L799" s="4">
        <f>IF(K799="","",IF(Menu!$D$10="",0,Menu!$E$10))</f>
        <v>0</v>
      </c>
      <c r="M799" s="4">
        <f>IF(K799="","",IF(Menu!$H$8="",0,Menu!$H$8))</f>
        <v>0</v>
      </c>
      <c r="N799" s="4" t="s">
        <v>274</v>
      </c>
      <c r="Y799" s="4" t="str">
        <f>MID(I803,1,5)</f>
        <v>D0250</v>
      </c>
      <c r="Z799" s="4">
        <v>72</v>
      </c>
      <c r="AA799" s="4">
        <f>(ROUNDDOWN(K803/Z799,0))*Z799</f>
        <v>0</v>
      </c>
      <c r="AB799" s="4">
        <f>K803-(AA799)</f>
        <v>0</v>
      </c>
      <c r="AC799" s="4">
        <f>AA799/Z799</f>
        <v>0</v>
      </c>
    </row>
    <row r="800" spans="1:29" ht="13.2">
      <c r="A800" s="4" t="s">
        <v>271</v>
      </c>
      <c r="B800" s="4" t="s">
        <v>272</v>
      </c>
      <c r="C800" s="4">
        <f>IF(D800="","",Menu!$D$8)</f>
        <v>0</v>
      </c>
      <c r="D800" s="5" t="s">
        <v>63</v>
      </c>
      <c r="E800" s="4">
        <f>IF(D800="","",Menu!$J$10)</f>
        <v>0</v>
      </c>
      <c r="F800" s="4">
        <f>IF(D800="","",Menu!$R$8)</f>
        <v>0</v>
      </c>
      <c r="G800" s="4">
        <f>IF(I800="","",Menu!$N$12)</f>
        <v>0</v>
      </c>
      <c r="H800" s="4">
        <f>IF(J800="","",Menu!$N$10)</f>
        <v>0</v>
      </c>
      <c r="I800" s="1" t="s">
        <v>372</v>
      </c>
      <c r="J800" s="4">
        <f>IF(I800="","",Menu!$M$8)</f>
        <v>0</v>
      </c>
      <c r="K800">
        <f>Playeras!P194</f>
        <v>0</v>
      </c>
      <c r="L800" s="4">
        <f>IF(K800="","",IF(Menu!$D$10="",0,Menu!$E$10))</f>
        <v>0</v>
      </c>
      <c r="M800" s="4">
        <f>IF(K800="","",IF(Menu!$H$8="",0,Menu!$H$8))</f>
        <v>0</v>
      </c>
      <c r="N800" s="4" t="s">
        <v>274</v>
      </c>
      <c r="Y800" s="4" t="str">
        <f>MID(I804,1,5)</f>
        <v>D0250</v>
      </c>
      <c r="Z800" s="4">
        <v>72</v>
      </c>
      <c r="AA800" s="4">
        <f>(ROUNDDOWN(K804/Z800,0))*Z800</f>
        <v>0</v>
      </c>
      <c r="AB800" s="4">
        <f>K804-(AA800)</f>
        <v>0</v>
      </c>
      <c r="AC800" s="4">
        <f>AA800/Z800</f>
        <v>0</v>
      </c>
    </row>
    <row r="801" spans="1:29" ht="13.2">
      <c r="A801" s="4" t="s">
        <v>271</v>
      </c>
      <c r="B801" s="4" t="s">
        <v>272</v>
      </c>
      <c r="C801" s="4">
        <f>IF(D801="","",Menu!$D$8)</f>
        <v>0</v>
      </c>
      <c r="D801" s="5" t="s">
        <v>63</v>
      </c>
      <c r="E801" s="4">
        <f>IF(D801="","",Menu!$J$10)</f>
        <v>0</v>
      </c>
      <c r="F801" s="4">
        <f>IF(D801="","",Menu!$R$8)</f>
        <v>0</v>
      </c>
      <c r="G801" s="4">
        <f>IF(I801="","",Menu!$N$12)</f>
        <v>0</v>
      </c>
      <c r="H801" s="4">
        <f>IF(J801="","",Menu!$N$10)</f>
        <v>0</v>
      </c>
      <c r="I801" s="1" t="s">
        <v>373</v>
      </c>
      <c r="J801" s="4">
        <f>IF(I801="","",Menu!$M$8)</f>
        <v>0</v>
      </c>
      <c r="K801">
        <f>Playeras!Q194</f>
        <v>0</v>
      </c>
      <c r="L801" s="4">
        <f>IF(K801="","",IF(Menu!$D$10="",0,Menu!$E$10))</f>
        <v>0</v>
      </c>
      <c r="M801" s="4">
        <f>IF(K801="","",IF(Menu!$H$8="",0,Menu!$H$8))</f>
        <v>0</v>
      </c>
      <c r="N801" s="4" t="s">
        <v>274</v>
      </c>
      <c r="Y801" s="4" t="str">
        <f>MID(I805,1,5)</f>
        <v>D0250</v>
      </c>
      <c r="Z801" s="4">
        <v>72</v>
      </c>
      <c r="AA801" s="4">
        <f>(ROUNDDOWN(K805/Z801,0))*Z801</f>
        <v>0</v>
      </c>
      <c r="AB801" s="4">
        <f>K805-(AA801)</f>
        <v>0</v>
      </c>
      <c r="AC801" s="4">
        <f>AA801/Z801</f>
        <v>0</v>
      </c>
    </row>
    <row r="802" spans="1:29" ht="13.2">
      <c r="A802" s="4" t="s">
        <v>271</v>
      </c>
      <c r="B802" s="4" t="s">
        <v>272</v>
      </c>
      <c r="C802" s="4">
        <f>IF(D802="","",Menu!$D$8)</f>
        <v>0</v>
      </c>
      <c r="D802" s="5" t="s">
        <v>63</v>
      </c>
      <c r="E802" s="4">
        <f>IF(D802="","",Menu!$J$10)</f>
        <v>0</v>
      </c>
      <c r="F802" s="4">
        <f>IF(D802="","",Menu!$R$8)</f>
        <v>0</v>
      </c>
      <c r="G802" s="4">
        <f>IF(I802="","",Menu!$N$12)</f>
        <v>0</v>
      </c>
      <c r="H802" s="4">
        <f>IF(J802="","",Menu!$N$10)</f>
        <v>0</v>
      </c>
      <c r="I802" s="1" t="s">
        <v>371</v>
      </c>
      <c r="J802" s="4">
        <f>IF(I802="","",Menu!$M$8)</f>
        <v>0</v>
      </c>
      <c r="K802">
        <f>Playeras!O194</f>
        <v>0</v>
      </c>
      <c r="L802" s="4">
        <f>IF(K802="","",IF(Menu!$D$10="",0,Menu!$E$10))</f>
        <v>0</v>
      </c>
      <c r="M802" s="4">
        <f>IF(K802="","",IF(Menu!$H$8="",0,Menu!$H$8))</f>
        <v>0</v>
      </c>
      <c r="N802" s="4" t="s">
        <v>274</v>
      </c>
      <c r="Y802" s="4" t="str">
        <f>MID(I806,1,5)</f>
        <v>D0250</v>
      </c>
      <c r="Z802" s="4">
        <v>72</v>
      </c>
      <c r="AA802" s="4">
        <f>(ROUNDDOWN(K806/Z802,0))*Z802</f>
        <v>0</v>
      </c>
      <c r="AB802" s="4">
        <f>K806-(AA802)</f>
        <v>0</v>
      </c>
      <c r="AC802" s="4">
        <f>AA802/Z802</f>
        <v>0</v>
      </c>
    </row>
    <row r="803" spans="1:29" ht="13.2">
      <c r="A803" s="4" t="s">
        <v>271</v>
      </c>
      <c r="B803" s="4" t="s">
        <v>272</v>
      </c>
      <c r="C803" s="4">
        <f>IF(D803="","",Menu!$D$8)</f>
        <v>0</v>
      </c>
      <c r="D803" s="5" t="s">
        <v>63</v>
      </c>
      <c r="E803" s="4">
        <f>IF(D803="","",Menu!$J$10)</f>
        <v>0</v>
      </c>
      <c r="F803" s="4">
        <f>IF(D803="","",Menu!$R$8)</f>
        <v>0</v>
      </c>
      <c r="G803" s="4">
        <f>IF(I803="","",Menu!$N$12)</f>
        <v>0</v>
      </c>
      <c r="H803" s="4">
        <f>IF(J803="","",Menu!$N$10)</f>
        <v>0</v>
      </c>
      <c r="I803" s="1" t="s">
        <v>370</v>
      </c>
      <c r="J803" s="4">
        <f>IF(I803="","",Menu!$M$8)</f>
        <v>0</v>
      </c>
      <c r="K803">
        <f>Playeras!R193</f>
        <v>0</v>
      </c>
      <c r="L803" s="4">
        <f>IF(K803="","",IF(Menu!$D$10="",0,Menu!$E$10))</f>
        <v>0</v>
      </c>
      <c r="M803" s="4">
        <f>IF(K803="","",IF(Menu!$H$8="",0,Menu!$H$8))</f>
        <v>0</v>
      </c>
      <c r="N803" s="4" t="s">
        <v>274</v>
      </c>
      <c r="Y803" s="4" t="str">
        <f>MID(I807,1,5)</f>
        <v>D0250</v>
      </c>
      <c r="Z803" s="4">
        <v>72</v>
      </c>
      <c r="AA803" s="4">
        <f>(ROUNDDOWN(K807/Z803,0))*Z803</f>
        <v>0</v>
      </c>
      <c r="AB803" s="4">
        <f>K807-(AA803)</f>
        <v>0</v>
      </c>
      <c r="AC803" s="4">
        <f>AA803/Z803</f>
        <v>0</v>
      </c>
    </row>
    <row r="804" spans="1:29" ht="13.2">
      <c r="A804" s="4" t="s">
        <v>271</v>
      </c>
      <c r="B804" s="4" t="s">
        <v>272</v>
      </c>
      <c r="C804" s="4">
        <f>IF(D804="","",Menu!$D$8)</f>
        <v>0</v>
      </c>
      <c r="D804" s="5" t="s">
        <v>63</v>
      </c>
      <c r="E804" s="4">
        <f>IF(D804="","",Menu!$J$10)</f>
        <v>0</v>
      </c>
      <c r="F804" s="4">
        <f>IF(D804="","",Menu!$R$8)</f>
        <v>0</v>
      </c>
      <c r="G804" s="4">
        <f>IF(I804="","",Menu!$N$12)</f>
        <v>0</v>
      </c>
      <c r="H804" s="4">
        <f>IF(J804="","",Menu!$N$10)</f>
        <v>0</v>
      </c>
      <c r="I804" s="1" t="s">
        <v>368</v>
      </c>
      <c r="J804" s="4">
        <f>IF(I804="","",Menu!$M$8)</f>
        <v>0</v>
      </c>
      <c r="K804">
        <f>Playeras!P193</f>
        <v>0</v>
      </c>
      <c r="L804" s="4">
        <f>IF(K804="","",IF(Menu!$D$10="",0,Menu!$E$10))</f>
        <v>0</v>
      </c>
      <c r="M804" s="4">
        <f>IF(K804="","",IF(Menu!$H$8="",0,Menu!$H$8))</f>
        <v>0</v>
      </c>
      <c r="N804" s="4" t="s">
        <v>274</v>
      </c>
      <c r="Y804" s="4" t="str">
        <f>MID(I808,1,5)</f>
        <v>D0250</v>
      </c>
      <c r="Z804" s="4">
        <v>72</v>
      </c>
      <c r="AA804" s="4">
        <f>(ROUNDDOWN(K808/Z804,0))*Z804</f>
        <v>0</v>
      </c>
      <c r="AB804" s="4">
        <f>K808-(AA804)</f>
        <v>0</v>
      </c>
      <c r="AC804" s="4">
        <f>AA804/Z804</f>
        <v>0</v>
      </c>
    </row>
    <row r="805" spans="1:29" ht="13.2">
      <c r="A805" s="4" t="s">
        <v>271</v>
      </c>
      <c r="B805" s="4" t="s">
        <v>272</v>
      </c>
      <c r="C805" s="4">
        <f>IF(D805="","",Menu!$D$8)</f>
        <v>0</v>
      </c>
      <c r="D805" s="5" t="s">
        <v>63</v>
      </c>
      <c r="E805" s="4">
        <f>IF(D805="","",Menu!$J$10)</f>
        <v>0</v>
      </c>
      <c r="F805" s="4">
        <f>IF(D805="","",Menu!$R$8)</f>
        <v>0</v>
      </c>
      <c r="G805" s="4">
        <f>IF(I805="","",Menu!$N$12)</f>
        <v>0</v>
      </c>
      <c r="H805" s="4">
        <f>IF(J805="","",Menu!$N$10)</f>
        <v>0</v>
      </c>
      <c r="I805" s="1" t="s">
        <v>369</v>
      </c>
      <c r="J805" s="4">
        <f>IF(I805="","",Menu!$M$8)</f>
        <v>0</v>
      </c>
      <c r="K805">
        <f>Playeras!Q193</f>
        <v>0</v>
      </c>
      <c r="L805" s="4">
        <f>IF(K805="","",IF(Menu!$D$10="",0,Menu!$E$10))</f>
        <v>0</v>
      </c>
      <c r="M805" s="4">
        <f>IF(K805="","",IF(Menu!$H$8="",0,Menu!$H$8))</f>
        <v>0</v>
      </c>
      <c r="N805" s="4" t="s">
        <v>274</v>
      </c>
      <c r="Y805" s="4" t="str">
        <f>MID(I809,1,5)</f>
        <v>D0250</v>
      </c>
      <c r="Z805" s="4">
        <v>72</v>
      </c>
      <c r="AA805" s="4">
        <f>(ROUNDDOWN(K809/Z805,0))*Z805</f>
        <v>0</v>
      </c>
      <c r="AB805" s="4">
        <f>K809-(AA805)</f>
        <v>0</v>
      </c>
      <c r="AC805" s="4">
        <f>AA805/Z805</f>
        <v>0</v>
      </c>
    </row>
    <row r="806" spans="1:29" ht="13.2">
      <c r="A806" s="4" t="s">
        <v>271</v>
      </c>
      <c r="B806" s="4" t="s">
        <v>272</v>
      </c>
      <c r="C806" s="4">
        <f>IF(D806="","",Menu!$D$8)</f>
        <v>0</v>
      </c>
      <c r="D806" s="5" t="s">
        <v>63</v>
      </c>
      <c r="E806" s="4">
        <f>IF(D806="","",Menu!$J$10)</f>
        <v>0</v>
      </c>
      <c r="F806" s="4">
        <f>IF(D806="","",Menu!$R$8)</f>
        <v>0</v>
      </c>
      <c r="G806" s="4">
        <f>IF(I806="","",Menu!$N$12)</f>
        <v>0</v>
      </c>
      <c r="H806" s="4">
        <f>IF(J806="","",Menu!$N$10)</f>
        <v>0</v>
      </c>
      <c r="I806" s="1" t="s">
        <v>367</v>
      </c>
      <c r="J806" s="4">
        <f>IF(I806="","",Menu!$M$8)</f>
        <v>0</v>
      </c>
      <c r="K806">
        <f>Playeras!O193</f>
        <v>0</v>
      </c>
      <c r="L806" s="4">
        <f>IF(K806="","",IF(Menu!$D$10="",0,Menu!$E$10))</f>
        <v>0</v>
      </c>
      <c r="M806" s="4">
        <f>IF(K806="","",IF(Menu!$H$8="",0,Menu!$H$8))</f>
        <v>0</v>
      </c>
      <c r="N806" s="4" t="s">
        <v>274</v>
      </c>
      <c r="Y806" s="4" t="str">
        <f>MID(I810,1,5)</f>
        <v>D0250</v>
      </c>
      <c r="Z806" s="4">
        <v>72</v>
      </c>
      <c r="AA806" s="4">
        <f>(ROUNDDOWN(K810/Z806,0))*Z806</f>
        <v>0</v>
      </c>
      <c r="AB806" s="4">
        <f>K810-(AA806)</f>
        <v>0</v>
      </c>
      <c r="AC806" s="4">
        <f>AA806/Z806</f>
        <v>0</v>
      </c>
    </row>
    <row r="807" spans="1:29" ht="13.2">
      <c r="A807" s="4" t="s">
        <v>271</v>
      </c>
      <c r="B807" s="4" t="s">
        <v>272</v>
      </c>
      <c r="C807" s="4">
        <f>IF(D807="","",Menu!$D$8)</f>
        <v>0</v>
      </c>
      <c r="D807" s="5" t="s">
        <v>63</v>
      </c>
      <c r="E807" s="4">
        <f>IF(D807="","",Menu!$J$10)</f>
        <v>0</v>
      </c>
      <c r="F807" s="4">
        <f>IF(D807="","",Menu!$R$8)</f>
        <v>0</v>
      </c>
      <c r="G807" s="4">
        <f>IF(I807="","",Menu!$N$12)</f>
        <v>0</v>
      </c>
      <c r="H807" s="4">
        <f>IF(J807="","",Menu!$N$10)</f>
        <v>0</v>
      </c>
      <c r="I807" s="1" t="s">
        <v>366</v>
      </c>
      <c r="J807" s="4">
        <f>IF(I807="","",Menu!$M$8)</f>
        <v>0</v>
      </c>
      <c r="K807">
        <f>Playeras!R192</f>
        <v>0</v>
      </c>
      <c r="L807" s="4">
        <f>IF(K807="","",IF(Menu!$D$10="",0,Menu!$E$10))</f>
        <v>0</v>
      </c>
      <c r="M807" s="4">
        <f>IF(K807="","",IF(Menu!$H$8="",0,Menu!$H$8))</f>
        <v>0</v>
      </c>
      <c r="N807" s="4" t="s">
        <v>274</v>
      </c>
      <c r="Y807" s="4" t="str">
        <f>MID(I811,1,5)</f>
        <v>D0250</v>
      </c>
      <c r="Z807" s="4">
        <v>72</v>
      </c>
      <c r="AA807" s="4">
        <f>(ROUNDDOWN(K811/Z807,0))*Z807</f>
        <v>0</v>
      </c>
      <c r="AB807" s="4">
        <f>K811-(AA807)</f>
        <v>0</v>
      </c>
      <c r="AC807" s="4">
        <f>AA807/Z807</f>
        <v>0</v>
      </c>
    </row>
    <row r="808" spans="1:29" ht="13.2">
      <c r="A808" s="4" t="s">
        <v>271</v>
      </c>
      <c r="B808" s="4" t="s">
        <v>272</v>
      </c>
      <c r="C808" s="4">
        <f>IF(D808="","",Menu!$D$8)</f>
        <v>0</v>
      </c>
      <c r="D808" s="5" t="s">
        <v>63</v>
      </c>
      <c r="E808" s="4">
        <f>IF(D808="","",Menu!$J$10)</f>
        <v>0</v>
      </c>
      <c r="F808" s="4">
        <f>IF(D808="","",Menu!$R$8)</f>
        <v>0</v>
      </c>
      <c r="G808" s="4">
        <f>IF(I808="","",Menu!$N$12)</f>
        <v>0</v>
      </c>
      <c r="H808" s="4">
        <f>IF(J808="","",Menu!$N$10)</f>
        <v>0</v>
      </c>
      <c r="I808" s="1" t="s">
        <v>364</v>
      </c>
      <c r="J808" s="4">
        <f>IF(I808="","",Menu!$M$8)</f>
        <v>0</v>
      </c>
      <c r="K808">
        <f>Playeras!P192</f>
        <v>0</v>
      </c>
      <c r="L808" s="4">
        <f>IF(K808="","",IF(Menu!$D$10="",0,Menu!$E$10))</f>
        <v>0</v>
      </c>
      <c r="M808" s="4">
        <f>IF(K808="","",IF(Menu!$H$8="",0,Menu!$H$8))</f>
        <v>0</v>
      </c>
      <c r="N808" s="4" t="s">
        <v>274</v>
      </c>
      <c r="Y808" s="4" t="str">
        <f>MID(I812,1,5)</f>
        <v>D0250</v>
      </c>
      <c r="Z808" s="4">
        <v>72</v>
      </c>
      <c r="AA808" s="4">
        <f>(ROUNDDOWN(K812/Z808,0))*Z808</f>
        <v>0</v>
      </c>
      <c r="AB808" s="4">
        <f>K812-(AA808)</f>
        <v>0</v>
      </c>
      <c r="AC808" s="4">
        <f>AA808/Z808</f>
        <v>0</v>
      </c>
    </row>
    <row r="809" spans="1:29" ht="13.2">
      <c r="A809" s="4" t="s">
        <v>271</v>
      </c>
      <c r="B809" s="4" t="s">
        <v>272</v>
      </c>
      <c r="C809" s="4">
        <f>IF(D809="","",Menu!$D$8)</f>
        <v>0</v>
      </c>
      <c r="D809" s="5" t="s">
        <v>63</v>
      </c>
      <c r="E809" s="4">
        <f>IF(D809="","",Menu!$J$10)</f>
        <v>0</v>
      </c>
      <c r="F809" s="4">
        <f>IF(D809="","",Menu!$R$8)</f>
        <v>0</v>
      </c>
      <c r="G809" s="4">
        <f>IF(I809="","",Menu!$N$12)</f>
        <v>0</v>
      </c>
      <c r="H809" s="4">
        <f>IF(J809="","",Menu!$N$10)</f>
        <v>0</v>
      </c>
      <c r="I809" s="1" t="s">
        <v>365</v>
      </c>
      <c r="J809" s="4">
        <f>IF(I809="","",Menu!$M$8)</f>
        <v>0</v>
      </c>
      <c r="K809">
        <f>Playeras!Q192</f>
        <v>0</v>
      </c>
      <c r="L809" s="4">
        <f>IF(K809="","",IF(Menu!$D$10="",0,Menu!$E$10))</f>
        <v>0</v>
      </c>
      <c r="M809" s="4">
        <f>IF(K809="","",IF(Menu!$H$8="",0,Menu!$H$8))</f>
        <v>0</v>
      </c>
      <c r="N809" s="4" t="s">
        <v>274</v>
      </c>
      <c r="Y809" s="4" t="str">
        <f>MID(I813,1,5)</f>
        <v>D0250</v>
      </c>
      <c r="Z809" s="4">
        <v>72</v>
      </c>
      <c r="AA809" s="4">
        <f>(ROUNDDOWN(K813/Z809,0))*Z809</f>
        <v>0</v>
      </c>
      <c r="AB809" s="4">
        <f>K813-(AA809)</f>
        <v>0</v>
      </c>
      <c r="AC809" s="4">
        <f>AA809/Z809</f>
        <v>0</v>
      </c>
    </row>
    <row r="810" spans="1:29" ht="13.2">
      <c r="A810" s="4" t="s">
        <v>271</v>
      </c>
      <c r="B810" s="4" t="s">
        <v>272</v>
      </c>
      <c r="C810" s="4">
        <f>IF(D810="","",Menu!$D$8)</f>
        <v>0</v>
      </c>
      <c r="D810" s="5" t="s">
        <v>63</v>
      </c>
      <c r="E810" s="4">
        <f>IF(D810="","",Menu!$J$10)</f>
        <v>0</v>
      </c>
      <c r="F810" s="4">
        <f>IF(D810="","",Menu!$R$8)</f>
        <v>0</v>
      </c>
      <c r="G810" s="4">
        <f>IF(I810="","",Menu!$N$12)</f>
        <v>0</v>
      </c>
      <c r="H810" s="4">
        <f>IF(J810="","",Menu!$N$10)</f>
        <v>0</v>
      </c>
      <c r="I810" s="1" t="s">
        <v>363</v>
      </c>
      <c r="J810" s="4">
        <f>IF(I810="","",Menu!$M$8)</f>
        <v>0</v>
      </c>
      <c r="K810">
        <f>Playeras!O192</f>
        <v>0</v>
      </c>
      <c r="L810" s="4">
        <f>IF(K810="","",IF(Menu!$D$10="",0,Menu!$E$10))</f>
        <v>0</v>
      </c>
      <c r="M810" s="4">
        <f>IF(K810="","",IF(Menu!$H$8="",0,Menu!$H$8))</f>
        <v>0</v>
      </c>
      <c r="N810" s="4" t="s">
        <v>274</v>
      </c>
      <c r="Y810" s="4" t="str">
        <f>MID(I814,1,5)</f>
        <v>D0250</v>
      </c>
      <c r="Z810" s="4">
        <v>72</v>
      </c>
      <c r="AA810" s="4">
        <f>(ROUNDDOWN(K814/Z810,0))*Z810</f>
        <v>0</v>
      </c>
      <c r="AB810" s="4">
        <f>K814-(AA810)</f>
        <v>0</v>
      </c>
      <c r="AC810" s="4">
        <f>AA810/Z810</f>
        <v>0</v>
      </c>
    </row>
    <row r="811" spans="1:29" ht="13.2">
      <c r="A811" s="4" t="s">
        <v>271</v>
      </c>
      <c r="B811" s="4" t="s">
        <v>272</v>
      </c>
      <c r="C811" s="4">
        <f>IF(D811="","",Menu!$D$8)</f>
        <v>0</v>
      </c>
      <c r="D811" s="5" t="s">
        <v>63</v>
      </c>
      <c r="E811" s="4">
        <f>IF(D811="","",Menu!$J$10)</f>
        <v>0</v>
      </c>
      <c r="F811" s="4">
        <f>IF(D811="","",Menu!$R$8)</f>
        <v>0</v>
      </c>
      <c r="G811" s="4">
        <f>IF(I811="","",Menu!$N$12)</f>
        <v>0</v>
      </c>
      <c r="H811" s="4">
        <f>IF(J811="","",Menu!$N$10)</f>
        <v>0</v>
      </c>
      <c r="I811" s="1" t="s">
        <v>362</v>
      </c>
      <c r="J811" s="4">
        <f>IF(I811="","",Menu!$M$8)</f>
        <v>0</v>
      </c>
      <c r="K811">
        <f>Playeras!R191</f>
        <v>0</v>
      </c>
      <c r="L811" s="4">
        <f>IF(K811="","",IF(Menu!$D$10="",0,Menu!$E$10))</f>
        <v>0</v>
      </c>
      <c r="M811" s="4">
        <f>IF(K811="","",IF(Menu!$H$8="",0,Menu!$H$8))</f>
        <v>0</v>
      </c>
      <c r="N811" s="4" t="s">
        <v>274</v>
      </c>
      <c r="Y811" s="4" t="str">
        <f>MID(I815,1,5)</f>
        <v>D0250</v>
      </c>
      <c r="Z811" s="4">
        <v>72</v>
      </c>
      <c r="AA811" s="4">
        <f>(ROUNDDOWN(K815/Z811,0))*Z811</f>
        <v>0</v>
      </c>
      <c r="AB811" s="4">
        <f>K815-(AA811)</f>
        <v>0</v>
      </c>
      <c r="AC811" s="4">
        <f>AA811/Z811</f>
        <v>0</v>
      </c>
    </row>
    <row r="812" spans="1:29" ht="13.2">
      <c r="A812" s="4" t="s">
        <v>271</v>
      </c>
      <c r="B812" s="4" t="s">
        <v>272</v>
      </c>
      <c r="C812" s="4">
        <f>IF(D812="","",Menu!$D$8)</f>
        <v>0</v>
      </c>
      <c r="D812" s="5" t="s">
        <v>63</v>
      </c>
      <c r="E812" s="4">
        <f>IF(D812="","",Menu!$J$10)</f>
        <v>0</v>
      </c>
      <c r="F812" s="4">
        <f>IF(D812="","",Menu!$R$8)</f>
        <v>0</v>
      </c>
      <c r="G812" s="4">
        <f>IF(I812="","",Menu!$N$12)</f>
        <v>0</v>
      </c>
      <c r="H812" s="4">
        <f>IF(J812="","",Menu!$N$10)</f>
        <v>0</v>
      </c>
      <c r="I812" s="1" t="s">
        <v>360</v>
      </c>
      <c r="J812" s="4">
        <f>IF(I812="","",Menu!$M$8)</f>
        <v>0</v>
      </c>
      <c r="K812">
        <f>Playeras!P191</f>
        <v>0</v>
      </c>
      <c r="L812" s="4">
        <f>IF(K812="","",IF(Menu!$D$10="",0,Menu!$E$10))</f>
        <v>0</v>
      </c>
      <c r="M812" s="4">
        <f>IF(K812="","",IF(Menu!$H$8="",0,Menu!$H$8))</f>
        <v>0</v>
      </c>
      <c r="N812" s="4" t="s">
        <v>274</v>
      </c>
      <c r="Y812" s="4" t="str">
        <f>MID(I816,1,5)</f>
        <v>D0250</v>
      </c>
      <c r="Z812" s="4">
        <v>72</v>
      </c>
      <c r="AA812" s="4">
        <f>(ROUNDDOWN(K816/Z812,0))*Z812</f>
        <v>0</v>
      </c>
      <c r="AB812" s="4">
        <f>K816-(AA812)</f>
        <v>0</v>
      </c>
      <c r="AC812" s="4">
        <f>AA812/Z812</f>
        <v>0</v>
      </c>
    </row>
    <row r="813" spans="1:29" ht="13.2">
      <c r="A813" s="4" t="s">
        <v>271</v>
      </c>
      <c r="B813" s="4" t="s">
        <v>272</v>
      </c>
      <c r="C813" s="4">
        <f>IF(D813="","",Menu!$D$8)</f>
        <v>0</v>
      </c>
      <c r="D813" s="5" t="s">
        <v>63</v>
      </c>
      <c r="E813" s="4">
        <f>IF(D813="","",Menu!$J$10)</f>
        <v>0</v>
      </c>
      <c r="F813" s="4">
        <f>IF(D813="","",Menu!$R$8)</f>
        <v>0</v>
      </c>
      <c r="G813" s="4">
        <f>IF(I813="","",Menu!$N$12)</f>
        <v>0</v>
      </c>
      <c r="H813" s="4">
        <f>IF(J813="","",Menu!$N$10)</f>
        <v>0</v>
      </c>
      <c r="I813" s="1" t="s">
        <v>361</v>
      </c>
      <c r="J813" s="4">
        <f>IF(I813="","",Menu!$M$8)</f>
        <v>0</v>
      </c>
      <c r="K813">
        <f>Playeras!Q191</f>
        <v>0</v>
      </c>
      <c r="L813" s="4">
        <f>IF(K813="","",IF(Menu!$D$10="",0,Menu!$E$10))</f>
        <v>0</v>
      </c>
      <c r="M813" s="4">
        <f>IF(K813="","",IF(Menu!$H$8="",0,Menu!$H$8))</f>
        <v>0</v>
      </c>
      <c r="N813" s="4" t="s">
        <v>274</v>
      </c>
      <c r="Y813" s="4" t="str">
        <f>MID(I817,1,5)</f>
        <v>D0250</v>
      </c>
      <c r="Z813" s="4">
        <v>72</v>
      </c>
      <c r="AA813" s="4">
        <f>(ROUNDDOWN(K817/Z813,0))*Z813</f>
        <v>0</v>
      </c>
      <c r="AB813" s="4">
        <f>K817-(AA813)</f>
        <v>0</v>
      </c>
      <c r="AC813" s="4">
        <f>AA813/Z813</f>
        <v>0</v>
      </c>
    </row>
    <row r="814" spans="1:29" ht="13.2">
      <c r="A814" s="4" t="s">
        <v>271</v>
      </c>
      <c r="B814" s="4" t="s">
        <v>272</v>
      </c>
      <c r="C814" s="4">
        <f>IF(D814="","",Menu!$D$8)</f>
        <v>0</v>
      </c>
      <c r="D814" s="5" t="s">
        <v>63</v>
      </c>
      <c r="E814" s="4">
        <f>IF(D814="","",Menu!$J$10)</f>
        <v>0</v>
      </c>
      <c r="F814" s="4">
        <f>IF(D814="","",Menu!$R$8)</f>
        <v>0</v>
      </c>
      <c r="G814" s="4">
        <f>IF(I814="","",Menu!$N$12)</f>
        <v>0</v>
      </c>
      <c r="H814" s="4">
        <f>IF(J814="","",Menu!$N$10)</f>
        <v>0</v>
      </c>
      <c r="I814" s="1" t="s">
        <v>359</v>
      </c>
      <c r="J814" s="4">
        <f>IF(I814="","",Menu!$M$8)</f>
        <v>0</v>
      </c>
      <c r="K814">
        <f>Playeras!O191</f>
        <v>0</v>
      </c>
      <c r="L814" s="4">
        <f>IF(K814="","",IF(Menu!$D$10="",0,Menu!$E$10))</f>
        <v>0</v>
      </c>
      <c r="M814" s="4">
        <f>IF(K814="","",IF(Menu!$H$8="",0,Menu!$H$8))</f>
        <v>0</v>
      </c>
      <c r="N814" s="4" t="s">
        <v>274</v>
      </c>
      <c r="Y814" s="4" t="str">
        <f>MID(I818,1,5)</f>
        <v>D0250</v>
      </c>
      <c r="Z814" s="4">
        <v>72</v>
      </c>
      <c r="AA814" s="4">
        <f>(ROUNDDOWN(K818/Z814,0))*Z814</f>
        <v>0</v>
      </c>
      <c r="AB814" s="4">
        <f>K818-(AA814)</f>
        <v>0</v>
      </c>
      <c r="AC814" s="4">
        <f>AA814/Z814</f>
        <v>0</v>
      </c>
    </row>
    <row r="815" spans="1:29" ht="13.2">
      <c r="A815" s="4" t="s">
        <v>271</v>
      </c>
      <c r="B815" s="4" t="s">
        <v>272</v>
      </c>
      <c r="C815" s="4">
        <f>IF(D815="","",Menu!$D$8)</f>
        <v>0</v>
      </c>
      <c r="D815" s="5" t="s">
        <v>63</v>
      </c>
      <c r="E815" s="4">
        <f>IF(D815="","",Menu!$J$10)</f>
        <v>0</v>
      </c>
      <c r="F815" s="4">
        <f>IF(D815="","",Menu!$R$8)</f>
        <v>0</v>
      </c>
      <c r="G815" s="4">
        <f>IF(I815="","",Menu!$N$12)</f>
        <v>0</v>
      </c>
      <c r="H815" s="4">
        <f>IF(J815="","",Menu!$N$10)</f>
        <v>0</v>
      </c>
      <c r="I815" s="1" t="s">
        <v>358</v>
      </c>
      <c r="J815" s="4">
        <f>IF(I815="","",Menu!$M$8)</f>
        <v>0</v>
      </c>
      <c r="K815">
        <f>Playeras!R190</f>
        <v>0</v>
      </c>
      <c r="L815" s="4">
        <f>IF(K815="","",IF(Menu!$D$10="",0,Menu!$E$10))</f>
        <v>0</v>
      </c>
      <c r="M815" s="4">
        <f>IF(K815="","",IF(Menu!$H$8="",0,Menu!$H$8))</f>
        <v>0</v>
      </c>
      <c r="N815" s="4" t="s">
        <v>274</v>
      </c>
      <c r="Y815" s="4" t="str">
        <f>MID(I819,1,5)</f>
        <v>D0250</v>
      </c>
      <c r="Z815" s="4">
        <v>72</v>
      </c>
      <c r="AA815" s="4">
        <f>(ROUNDDOWN(K819/Z815,0))*Z815</f>
        <v>0</v>
      </c>
      <c r="AB815" s="4">
        <f>K819-(AA815)</f>
        <v>0</v>
      </c>
      <c r="AC815" s="4">
        <f>AA815/Z815</f>
        <v>0</v>
      </c>
    </row>
    <row r="816" spans="1:29" ht="13.2">
      <c r="A816" s="4" t="s">
        <v>271</v>
      </c>
      <c r="B816" s="4" t="s">
        <v>272</v>
      </c>
      <c r="C816" s="4">
        <f>IF(D816="","",Menu!$D$8)</f>
        <v>0</v>
      </c>
      <c r="D816" s="5" t="s">
        <v>63</v>
      </c>
      <c r="E816" s="4">
        <f>IF(D816="","",Menu!$J$10)</f>
        <v>0</v>
      </c>
      <c r="F816" s="4">
        <f>IF(D816="","",Menu!$R$8)</f>
        <v>0</v>
      </c>
      <c r="G816" s="4">
        <f>IF(I816="","",Menu!$N$12)</f>
        <v>0</v>
      </c>
      <c r="H816" s="4">
        <f>IF(J816="","",Menu!$N$10)</f>
        <v>0</v>
      </c>
      <c r="I816" s="1" t="s">
        <v>356</v>
      </c>
      <c r="J816" s="4">
        <f>IF(I816="","",Menu!$M$8)</f>
        <v>0</v>
      </c>
      <c r="K816">
        <f>Playeras!P190</f>
        <v>0</v>
      </c>
      <c r="L816" s="4">
        <f>IF(K816="","",IF(Menu!$D$10="",0,Menu!$E$10))</f>
        <v>0</v>
      </c>
      <c r="M816" s="4">
        <f>IF(K816="","",IF(Menu!$H$8="",0,Menu!$H$8))</f>
        <v>0</v>
      </c>
      <c r="N816" s="4" t="s">
        <v>274</v>
      </c>
      <c r="Y816" s="4" t="str">
        <f>MID(I820,1,5)</f>
        <v>D0250</v>
      </c>
      <c r="Z816" s="4">
        <v>72</v>
      </c>
      <c r="AA816" s="4">
        <f>(ROUNDDOWN(K820/Z816,0))*Z816</f>
        <v>0</v>
      </c>
      <c r="AB816" s="4">
        <f>K820-(AA816)</f>
        <v>0</v>
      </c>
      <c r="AC816" s="4">
        <f>AA816/Z816</f>
        <v>0</v>
      </c>
    </row>
    <row r="817" spans="1:29" ht="13.2">
      <c r="A817" s="4" t="s">
        <v>271</v>
      </c>
      <c r="B817" s="4" t="s">
        <v>272</v>
      </c>
      <c r="C817" s="4">
        <f>IF(D817="","",Menu!$D$8)</f>
        <v>0</v>
      </c>
      <c r="D817" s="5" t="s">
        <v>63</v>
      </c>
      <c r="E817" s="4">
        <f>IF(D817="","",Menu!$J$10)</f>
        <v>0</v>
      </c>
      <c r="F817" s="4">
        <f>IF(D817="","",Menu!$R$8)</f>
        <v>0</v>
      </c>
      <c r="G817" s="4">
        <f>IF(I817="","",Menu!$N$12)</f>
        <v>0</v>
      </c>
      <c r="H817" s="4">
        <f>IF(J817="","",Menu!$N$10)</f>
        <v>0</v>
      </c>
      <c r="I817" s="1" t="s">
        <v>357</v>
      </c>
      <c r="J817" s="4">
        <f>IF(I817="","",Menu!$M$8)</f>
        <v>0</v>
      </c>
      <c r="K817">
        <f>Playeras!Q190</f>
        <v>0</v>
      </c>
      <c r="L817" s="4">
        <f>IF(K817="","",IF(Menu!$D$10="",0,Menu!$E$10))</f>
        <v>0</v>
      </c>
      <c r="M817" s="4">
        <f>IF(K817="","",IF(Menu!$H$8="",0,Menu!$H$8))</f>
        <v>0</v>
      </c>
      <c r="N817" s="4" t="s">
        <v>274</v>
      </c>
      <c r="Y817" s="4" t="str">
        <f>MID(I821,1,5)</f>
        <v>D0250</v>
      </c>
      <c r="Z817" s="4">
        <v>72</v>
      </c>
      <c r="AA817" s="4">
        <f>(ROUNDDOWN(K821/Z817,0))*Z817</f>
        <v>0</v>
      </c>
      <c r="AB817" s="4">
        <f>K821-(AA817)</f>
        <v>0</v>
      </c>
      <c r="AC817" s="4">
        <f>AA817/Z817</f>
        <v>0</v>
      </c>
    </row>
    <row r="818" spans="1:29" ht="13.2">
      <c r="A818" s="4" t="s">
        <v>271</v>
      </c>
      <c r="B818" s="4" t="s">
        <v>272</v>
      </c>
      <c r="C818" s="4">
        <f>IF(D818="","",Menu!$D$8)</f>
        <v>0</v>
      </c>
      <c r="D818" s="5" t="s">
        <v>63</v>
      </c>
      <c r="E818" s="4">
        <f>IF(D818="","",Menu!$J$10)</f>
        <v>0</v>
      </c>
      <c r="F818" s="4">
        <f>IF(D818="","",Menu!$R$8)</f>
        <v>0</v>
      </c>
      <c r="G818" s="4">
        <f>IF(I818="","",Menu!$N$12)</f>
        <v>0</v>
      </c>
      <c r="H818" s="4">
        <f>IF(J818="","",Menu!$N$10)</f>
        <v>0</v>
      </c>
      <c r="I818" s="1" t="s">
        <v>355</v>
      </c>
      <c r="J818" s="4">
        <f>IF(I818="","",Menu!$M$8)</f>
        <v>0</v>
      </c>
      <c r="K818">
        <f>Playeras!O190</f>
        <v>0</v>
      </c>
      <c r="L818" s="4">
        <f>IF(K818="","",IF(Menu!$D$10="",0,Menu!$E$10))</f>
        <v>0</v>
      </c>
      <c r="M818" s="4">
        <f>IF(K818="","",IF(Menu!$H$8="",0,Menu!$H$8))</f>
        <v>0</v>
      </c>
      <c r="N818" s="4" t="s">
        <v>274</v>
      </c>
      <c r="Y818" s="4" t="str">
        <f>MID(I822,1,5)</f>
        <v>D0250</v>
      </c>
      <c r="Z818" s="4">
        <v>72</v>
      </c>
      <c r="AA818" s="4">
        <f>(ROUNDDOWN(K822/Z818,0))*Z818</f>
        <v>0</v>
      </c>
      <c r="AB818" s="4">
        <f>K822-(AA818)</f>
        <v>0</v>
      </c>
      <c r="AC818" s="4">
        <f>AA818/Z818</f>
        <v>0</v>
      </c>
    </row>
    <row r="819" spans="1:29" ht="13.2">
      <c r="A819" s="4" t="s">
        <v>271</v>
      </c>
      <c r="B819" s="4" t="s">
        <v>272</v>
      </c>
      <c r="C819" s="4">
        <f>IF(D819="","",Menu!$D$8)</f>
        <v>0</v>
      </c>
      <c r="D819" s="5" t="s">
        <v>63</v>
      </c>
      <c r="E819" s="4">
        <f>IF(D819="","",Menu!$J$10)</f>
        <v>0</v>
      </c>
      <c r="F819" s="4">
        <f>IF(D819="","",Menu!$R$8)</f>
        <v>0</v>
      </c>
      <c r="G819" s="4">
        <f>IF(I819="","",Menu!$N$12)</f>
        <v>0</v>
      </c>
      <c r="H819" s="4">
        <f>IF(J819="","",Menu!$N$10)</f>
        <v>0</v>
      </c>
      <c r="I819" s="1" t="s">
        <v>2380</v>
      </c>
      <c r="J819" s="4">
        <f>IF(I819="","",Menu!$M$8)</f>
        <v>0</v>
      </c>
      <c r="K819">
        <f>Playeras!R189</f>
        <v>0</v>
      </c>
      <c r="L819" s="4">
        <f>IF(K819="","",IF(Menu!$D$10="",0,Menu!$E$10))</f>
        <v>0</v>
      </c>
      <c r="M819" s="4">
        <f>IF(K819="","",IF(Menu!$H$8="",0,Menu!$H$8))</f>
        <v>0</v>
      </c>
      <c r="N819" s="4" t="s">
        <v>274</v>
      </c>
      <c r="Y819" s="4" t="str">
        <f>MID(I823,1,5)</f>
        <v>D0250</v>
      </c>
      <c r="Z819" s="4">
        <v>72</v>
      </c>
      <c r="AA819" s="4">
        <f>(ROUNDDOWN(K823/Z819,0))*Z819</f>
        <v>0</v>
      </c>
      <c r="AB819" s="4">
        <f>K823-(AA819)</f>
        <v>0</v>
      </c>
      <c r="AC819" s="4">
        <f>AA819/Z819</f>
        <v>0</v>
      </c>
    </row>
    <row r="820" spans="1:29" ht="13.2">
      <c r="A820" s="4" t="s">
        <v>271</v>
      </c>
      <c r="B820" s="4" t="s">
        <v>272</v>
      </c>
      <c r="C820" s="4">
        <f>IF(D820="","",Menu!$D$8)</f>
        <v>0</v>
      </c>
      <c r="D820" s="5" t="s">
        <v>63</v>
      </c>
      <c r="E820" s="4">
        <f>IF(D820="","",Menu!$J$10)</f>
        <v>0</v>
      </c>
      <c r="F820" s="4">
        <f>IF(D820="","",Menu!$R$8)</f>
        <v>0</v>
      </c>
      <c r="G820" s="4">
        <f>IF(I820="","",Menu!$N$12)</f>
        <v>0</v>
      </c>
      <c r="H820" s="4">
        <f>IF(J820="","",Menu!$N$10)</f>
        <v>0</v>
      </c>
      <c r="I820" s="1" t="s">
        <v>2378</v>
      </c>
      <c r="J820" s="4">
        <f>IF(I820="","",Menu!$M$8)</f>
        <v>0</v>
      </c>
      <c r="K820">
        <f>Playeras!P189</f>
        <v>0</v>
      </c>
      <c r="L820" s="4">
        <f>IF(K820="","",IF(Menu!$D$10="",0,Menu!$E$10))</f>
        <v>0</v>
      </c>
      <c r="M820" s="4">
        <f>IF(K820="","",IF(Menu!$H$8="",0,Menu!$H$8))</f>
        <v>0</v>
      </c>
      <c r="N820" s="4" t="s">
        <v>274</v>
      </c>
      <c r="Y820" s="4" t="str">
        <f>MID(I824,1,5)</f>
        <v>D0250</v>
      </c>
      <c r="Z820" s="4">
        <v>72</v>
      </c>
      <c r="AA820" s="4">
        <f>(ROUNDDOWN(K824/Z820,0))*Z820</f>
        <v>0</v>
      </c>
      <c r="AB820" s="4">
        <f>K824-(AA820)</f>
        <v>0</v>
      </c>
      <c r="AC820" s="4">
        <f>AA820/Z820</f>
        <v>0</v>
      </c>
    </row>
    <row r="821" spans="1:29" ht="13.2">
      <c r="A821" s="4" t="s">
        <v>271</v>
      </c>
      <c r="B821" s="4" t="s">
        <v>272</v>
      </c>
      <c r="C821" s="4">
        <f>IF(D821="","",Menu!$D$8)</f>
        <v>0</v>
      </c>
      <c r="D821" s="5" t="s">
        <v>63</v>
      </c>
      <c r="E821" s="4">
        <f>IF(D821="","",Menu!$J$10)</f>
        <v>0</v>
      </c>
      <c r="F821" s="4">
        <f>IF(D821="","",Menu!$R$8)</f>
        <v>0</v>
      </c>
      <c r="G821" s="4">
        <f>IF(I821="","",Menu!$N$12)</f>
        <v>0</v>
      </c>
      <c r="H821" s="4">
        <f>IF(J821="","",Menu!$N$10)</f>
        <v>0</v>
      </c>
      <c r="I821" s="1" t="s">
        <v>2379</v>
      </c>
      <c r="J821" s="4">
        <f>IF(I821="","",Menu!$M$8)</f>
        <v>0</v>
      </c>
      <c r="K821">
        <f>Playeras!Q189</f>
        <v>0</v>
      </c>
      <c r="L821" s="4">
        <f>IF(K821="","",IF(Menu!$D$10="",0,Menu!$E$10))</f>
        <v>0</v>
      </c>
      <c r="M821" s="4">
        <f>IF(K821="","",IF(Menu!$H$8="",0,Menu!$H$8))</f>
        <v>0</v>
      </c>
      <c r="N821" s="4" t="s">
        <v>274</v>
      </c>
      <c r="Y821" s="4" t="str">
        <f>MID(I825,1,5)</f>
        <v>D0250</v>
      </c>
      <c r="Z821" s="4">
        <v>72</v>
      </c>
      <c r="AA821" s="4">
        <f>(ROUNDDOWN(K825/Z821,0))*Z821</f>
        <v>0</v>
      </c>
      <c r="AB821" s="4">
        <f>K825-(AA821)</f>
        <v>0</v>
      </c>
      <c r="AC821" s="4">
        <f>AA821/Z821</f>
        <v>0</v>
      </c>
    </row>
    <row r="822" spans="1:29" ht="13.2">
      <c r="A822" s="4" t="s">
        <v>271</v>
      </c>
      <c r="B822" s="4" t="s">
        <v>272</v>
      </c>
      <c r="C822" s="4">
        <f>IF(D822="","",Menu!$D$8)</f>
        <v>0</v>
      </c>
      <c r="D822" s="5" t="s">
        <v>63</v>
      </c>
      <c r="E822" s="4">
        <f>IF(D822="","",Menu!$J$10)</f>
        <v>0</v>
      </c>
      <c r="F822" s="4">
        <f>IF(D822="","",Menu!$R$8)</f>
        <v>0</v>
      </c>
      <c r="G822" s="4">
        <f>IF(I822="","",Menu!$N$12)</f>
        <v>0</v>
      </c>
      <c r="H822" s="4">
        <f>IF(J822="","",Menu!$N$10)</f>
        <v>0</v>
      </c>
      <c r="I822" s="1" t="s">
        <v>2377</v>
      </c>
      <c r="J822" s="4">
        <f>IF(I822="","",Menu!$M$8)</f>
        <v>0</v>
      </c>
      <c r="K822">
        <f>Playeras!O189</f>
        <v>0</v>
      </c>
      <c r="L822" s="4">
        <f>IF(K822="","",IF(Menu!$D$10="",0,Menu!$E$10))</f>
        <v>0</v>
      </c>
      <c r="M822" s="4">
        <f>IF(K822="","",IF(Menu!$H$8="",0,Menu!$H$8))</f>
        <v>0</v>
      </c>
      <c r="N822" s="4" t="s">
        <v>274</v>
      </c>
      <c r="Y822" s="4" t="str">
        <f>MID(I826,1,5)</f>
        <v>D0250</v>
      </c>
      <c r="Z822" s="4">
        <v>72</v>
      </c>
      <c r="AA822" s="4">
        <f>(ROUNDDOWN(K826/Z822,0))*Z822</f>
        <v>0</v>
      </c>
      <c r="AB822" s="4">
        <f>K826-(AA822)</f>
        <v>0</v>
      </c>
      <c r="AC822" s="4">
        <f>AA822/Z822</f>
        <v>0</v>
      </c>
    </row>
    <row r="823" spans="1:29" ht="13.2">
      <c r="A823" s="4" t="s">
        <v>271</v>
      </c>
      <c r="B823" s="4" t="s">
        <v>272</v>
      </c>
      <c r="C823" s="4">
        <f>IF(D823="","",Menu!$D$8)</f>
        <v>0</v>
      </c>
      <c r="D823" s="5" t="s">
        <v>63</v>
      </c>
      <c r="E823" s="4">
        <f>IF(D823="","",Menu!$J$10)</f>
        <v>0</v>
      </c>
      <c r="F823" s="4">
        <f>IF(D823="","",Menu!$R$8)</f>
        <v>0</v>
      </c>
      <c r="G823" s="4">
        <f>IF(I823="","",Menu!$N$12)</f>
        <v>0</v>
      </c>
      <c r="H823" s="4">
        <f>IF(J823="","",Menu!$N$10)</f>
        <v>0</v>
      </c>
      <c r="I823" s="1" t="s">
        <v>354</v>
      </c>
      <c r="J823" s="4">
        <f>IF(I823="","",Menu!$M$8)</f>
        <v>0</v>
      </c>
      <c r="K823">
        <f>Playeras!R188</f>
        <v>0</v>
      </c>
      <c r="L823" s="4">
        <f>IF(K823="","",IF(Menu!$D$10="",0,Menu!$E$10))</f>
        <v>0</v>
      </c>
      <c r="M823" s="4">
        <f>IF(K823="","",IF(Menu!$H$8="",0,Menu!$H$8))</f>
        <v>0</v>
      </c>
      <c r="N823" s="4" t="s">
        <v>274</v>
      </c>
      <c r="Y823" s="4" t="str">
        <f>MID(I823,1,5)</f>
        <v>D0250</v>
      </c>
      <c r="Z823" s="4">
        <v>72</v>
      </c>
      <c r="AA823" s="4">
        <f>(ROUNDDOWN(K823/Z823,0))*Z823</f>
        <v>0</v>
      </c>
      <c r="AB823" s="4">
        <f>K823-(AA823)</f>
        <v>0</v>
      </c>
      <c r="AC823" s="4">
        <f>AA823/Z823</f>
        <v>0</v>
      </c>
    </row>
    <row r="824" spans="1:29" ht="13.2">
      <c r="A824" s="4" t="s">
        <v>271</v>
      </c>
      <c r="B824" s="4" t="s">
        <v>272</v>
      </c>
      <c r="C824" s="4">
        <f>IF(D824="","",Menu!$D$8)</f>
        <v>0</v>
      </c>
      <c r="D824" s="5" t="s">
        <v>63</v>
      </c>
      <c r="E824" s="4">
        <f>IF(D824="","",Menu!$J$10)</f>
        <v>0</v>
      </c>
      <c r="F824" s="4">
        <f>IF(D824="","",Menu!$R$8)</f>
        <v>0</v>
      </c>
      <c r="G824" s="4">
        <f>IF(I824="","",Menu!$N$12)</f>
        <v>0</v>
      </c>
      <c r="H824" s="4">
        <f>IF(J824="","",Menu!$N$10)</f>
        <v>0</v>
      </c>
      <c r="I824" s="1" t="s">
        <v>352</v>
      </c>
      <c r="J824" s="4">
        <f>IF(I824="","",Menu!$M$8)</f>
        <v>0</v>
      </c>
      <c r="K824">
        <f>Playeras!P188</f>
        <v>0</v>
      </c>
      <c r="L824" s="4">
        <f>IF(K824="","",IF(Menu!$D$10="",0,Menu!$E$10))</f>
        <v>0</v>
      </c>
      <c r="M824" s="4">
        <f>IF(K824="","",IF(Menu!$H$8="",0,Menu!$H$8))</f>
        <v>0</v>
      </c>
      <c r="N824" s="4" t="s">
        <v>274</v>
      </c>
      <c r="Y824" s="4" t="str">
        <f>MID(I824,1,5)</f>
        <v>D0250</v>
      </c>
      <c r="Z824" s="4">
        <v>72</v>
      </c>
      <c r="AA824" s="4">
        <f>(ROUNDDOWN(K824/Z824,0))*Z824</f>
        <v>0</v>
      </c>
      <c r="AB824" s="4">
        <f>K824-(AA824)</f>
        <v>0</v>
      </c>
      <c r="AC824" s="4">
        <f>AA824/Z824</f>
        <v>0</v>
      </c>
    </row>
    <row r="825" spans="1:29" ht="13.2">
      <c r="A825" s="4" t="s">
        <v>271</v>
      </c>
      <c r="B825" s="4" t="s">
        <v>272</v>
      </c>
      <c r="C825" s="4">
        <f>IF(D825="","",Menu!$D$8)</f>
        <v>0</v>
      </c>
      <c r="D825" s="5" t="s">
        <v>63</v>
      </c>
      <c r="E825" s="4">
        <f>IF(D825="","",Menu!$J$10)</f>
        <v>0</v>
      </c>
      <c r="F825" s="4">
        <f>IF(D825="","",Menu!$R$8)</f>
        <v>0</v>
      </c>
      <c r="G825" s="4">
        <f>IF(I825="","",Menu!$N$12)</f>
        <v>0</v>
      </c>
      <c r="H825" s="4">
        <f>IF(J825="","",Menu!$N$10)</f>
        <v>0</v>
      </c>
      <c r="I825" s="1" t="s">
        <v>353</v>
      </c>
      <c r="J825" s="4">
        <f>IF(I825="","",Menu!$M$8)</f>
        <v>0</v>
      </c>
      <c r="K825">
        <f>Playeras!Q188</f>
        <v>0</v>
      </c>
      <c r="L825" s="4">
        <f>IF(K825="","",IF(Menu!$D$10="",0,Menu!$E$10))</f>
        <v>0</v>
      </c>
      <c r="M825" s="4">
        <f>IF(K825="","",IF(Menu!$H$8="",0,Menu!$H$8))</f>
        <v>0</v>
      </c>
      <c r="N825" s="4" t="s">
        <v>274</v>
      </c>
      <c r="Y825" s="4" t="str">
        <f>MID(I825,1,5)</f>
        <v>D0250</v>
      </c>
      <c r="Z825" s="4">
        <v>72</v>
      </c>
      <c r="AA825" s="4">
        <f>(ROUNDDOWN(K825/Z825,0))*Z825</f>
        <v>0</v>
      </c>
      <c r="AB825" s="4">
        <f>K825-(AA825)</f>
        <v>0</v>
      </c>
      <c r="AC825" s="4">
        <f>AA825/Z825</f>
        <v>0</v>
      </c>
    </row>
    <row r="826" spans="1:29" ht="13.2">
      <c r="A826" s="4" t="s">
        <v>271</v>
      </c>
      <c r="B826" s="4" t="s">
        <v>272</v>
      </c>
      <c r="C826" s="4">
        <f>IF(D826="","",Menu!$D$8)</f>
        <v>0</v>
      </c>
      <c r="D826" s="5" t="s">
        <v>63</v>
      </c>
      <c r="E826" s="4">
        <f>IF(D826="","",Menu!$J$10)</f>
        <v>0</v>
      </c>
      <c r="F826" s="4">
        <f>IF(D826="","",Menu!$R$8)</f>
        <v>0</v>
      </c>
      <c r="G826" s="4">
        <f>IF(I826="","",Menu!$N$12)</f>
        <v>0</v>
      </c>
      <c r="H826" s="4">
        <f>IF(J826="","",Menu!$N$10)</f>
        <v>0</v>
      </c>
      <c r="I826" s="1" t="s">
        <v>351</v>
      </c>
      <c r="J826" s="4">
        <f>IF(I826="","",Menu!$M$8)</f>
        <v>0</v>
      </c>
      <c r="K826">
        <f>Playeras!O188</f>
        <v>0</v>
      </c>
      <c r="L826" s="4">
        <f>IF(K826="","",IF(Menu!$D$10="",0,Menu!$E$10))</f>
        <v>0</v>
      </c>
      <c r="M826" s="4">
        <f>IF(K826="","",IF(Menu!$H$8="",0,Menu!$H$8))</f>
        <v>0</v>
      </c>
      <c r="N826" s="4" t="s">
        <v>274</v>
      </c>
      <c r="Y826" s="4" t="str">
        <f>MID(I826,1,5)</f>
        <v>D0250</v>
      </c>
      <c r="Z826" s="4">
        <v>72</v>
      </c>
      <c r="AA826" s="4">
        <f>(ROUNDDOWN(K826/Z826,0))*Z826</f>
        <v>0</v>
      </c>
      <c r="AB826" s="4">
        <f>K826-(AA826)</f>
        <v>0</v>
      </c>
      <c r="AC826" s="4">
        <f>AA826/Z826</f>
        <v>0</v>
      </c>
    </row>
    <row r="827" spans="1:29" ht="13.2">
      <c r="A827" s="4" t="s">
        <v>271</v>
      </c>
      <c r="B827" s="4" t="s">
        <v>272</v>
      </c>
      <c r="C827" s="4">
        <f>IF(D827="","",Menu!$D$8)</f>
        <v>0</v>
      </c>
      <c r="D827" s="5" t="s">
        <v>63</v>
      </c>
      <c r="E827" s="4">
        <f>IF(D827="","",Menu!$J$10)</f>
        <v>0</v>
      </c>
      <c r="F827" s="4">
        <f>IF(D827="","",Menu!$R$8)</f>
        <v>0</v>
      </c>
      <c r="G827" s="4">
        <f>IF(I827="","",Menu!$N$12)</f>
        <v>0</v>
      </c>
      <c r="H827" s="4">
        <f>IF(J827="","",Menu!$N$10)</f>
        <v>0</v>
      </c>
      <c r="I827" s="1" t="s">
        <v>350</v>
      </c>
      <c r="J827" s="4">
        <f>IF(I827="","",Menu!$M$8)</f>
        <v>0</v>
      </c>
      <c r="K827">
        <f>Playeras!R187</f>
        <v>0</v>
      </c>
      <c r="L827" s="4">
        <f>IF(K827="","",IF(Menu!$D$10="",0,Menu!$E$10))</f>
        <v>0</v>
      </c>
      <c r="M827" s="4">
        <f>IF(K827="","",IF(Menu!$H$8="",0,Menu!$H$8))</f>
        <v>0</v>
      </c>
      <c r="N827" s="4" t="s">
        <v>274</v>
      </c>
      <c r="Y827" s="4" t="str">
        <f>MID(I827,1,5)</f>
        <v>D0250</v>
      </c>
      <c r="Z827" s="4">
        <v>72</v>
      </c>
      <c r="AA827" s="4">
        <f>(ROUNDDOWN(K827/Z827,0))*Z827</f>
        <v>0</v>
      </c>
      <c r="AB827" s="4">
        <f>K827-(AA827)</f>
        <v>0</v>
      </c>
      <c r="AC827" s="4">
        <f>AA827/Z827</f>
        <v>0</v>
      </c>
    </row>
    <row r="828" spans="1:29" ht="13.2">
      <c r="A828" s="4" t="s">
        <v>271</v>
      </c>
      <c r="B828" s="4" t="s">
        <v>272</v>
      </c>
      <c r="C828" s="4">
        <f>IF(D828="","",Menu!$D$8)</f>
        <v>0</v>
      </c>
      <c r="D828" s="5" t="s">
        <v>63</v>
      </c>
      <c r="E828" s="4">
        <f>IF(D828="","",Menu!$J$10)</f>
        <v>0</v>
      </c>
      <c r="F828" s="4">
        <f>IF(D828="","",Menu!$R$8)</f>
        <v>0</v>
      </c>
      <c r="G828" s="4">
        <f>IF(I828="","",Menu!$N$12)</f>
        <v>0</v>
      </c>
      <c r="H828" s="4">
        <f>IF(J828="","",Menu!$N$10)</f>
        <v>0</v>
      </c>
      <c r="I828" s="1" t="s">
        <v>348</v>
      </c>
      <c r="J828" s="4">
        <f>IF(I828="","",Menu!$M$8)</f>
        <v>0</v>
      </c>
      <c r="K828">
        <f>Playeras!P187</f>
        <v>0</v>
      </c>
      <c r="L828" s="4">
        <f>IF(K828="","",IF(Menu!$D$10="",0,Menu!$E$10))</f>
        <v>0</v>
      </c>
      <c r="M828" s="4">
        <f>IF(K828="","",IF(Menu!$H$8="",0,Menu!$H$8))</f>
        <v>0</v>
      </c>
      <c r="N828" s="4" t="s">
        <v>274</v>
      </c>
      <c r="Y828" s="4" t="str">
        <f>MID(I828,1,5)</f>
        <v>D0250</v>
      </c>
      <c r="Z828" s="4">
        <v>72</v>
      </c>
      <c r="AA828" s="4">
        <f>(ROUNDDOWN(K828/Z828,0))*Z828</f>
        <v>0</v>
      </c>
      <c r="AB828" s="4">
        <f>K828-(AA828)</f>
        <v>0</v>
      </c>
      <c r="AC828" s="4">
        <f>AA828/Z828</f>
        <v>0</v>
      </c>
    </row>
    <row r="829" spans="1:29" ht="13.2">
      <c r="A829" s="4" t="s">
        <v>271</v>
      </c>
      <c r="B829" s="4" t="s">
        <v>272</v>
      </c>
      <c r="C829" s="4">
        <f>IF(D829="","",Menu!$D$8)</f>
        <v>0</v>
      </c>
      <c r="D829" s="5" t="s">
        <v>63</v>
      </c>
      <c r="E829" s="4">
        <f>IF(D829="","",Menu!$J$10)</f>
        <v>0</v>
      </c>
      <c r="F829" s="4">
        <f>IF(D829="","",Menu!$R$8)</f>
        <v>0</v>
      </c>
      <c r="G829" s="4">
        <f>IF(I829="","",Menu!$N$12)</f>
        <v>0</v>
      </c>
      <c r="H829" s="4">
        <f>IF(J829="","",Menu!$N$10)</f>
        <v>0</v>
      </c>
      <c r="I829" s="1" t="s">
        <v>349</v>
      </c>
      <c r="J829" s="4">
        <f>IF(I829="","",Menu!$M$8)</f>
        <v>0</v>
      </c>
      <c r="K829">
        <f>Playeras!Q187</f>
        <v>0</v>
      </c>
      <c r="L829" s="4">
        <f>IF(K829="","",IF(Menu!$D$10="",0,Menu!$E$10))</f>
        <v>0</v>
      </c>
      <c r="M829" s="4">
        <f>IF(K829="","",IF(Menu!$H$8="",0,Menu!$H$8))</f>
        <v>0</v>
      </c>
      <c r="N829" s="4" t="s">
        <v>274</v>
      </c>
      <c r="Y829" s="4" t="str">
        <f>MID(I829,1,5)</f>
        <v>D0250</v>
      </c>
      <c r="Z829" s="4">
        <v>72</v>
      </c>
      <c r="AA829" s="4">
        <f>(ROUNDDOWN(K829/Z829,0))*Z829</f>
        <v>0</v>
      </c>
      <c r="AB829" s="4">
        <f>K829-(AA829)</f>
        <v>0</v>
      </c>
      <c r="AC829" s="4">
        <f>AA829/Z829</f>
        <v>0</v>
      </c>
    </row>
    <row r="830" spans="1:29" ht="13.2">
      <c r="A830" s="4" t="s">
        <v>271</v>
      </c>
      <c r="B830" s="4" t="s">
        <v>272</v>
      </c>
      <c r="C830" s="4">
        <f>IF(D830="","",Menu!$D$8)</f>
        <v>0</v>
      </c>
      <c r="D830" s="5" t="s">
        <v>63</v>
      </c>
      <c r="E830" s="4">
        <f>IF(D830="","",Menu!$J$10)</f>
        <v>0</v>
      </c>
      <c r="F830" s="4">
        <f>IF(D830="","",Menu!$R$8)</f>
        <v>0</v>
      </c>
      <c r="G830" s="4">
        <f>IF(I830="","",Menu!$N$12)</f>
        <v>0</v>
      </c>
      <c r="H830" s="4">
        <f>IF(J830="","",Menu!$N$10)</f>
        <v>0</v>
      </c>
      <c r="I830" s="1" t="s">
        <v>347</v>
      </c>
      <c r="J830" s="4">
        <f>IF(I830="","",Menu!$M$8)</f>
        <v>0</v>
      </c>
      <c r="K830">
        <f>Playeras!O187</f>
        <v>0</v>
      </c>
      <c r="L830" s="4">
        <f>IF(K830="","",IF(Menu!$D$10="",0,Menu!$E$10))</f>
        <v>0</v>
      </c>
      <c r="M830" s="4">
        <f>IF(K830="","",IF(Menu!$H$8="",0,Menu!$H$8))</f>
        <v>0</v>
      </c>
      <c r="N830" s="4" t="s">
        <v>274</v>
      </c>
      <c r="Y830" s="4" t="str">
        <f>MID(I830,1,5)</f>
        <v>D0250</v>
      </c>
      <c r="Z830" s="4">
        <v>72</v>
      </c>
      <c r="AA830" s="4">
        <f>(ROUNDDOWN(K830/Z830,0))*Z830</f>
        <v>0</v>
      </c>
      <c r="AB830" s="4">
        <f>K830-(AA830)</f>
        <v>0</v>
      </c>
      <c r="AC830" s="4">
        <f>AA830/Z830</f>
        <v>0</v>
      </c>
    </row>
    <row r="831" spans="1:29" ht="13.2">
      <c r="A831" s="4" t="s">
        <v>271</v>
      </c>
      <c r="B831" s="4" t="s">
        <v>272</v>
      </c>
      <c r="C831" s="4">
        <f>IF(D831="","",Menu!$D$8)</f>
        <v>0</v>
      </c>
      <c r="D831" s="5" t="s">
        <v>63</v>
      </c>
      <c r="E831" s="4">
        <f>IF(D831="","",Menu!$J$10)</f>
        <v>0</v>
      </c>
      <c r="F831" s="4">
        <f>IF(D831="","",Menu!$R$8)</f>
        <v>0</v>
      </c>
      <c r="G831" s="4">
        <f>IF(I831="","",Menu!$N$12)</f>
        <v>0</v>
      </c>
      <c r="H831" s="4">
        <f>IF(J831="","",Menu!$N$10)</f>
        <v>0</v>
      </c>
      <c r="I831" s="1" t="s">
        <v>346</v>
      </c>
      <c r="J831" s="4">
        <f>IF(I831="","",Menu!$M$8)</f>
        <v>0</v>
      </c>
      <c r="K831">
        <f>Playeras!R186</f>
        <v>0</v>
      </c>
      <c r="L831" s="4">
        <f>IF(K831="","",IF(Menu!$D$10="",0,Menu!$E$10))</f>
        <v>0</v>
      </c>
      <c r="M831" s="4">
        <f>IF(K831="","",IF(Menu!$H$8="",0,Menu!$H$8))</f>
        <v>0</v>
      </c>
      <c r="N831" s="4" t="s">
        <v>274</v>
      </c>
      <c r="Y831" s="4" t="str">
        <f>MID(I831,1,5)</f>
        <v>D0250</v>
      </c>
      <c r="Z831" s="4">
        <v>72</v>
      </c>
      <c r="AA831" s="4">
        <f>(ROUNDDOWN(K831/Z831,0))*Z831</f>
        <v>0</v>
      </c>
      <c r="AB831" s="4">
        <f>K831-(AA831)</f>
        <v>0</v>
      </c>
      <c r="AC831" s="4">
        <f>AA831/Z831</f>
        <v>0</v>
      </c>
    </row>
    <row r="832" spans="1:29" ht="13.2">
      <c r="A832" s="4" t="s">
        <v>271</v>
      </c>
      <c r="B832" s="4" t="s">
        <v>272</v>
      </c>
      <c r="C832" s="4">
        <f>IF(D832="","",Menu!$D$8)</f>
        <v>0</v>
      </c>
      <c r="D832" s="5" t="s">
        <v>63</v>
      </c>
      <c r="E832" s="4">
        <f>IF(D832="","",Menu!$J$10)</f>
        <v>0</v>
      </c>
      <c r="F832" s="4">
        <f>IF(D832="","",Menu!$R$8)</f>
        <v>0</v>
      </c>
      <c r="G832" s="4">
        <f>IF(I832="","",Menu!$N$12)</f>
        <v>0</v>
      </c>
      <c r="H832" s="4">
        <f>IF(J832="","",Menu!$N$10)</f>
        <v>0</v>
      </c>
      <c r="I832" s="1" t="s">
        <v>344</v>
      </c>
      <c r="J832" s="4">
        <f>IF(I832="","",Menu!$M$8)</f>
        <v>0</v>
      </c>
      <c r="K832">
        <f>Playeras!P186</f>
        <v>0</v>
      </c>
      <c r="L832" s="4">
        <f>IF(K832="","",IF(Menu!$D$10="",0,Menu!$E$10))</f>
        <v>0</v>
      </c>
      <c r="M832" s="4">
        <f>IF(K832="","",IF(Menu!$H$8="",0,Menu!$H$8))</f>
        <v>0</v>
      </c>
      <c r="N832" s="4" t="s">
        <v>274</v>
      </c>
      <c r="Y832" s="4" t="str">
        <f>MID(I832,1,5)</f>
        <v>D0250</v>
      </c>
      <c r="Z832" s="4">
        <v>72</v>
      </c>
      <c r="AA832" s="4">
        <f>(ROUNDDOWN(K832/Z832,0))*Z832</f>
        <v>0</v>
      </c>
      <c r="AB832" s="4">
        <f>K832-(AA832)</f>
        <v>0</v>
      </c>
      <c r="AC832" s="4">
        <f>AA832/Z832</f>
        <v>0</v>
      </c>
    </row>
    <row r="833" spans="1:29" ht="13.2">
      <c r="A833" s="4" t="s">
        <v>271</v>
      </c>
      <c r="B833" s="4" t="s">
        <v>272</v>
      </c>
      <c r="C833" s="4">
        <f>IF(D833="","",Menu!$D$8)</f>
        <v>0</v>
      </c>
      <c r="D833" s="5" t="s">
        <v>63</v>
      </c>
      <c r="E833" s="4">
        <f>IF(D833="","",Menu!$J$10)</f>
        <v>0</v>
      </c>
      <c r="F833" s="4">
        <f>IF(D833="","",Menu!$R$8)</f>
        <v>0</v>
      </c>
      <c r="G833" s="4">
        <f>IF(I833="","",Menu!$N$12)</f>
        <v>0</v>
      </c>
      <c r="H833" s="4">
        <f>IF(J833="","",Menu!$N$10)</f>
        <v>0</v>
      </c>
      <c r="I833" s="1" t="s">
        <v>345</v>
      </c>
      <c r="J833" s="4">
        <f>IF(I833="","",Menu!$M$8)</f>
        <v>0</v>
      </c>
      <c r="K833">
        <f>Playeras!Q186</f>
        <v>0</v>
      </c>
      <c r="L833" s="4">
        <f>IF(K833="","",IF(Menu!$D$10="",0,Menu!$E$10))</f>
        <v>0</v>
      </c>
      <c r="M833" s="4">
        <f>IF(K833="","",IF(Menu!$H$8="",0,Menu!$H$8))</f>
        <v>0</v>
      </c>
      <c r="N833" s="4" t="s">
        <v>274</v>
      </c>
      <c r="Y833" s="4" t="str">
        <f>MID(I833,1,5)</f>
        <v>D0250</v>
      </c>
      <c r="Z833" s="4">
        <v>72</v>
      </c>
      <c r="AA833" s="4">
        <f>(ROUNDDOWN(K833/Z833,0))*Z833</f>
        <v>0</v>
      </c>
      <c r="AB833" s="4">
        <f>K833-(AA833)</f>
        <v>0</v>
      </c>
      <c r="AC833" s="4">
        <f>AA833/Z833</f>
        <v>0</v>
      </c>
    </row>
    <row r="834" spans="1:29" ht="13.2">
      <c r="A834" s="4" t="s">
        <v>271</v>
      </c>
      <c r="B834" s="4" t="s">
        <v>272</v>
      </c>
      <c r="C834" s="4">
        <f>IF(D834="","",Menu!$D$8)</f>
        <v>0</v>
      </c>
      <c r="D834" s="5" t="s">
        <v>63</v>
      </c>
      <c r="E834" s="4">
        <f>IF(D834="","",Menu!$J$10)</f>
        <v>0</v>
      </c>
      <c r="F834" s="4">
        <f>IF(D834="","",Menu!$R$8)</f>
        <v>0</v>
      </c>
      <c r="G834" s="4">
        <f>IF(I834="","",Menu!$N$12)</f>
        <v>0</v>
      </c>
      <c r="H834" s="4">
        <f>IF(J834="","",Menu!$N$10)</f>
        <v>0</v>
      </c>
      <c r="I834" s="1" t="s">
        <v>343</v>
      </c>
      <c r="J834" s="4">
        <f>IF(I834="","",Menu!$M$8)</f>
        <v>0</v>
      </c>
      <c r="K834">
        <f>Playeras!O186</f>
        <v>0</v>
      </c>
      <c r="L834" s="4">
        <f>IF(K834="","",IF(Menu!$D$10="",0,Menu!$E$10))</f>
        <v>0</v>
      </c>
      <c r="M834" s="4">
        <f>IF(K834="","",IF(Menu!$H$8="",0,Menu!$H$8))</f>
        <v>0</v>
      </c>
      <c r="N834" s="4" t="s">
        <v>274</v>
      </c>
      <c r="Y834" s="4" t="str">
        <f>MID(I834,1,5)</f>
        <v>D0250</v>
      </c>
      <c r="Z834" s="4">
        <v>72</v>
      </c>
      <c r="AA834" s="4">
        <f>(ROUNDDOWN(K834/Z834,0))*Z834</f>
        <v>0</v>
      </c>
      <c r="AB834" s="4">
        <f>K834-(AA834)</f>
        <v>0</v>
      </c>
      <c r="AC834" s="4">
        <f>AA834/Z834</f>
        <v>0</v>
      </c>
    </row>
    <row r="835" spans="1:29" ht="13.2">
      <c r="A835" s="4" t="s">
        <v>271</v>
      </c>
      <c r="B835" s="4" t="s">
        <v>272</v>
      </c>
      <c r="C835" s="4">
        <f>IF(D835="","",Menu!$D$8)</f>
        <v>0</v>
      </c>
      <c r="D835" s="5" t="s">
        <v>63</v>
      </c>
      <c r="E835" s="4">
        <f>IF(D835="","",Menu!$J$10)</f>
        <v>0</v>
      </c>
      <c r="F835" s="4">
        <f>IF(D835="","",Menu!$R$8)</f>
        <v>0</v>
      </c>
      <c r="G835" s="4">
        <f>IF(I835="","",Menu!$N$12)</f>
        <v>0</v>
      </c>
      <c r="H835" s="4">
        <f>IF(J835="","",Menu!$N$10)</f>
        <v>0</v>
      </c>
      <c r="I835" s="1" t="s">
        <v>342</v>
      </c>
      <c r="J835" s="4">
        <f>IF(I835="","",Menu!$M$8)</f>
        <v>0</v>
      </c>
      <c r="K835">
        <f>Playeras!R185</f>
        <v>0</v>
      </c>
      <c r="L835" s="4">
        <f>IF(K835="","",IF(Menu!$D$10="",0,Menu!$E$10))</f>
        <v>0</v>
      </c>
      <c r="M835" s="4">
        <f>IF(K835="","",IF(Menu!$H$8="",0,Menu!$H$8))</f>
        <v>0</v>
      </c>
      <c r="N835" s="4" t="s">
        <v>274</v>
      </c>
      <c r="Y835" s="4" t="str">
        <f>MID(I835,1,5)</f>
        <v>D0250</v>
      </c>
      <c r="Z835" s="4">
        <v>72</v>
      </c>
      <c r="AA835" s="4">
        <f>(ROUNDDOWN(K835/Z835,0))*Z835</f>
        <v>0</v>
      </c>
      <c r="AB835" s="4">
        <f>K835-(AA835)</f>
        <v>0</v>
      </c>
      <c r="AC835" s="4">
        <f>AA835/Z835</f>
        <v>0</v>
      </c>
    </row>
    <row r="836" spans="1:29" ht="13.2">
      <c r="A836" s="4" t="s">
        <v>271</v>
      </c>
      <c r="B836" s="4" t="s">
        <v>272</v>
      </c>
      <c r="C836" s="4">
        <f>IF(D836="","",Menu!$D$8)</f>
        <v>0</v>
      </c>
      <c r="D836" s="5" t="s">
        <v>63</v>
      </c>
      <c r="E836" s="4">
        <f>IF(D836="","",Menu!$J$10)</f>
        <v>0</v>
      </c>
      <c r="F836" s="4">
        <f>IF(D836="","",Menu!$R$8)</f>
        <v>0</v>
      </c>
      <c r="G836" s="4">
        <f>IF(I836="","",Menu!$N$12)</f>
        <v>0</v>
      </c>
      <c r="H836" s="4">
        <f>IF(J836="","",Menu!$N$10)</f>
        <v>0</v>
      </c>
      <c r="I836" s="1" t="s">
        <v>340</v>
      </c>
      <c r="J836" s="4">
        <f>IF(I836="","",Menu!$M$8)</f>
        <v>0</v>
      </c>
      <c r="K836">
        <f>Playeras!P185</f>
        <v>0</v>
      </c>
      <c r="L836" s="4">
        <f>IF(K836="","",IF(Menu!$D$10="",0,Menu!$E$10))</f>
        <v>0</v>
      </c>
      <c r="M836" s="4">
        <f>IF(K836="","",IF(Menu!$H$8="",0,Menu!$H$8))</f>
        <v>0</v>
      </c>
      <c r="N836" s="4" t="s">
        <v>274</v>
      </c>
      <c r="Y836" s="4" t="str">
        <f>MID(I836,1,5)</f>
        <v>D0250</v>
      </c>
      <c r="Z836" s="4">
        <v>72</v>
      </c>
      <c r="AA836" s="4">
        <f>(ROUNDDOWN(K836/Z836,0))*Z836</f>
        <v>0</v>
      </c>
      <c r="AB836" s="4">
        <f>K836-(AA836)</f>
        <v>0</v>
      </c>
      <c r="AC836" s="4">
        <f>AA836/Z836</f>
        <v>0</v>
      </c>
    </row>
    <row r="837" spans="1:29" ht="13.2">
      <c r="A837" s="4" t="s">
        <v>271</v>
      </c>
      <c r="B837" s="4" t="s">
        <v>272</v>
      </c>
      <c r="C837" s="4">
        <f>IF(D837="","",Menu!$D$8)</f>
        <v>0</v>
      </c>
      <c r="D837" s="5" t="s">
        <v>63</v>
      </c>
      <c r="E837" s="4">
        <f>IF(D837="","",Menu!$J$10)</f>
        <v>0</v>
      </c>
      <c r="F837" s="4">
        <f>IF(D837="","",Menu!$R$8)</f>
        <v>0</v>
      </c>
      <c r="G837" s="4">
        <f>IF(I837="","",Menu!$N$12)</f>
        <v>0</v>
      </c>
      <c r="H837" s="4">
        <f>IF(J837="","",Menu!$N$10)</f>
        <v>0</v>
      </c>
      <c r="I837" s="1" t="s">
        <v>341</v>
      </c>
      <c r="J837" s="4">
        <f>IF(I837="","",Menu!$M$8)</f>
        <v>0</v>
      </c>
      <c r="K837">
        <f>Playeras!Q185</f>
        <v>0</v>
      </c>
      <c r="L837" s="4">
        <f>IF(K837="","",IF(Menu!$D$10="",0,Menu!$E$10))</f>
        <v>0</v>
      </c>
      <c r="M837" s="4">
        <f>IF(K837="","",IF(Menu!$H$8="",0,Menu!$H$8))</f>
        <v>0</v>
      </c>
      <c r="N837" s="4" t="s">
        <v>274</v>
      </c>
      <c r="Y837" s="4" t="str">
        <f>MID(I837,1,5)</f>
        <v>D0250</v>
      </c>
      <c r="Z837" s="4">
        <v>72</v>
      </c>
      <c r="AA837" s="4">
        <f>(ROUNDDOWN(K837/Z837,0))*Z837</f>
        <v>0</v>
      </c>
      <c r="AB837" s="4">
        <f>K837-(AA837)</f>
        <v>0</v>
      </c>
      <c r="AC837" s="4">
        <f>AA837/Z837</f>
        <v>0</v>
      </c>
    </row>
    <row r="838" spans="1:29" ht="13.2">
      <c r="A838" s="4" t="s">
        <v>271</v>
      </c>
      <c r="B838" s="4" t="s">
        <v>272</v>
      </c>
      <c r="C838" s="4">
        <f>IF(D838="","",Menu!$D$8)</f>
        <v>0</v>
      </c>
      <c r="D838" s="5" t="s">
        <v>63</v>
      </c>
      <c r="E838" s="4">
        <f>IF(D838="","",Menu!$J$10)</f>
        <v>0</v>
      </c>
      <c r="F838" s="4">
        <f>IF(D838="","",Menu!$R$8)</f>
        <v>0</v>
      </c>
      <c r="G838" s="4">
        <f>IF(I838="","",Menu!$N$12)</f>
        <v>0</v>
      </c>
      <c r="H838" s="4">
        <f>IF(J838="","",Menu!$N$10)</f>
        <v>0</v>
      </c>
      <c r="I838" s="1" t="s">
        <v>339</v>
      </c>
      <c r="J838" s="4">
        <f>IF(I838="","",Menu!$M$8)</f>
        <v>0</v>
      </c>
      <c r="K838">
        <f>Playeras!O185</f>
        <v>0</v>
      </c>
      <c r="L838" s="4">
        <f>IF(K838="","",IF(Menu!$D$10="",0,Menu!$E$10))</f>
        <v>0</v>
      </c>
      <c r="M838" s="4">
        <f>IF(K838="","",IF(Menu!$H$8="",0,Menu!$H$8))</f>
        <v>0</v>
      </c>
      <c r="N838" s="4" t="s">
        <v>274</v>
      </c>
      <c r="Y838" s="4" t="str">
        <f>MID(I838,1,5)</f>
        <v>D0250</v>
      </c>
      <c r="Z838" s="4">
        <v>72</v>
      </c>
      <c r="AA838" s="4">
        <f>(ROUNDDOWN(K838/Z838,0))*Z838</f>
        <v>0</v>
      </c>
      <c r="AB838" s="4">
        <f>K838-(AA838)</f>
        <v>0</v>
      </c>
      <c r="AC838" s="4">
        <f>AA838/Z838</f>
        <v>0</v>
      </c>
    </row>
    <row r="839" spans="1:29" ht="13.2">
      <c r="A839" s="4" t="s">
        <v>271</v>
      </c>
      <c r="B839" s="4" t="s">
        <v>272</v>
      </c>
      <c r="C839" s="4">
        <f>IF(D839="","",Menu!$D$8)</f>
        <v>0</v>
      </c>
      <c r="D839" s="5" t="s">
        <v>63</v>
      </c>
      <c r="E839" s="4">
        <f>IF(D839="","",Menu!$J$10)</f>
        <v>0</v>
      </c>
      <c r="F839" s="4">
        <f>IF(D839="","",Menu!$R$8)</f>
        <v>0</v>
      </c>
      <c r="G839" s="4">
        <f>IF(I839="","",Menu!$N$12)</f>
        <v>0</v>
      </c>
      <c r="H839" s="4">
        <f>IF(J839="","",Menu!$N$10)</f>
        <v>0</v>
      </c>
      <c r="I839" s="1" t="s">
        <v>338</v>
      </c>
      <c r="J839" s="4">
        <f>IF(I839="","",Menu!$M$8)</f>
        <v>0</v>
      </c>
      <c r="K839">
        <f>Playeras!R184</f>
        <v>0</v>
      </c>
      <c r="L839" s="4">
        <f>IF(K839="","",IF(Menu!$D$10="",0,Menu!$E$10))</f>
        <v>0</v>
      </c>
      <c r="M839" s="4">
        <f>IF(K839="","",IF(Menu!$H$8="",0,Menu!$H$8))</f>
        <v>0</v>
      </c>
      <c r="N839" s="4" t="s">
        <v>274</v>
      </c>
      <c r="Y839" s="4" t="str">
        <f>MID(I839,1,5)</f>
        <v>D0250</v>
      </c>
      <c r="Z839" s="4">
        <v>72</v>
      </c>
      <c r="AA839" s="4">
        <f>(ROUNDDOWN(K839/Z839,0))*Z839</f>
        <v>0</v>
      </c>
      <c r="AB839" s="4">
        <f>K839-(AA839)</f>
        <v>0</v>
      </c>
      <c r="AC839" s="4">
        <f>AA839/Z839</f>
        <v>0</v>
      </c>
    </row>
    <row r="840" spans="1:29" ht="13.2">
      <c r="A840" s="4" t="s">
        <v>271</v>
      </c>
      <c r="B840" s="4" t="s">
        <v>272</v>
      </c>
      <c r="C840" s="4">
        <f>IF(D840="","",Menu!$D$8)</f>
        <v>0</v>
      </c>
      <c r="D840" s="5" t="s">
        <v>63</v>
      </c>
      <c r="E840" s="4">
        <f>IF(D840="","",Menu!$J$10)</f>
        <v>0</v>
      </c>
      <c r="F840" s="4">
        <f>IF(D840="","",Menu!$R$8)</f>
        <v>0</v>
      </c>
      <c r="G840" s="4">
        <f>IF(I840="","",Menu!$N$12)</f>
        <v>0</v>
      </c>
      <c r="H840" s="4">
        <f>IF(J840="","",Menu!$N$10)</f>
        <v>0</v>
      </c>
      <c r="I840" s="1" t="s">
        <v>336</v>
      </c>
      <c r="J840" s="4">
        <f>IF(I840="","",Menu!$M$8)</f>
        <v>0</v>
      </c>
      <c r="K840">
        <f>Playeras!P184</f>
        <v>0</v>
      </c>
      <c r="L840" s="4">
        <f>IF(K840="","",IF(Menu!$D$10="",0,Menu!$E$10))</f>
        <v>0</v>
      </c>
      <c r="M840" s="4">
        <f>IF(K840="","",IF(Menu!$H$8="",0,Menu!$H$8))</f>
        <v>0</v>
      </c>
      <c r="N840" s="4" t="s">
        <v>274</v>
      </c>
      <c r="Y840" s="4" t="str">
        <f>MID(I840,1,5)</f>
        <v>D0250</v>
      </c>
      <c r="Z840" s="4">
        <v>72</v>
      </c>
      <c r="AA840" s="4">
        <f>(ROUNDDOWN(K840/Z840,0))*Z840</f>
        <v>0</v>
      </c>
      <c r="AB840" s="4">
        <f>K840-(AA840)</f>
        <v>0</v>
      </c>
      <c r="AC840" s="4">
        <f>AA840/Z840</f>
        <v>0</v>
      </c>
    </row>
    <row r="841" spans="1:29" ht="13.2">
      <c r="A841" s="4" t="s">
        <v>271</v>
      </c>
      <c r="B841" s="4" t="s">
        <v>272</v>
      </c>
      <c r="C841" s="4">
        <f>IF(D841="","",Menu!$D$8)</f>
        <v>0</v>
      </c>
      <c r="D841" s="5" t="s">
        <v>63</v>
      </c>
      <c r="E841" s="4">
        <f>IF(D841="","",Menu!$J$10)</f>
        <v>0</v>
      </c>
      <c r="F841" s="4">
        <f>IF(D841="","",Menu!$R$8)</f>
        <v>0</v>
      </c>
      <c r="G841" s="4">
        <f>IF(I841="","",Menu!$N$12)</f>
        <v>0</v>
      </c>
      <c r="H841" s="4">
        <f>IF(J841="","",Menu!$N$10)</f>
        <v>0</v>
      </c>
      <c r="I841" s="1" t="s">
        <v>337</v>
      </c>
      <c r="J841" s="4">
        <f>IF(I841="","",Menu!$M$8)</f>
        <v>0</v>
      </c>
      <c r="K841">
        <f>Playeras!Q184</f>
        <v>0</v>
      </c>
      <c r="L841" s="4">
        <f>IF(K841="","",IF(Menu!$D$10="",0,Menu!$E$10))</f>
        <v>0</v>
      </c>
      <c r="M841" s="4">
        <f>IF(K841="","",IF(Menu!$H$8="",0,Menu!$H$8))</f>
        <v>0</v>
      </c>
      <c r="N841" s="4" t="s">
        <v>274</v>
      </c>
      <c r="Y841" s="4" t="str">
        <f>MID(I841,1,5)</f>
        <v>D0250</v>
      </c>
      <c r="Z841" s="4">
        <v>72</v>
      </c>
      <c r="AA841" s="4">
        <f>(ROUNDDOWN(K841/Z841,0))*Z841</f>
        <v>0</v>
      </c>
      <c r="AB841" s="4">
        <f>K841-(AA841)</f>
        <v>0</v>
      </c>
      <c r="AC841" s="4">
        <f>AA841/Z841</f>
        <v>0</v>
      </c>
    </row>
    <row r="842" spans="1:29" ht="13.2">
      <c r="A842" s="4" t="s">
        <v>271</v>
      </c>
      <c r="B842" s="4" t="s">
        <v>272</v>
      </c>
      <c r="C842" s="4">
        <f>IF(D842="","",Menu!$D$8)</f>
        <v>0</v>
      </c>
      <c r="D842" s="5" t="s">
        <v>63</v>
      </c>
      <c r="E842" s="4">
        <f>IF(D842="","",Menu!$J$10)</f>
        <v>0</v>
      </c>
      <c r="F842" s="4">
        <f>IF(D842="","",Menu!$R$8)</f>
        <v>0</v>
      </c>
      <c r="G842" s="4">
        <f>IF(I842="","",Menu!$N$12)</f>
        <v>0</v>
      </c>
      <c r="H842" s="4">
        <f>IF(J842="","",Menu!$N$10)</f>
        <v>0</v>
      </c>
      <c r="I842" s="1" t="s">
        <v>335</v>
      </c>
      <c r="J842" s="4">
        <f>IF(I842="","",Menu!$M$8)</f>
        <v>0</v>
      </c>
      <c r="K842">
        <f>Playeras!O184</f>
        <v>0</v>
      </c>
      <c r="L842" s="4">
        <f>IF(K842="","",IF(Menu!$D$10="",0,Menu!$E$10))</f>
        <v>0</v>
      </c>
      <c r="M842" s="4">
        <f>IF(K842="","",IF(Menu!$H$8="",0,Menu!$H$8))</f>
        <v>0</v>
      </c>
      <c r="N842" s="4" t="s">
        <v>274</v>
      </c>
      <c r="Y842" s="4" t="str">
        <f>MID(I842,1,5)</f>
        <v>D0250</v>
      </c>
      <c r="Z842" s="4">
        <v>72</v>
      </c>
      <c r="AA842" s="4">
        <f>(ROUNDDOWN(K842/Z842,0))*Z842</f>
        <v>0</v>
      </c>
      <c r="AB842" s="4">
        <f>K842-(AA842)</f>
        <v>0</v>
      </c>
      <c r="AC842" s="4">
        <f>AA842/Z842</f>
        <v>0</v>
      </c>
    </row>
    <row r="843" spans="1:29">
      <c r="A843" s="4" t="s">
        <v>271</v>
      </c>
      <c r="B843" s="4" t="s">
        <v>272</v>
      </c>
      <c r="C843" s="4">
        <f>IF(D843="","",Menu!$D$8)</f>
        <v>0</v>
      </c>
      <c r="D843" s="4" t="s">
        <v>63</v>
      </c>
      <c r="E843" s="4">
        <f>IF(D843="","",Menu!$J$10)</f>
        <v>0</v>
      </c>
      <c r="F843" s="4">
        <f>IF(D843="","",Menu!$R$8)</f>
        <v>0</v>
      </c>
      <c r="G843" s="4">
        <f>IF(I843="","",Menu!$N$12)</f>
        <v>0</v>
      </c>
      <c r="H843" s="4">
        <f>IF(J843="","",Menu!$N$10)</f>
        <v>0</v>
      </c>
      <c r="I843" s="4" t="s">
        <v>2285</v>
      </c>
      <c r="J843" s="4">
        <f>IF(I843="","",Menu!$M$8)</f>
        <v>0</v>
      </c>
      <c r="K843" s="4">
        <f>Playeras!S122</f>
        <v>0</v>
      </c>
      <c r="L843" s="8">
        <f>IF(K843="","",IF(Menu!$D$10="",0,Menu!$E$10))</f>
        <v>0</v>
      </c>
      <c r="M843" s="8">
        <f>IF(K843="","",IF(Menu!$H$8="",0,Menu!$H$8))</f>
        <v>0</v>
      </c>
      <c r="N843" s="4" t="s">
        <v>274</v>
      </c>
      <c r="Y843" s="4" t="str">
        <f>MID(I843,1,5)</f>
        <v>D0200</v>
      </c>
      <c r="Z843" s="4">
        <v>72</v>
      </c>
      <c r="AA843" s="4">
        <f>(ROUNDDOWN(K843/Z843,0))*Z843</f>
        <v>0</v>
      </c>
      <c r="AB843" s="4">
        <f>K843-(AA843)</f>
        <v>0</v>
      </c>
      <c r="AC843" s="4">
        <f>AA843/Z843</f>
        <v>0</v>
      </c>
    </row>
    <row r="844" spans="1:29">
      <c r="A844" s="4" t="s">
        <v>271</v>
      </c>
      <c r="B844" s="4" t="s">
        <v>272</v>
      </c>
      <c r="C844" s="4">
        <f>IF(D844="","",Menu!$D$8)</f>
        <v>0</v>
      </c>
      <c r="D844" s="4" t="s">
        <v>63</v>
      </c>
      <c r="E844" s="4">
        <f>IF(D844="","",Menu!$J$10)</f>
        <v>0</v>
      </c>
      <c r="F844" s="4">
        <f>IF(D844="","",Menu!$R$8)</f>
        <v>0</v>
      </c>
      <c r="G844" s="4">
        <f>IF(I844="","",Menu!$N$12)</f>
        <v>0</v>
      </c>
      <c r="H844" s="4">
        <f>IF(J844="","",Menu!$N$10)</f>
        <v>0</v>
      </c>
      <c r="I844" s="4" t="s">
        <v>2284</v>
      </c>
      <c r="J844" s="4">
        <f>IF(I844="","",Menu!$M$8)</f>
        <v>0</v>
      </c>
      <c r="K844" s="4">
        <f>Playeras!R122</f>
        <v>0</v>
      </c>
      <c r="L844" s="8">
        <f>IF(K844="","",IF(Menu!$D$10="",0,Menu!$E$10))</f>
        <v>0</v>
      </c>
      <c r="M844" s="8">
        <f>IF(K844="","",IF(Menu!$H$8="",0,Menu!$H$8))</f>
        <v>0</v>
      </c>
      <c r="N844" s="4" t="s">
        <v>274</v>
      </c>
      <c r="Y844" s="4" t="str">
        <f>MID(I844,1,5)</f>
        <v>D0200</v>
      </c>
      <c r="Z844" s="4">
        <v>72</v>
      </c>
      <c r="AA844" s="4">
        <f>(ROUNDDOWN(K844/Z844,0))*Z844</f>
        <v>0</v>
      </c>
      <c r="AB844" s="4">
        <f>K844-(AA844)</f>
        <v>0</v>
      </c>
      <c r="AC844" s="4">
        <f>AA844/Z844</f>
        <v>0</v>
      </c>
    </row>
    <row r="845" spans="1:29">
      <c r="A845" s="4" t="s">
        <v>271</v>
      </c>
      <c r="B845" s="4" t="s">
        <v>272</v>
      </c>
      <c r="C845" s="4">
        <f>IF(D845="","",Menu!$D$8)</f>
        <v>0</v>
      </c>
      <c r="D845" s="4" t="s">
        <v>63</v>
      </c>
      <c r="E845" s="4">
        <f>IF(D845="","",Menu!$J$10)</f>
        <v>0</v>
      </c>
      <c r="F845" s="4">
        <f>IF(D845="","",Menu!$R$8)</f>
        <v>0</v>
      </c>
      <c r="G845" s="4">
        <f>IF(I845="","",Menu!$N$12)</f>
        <v>0</v>
      </c>
      <c r="H845" s="4">
        <f>IF(J845="","",Menu!$N$10)</f>
        <v>0</v>
      </c>
      <c r="I845" s="4" t="s">
        <v>2282</v>
      </c>
      <c r="J845" s="4">
        <f>IF(I845="","",Menu!$M$8)</f>
        <v>0</v>
      </c>
      <c r="K845" s="4">
        <f>Playeras!P122</f>
        <v>0</v>
      </c>
      <c r="L845" s="8">
        <f>IF(K845="","",IF(Menu!$D$10="",0,Menu!$E$10))</f>
        <v>0</v>
      </c>
      <c r="M845" s="8">
        <f>IF(K845="","",IF(Menu!$H$8="",0,Menu!$H$8))</f>
        <v>0</v>
      </c>
      <c r="N845" s="4" t="s">
        <v>274</v>
      </c>
      <c r="Y845" s="4" t="str">
        <f>MID(I845,1,5)</f>
        <v>D0200</v>
      </c>
      <c r="Z845" s="4">
        <v>72</v>
      </c>
      <c r="AA845" s="4">
        <f>(ROUNDDOWN(K845/Z845,0))*Z845</f>
        <v>0</v>
      </c>
      <c r="AB845" s="4">
        <f>K845-(AA845)</f>
        <v>0</v>
      </c>
      <c r="AC845" s="4">
        <f>AA845/Z845</f>
        <v>0</v>
      </c>
    </row>
    <row r="846" spans="1:29">
      <c r="A846" s="4" t="s">
        <v>271</v>
      </c>
      <c r="B846" s="4" t="s">
        <v>272</v>
      </c>
      <c r="C846" s="4">
        <f>IF(D846="","",Menu!$D$8)</f>
        <v>0</v>
      </c>
      <c r="D846" s="4" t="s">
        <v>63</v>
      </c>
      <c r="E846" s="4">
        <f>IF(D846="","",Menu!$J$10)</f>
        <v>0</v>
      </c>
      <c r="F846" s="4">
        <f>IF(D846="","",Menu!$R$8)</f>
        <v>0</v>
      </c>
      <c r="G846" s="4">
        <f>IF(I846="","",Menu!$N$12)</f>
        <v>0</v>
      </c>
      <c r="H846" s="4">
        <f>IF(J846="","",Menu!$N$10)</f>
        <v>0</v>
      </c>
      <c r="I846" s="4" t="s">
        <v>2283</v>
      </c>
      <c r="J846" s="4">
        <f>IF(I846="","",Menu!$M$8)</f>
        <v>0</v>
      </c>
      <c r="K846" s="4">
        <f>Playeras!Q122</f>
        <v>0</v>
      </c>
      <c r="L846" s="8">
        <f>IF(K846="","",IF(Menu!$D$10="",0,Menu!$E$10))</f>
        <v>0</v>
      </c>
      <c r="M846" s="8">
        <f>IF(K846="","",IF(Menu!$H$8="",0,Menu!$H$8))</f>
        <v>0</v>
      </c>
      <c r="N846" s="4" t="s">
        <v>274</v>
      </c>
      <c r="Y846" s="4" t="str">
        <f>MID(I846,1,5)</f>
        <v>D0200</v>
      </c>
      <c r="Z846" s="4">
        <v>72</v>
      </c>
      <c r="AA846" s="4">
        <f>(ROUNDDOWN(K846/Z846,0))*Z846</f>
        <v>0</v>
      </c>
      <c r="AB846" s="4">
        <f>K846-(AA846)</f>
        <v>0</v>
      </c>
      <c r="AC846" s="4">
        <f>AA846/Z846</f>
        <v>0</v>
      </c>
    </row>
    <row r="847" spans="1:29">
      <c r="A847" s="4" t="s">
        <v>271</v>
      </c>
      <c r="B847" s="4" t="s">
        <v>272</v>
      </c>
      <c r="C847" s="4">
        <f>IF(D847="","",Menu!$D$8)</f>
        <v>0</v>
      </c>
      <c r="D847" s="4" t="s">
        <v>63</v>
      </c>
      <c r="E847" s="4">
        <f>IF(D847="","",Menu!$J$10)</f>
        <v>0</v>
      </c>
      <c r="F847" s="4">
        <f>IF(D847="","",Menu!$R$8)</f>
        <v>0</v>
      </c>
      <c r="G847" s="4">
        <f>IF(I847="","",Menu!$N$12)</f>
        <v>0</v>
      </c>
      <c r="H847" s="4">
        <f>IF(J847="","",Menu!$N$10)</f>
        <v>0</v>
      </c>
      <c r="I847" s="4" t="s">
        <v>2281</v>
      </c>
      <c r="J847" s="4">
        <f>IF(I847="","",Menu!$M$8)</f>
        <v>0</v>
      </c>
      <c r="K847" s="4">
        <f>Playeras!O122</f>
        <v>0</v>
      </c>
      <c r="L847" s="8">
        <f>IF(K847="","",IF(Menu!$D$10="",0,Menu!$E$10))</f>
        <v>0</v>
      </c>
      <c r="M847" s="8">
        <f>IF(K847="","",IF(Menu!$H$8="",0,Menu!$H$8))</f>
        <v>0</v>
      </c>
      <c r="N847" s="4" t="s">
        <v>274</v>
      </c>
      <c r="Y847" s="4" t="str">
        <f>MID(I847,1,5)</f>
        <v>D0200</v>
      </c>
      <c r="Z847" s="4">
        <v>72</v>
      </c>
      <c r="AA847" s="4">
        <f>(ROUNDDOWN(K847/Z847,0))*Z847</f>
        <v>0</v>
      </c>
      <c r="AB847" s="4">
        <f>K847-(AA847)</f>
        <v>0</v>
      </c>
      <c r="AC847" s="4">
        <f>AA847/Z847</f>
        <v>0</v>
      </c>
    </row>
    <row r="848" spans="1:29">
      <c r="A848" s="4" t="s">
        <v>271</v>
      </c>
      <c r="B848" s="4" t="s">
        <v>272</v>
      </c>
      <c r="C848" s="4">
        <f>IF(D848="","",Menu!$D$8)</f>
        <v>0</v>
      </c>
      <c r="D848" s="4" t="s">
        <v>63</v>
      </c>
      <c r="E848" s="4">
        <f>IF(D848="","",Menu!$J$10)</f>
        <v>0</v>
      </c>
      <c r="F848" s="4">
        <f>IF(D848="","",Menu!$R$8)</f>
        <v>0</v>
      </c>
      <c r="G848" s="4">
        <f>IF(I848="","",Menu!$N$12)</f>
        <v>0</v>
      </c>
      <c r="H848" s="4">
        <f>IF(J848="","",Menu!$N$10)</f>
        <v>0</v>
      </c>
      <c r="I848" s="4" t="s">
        <v>2280</v>
      </c>
      <c r="J848" s="4">
        <f>IF(I848="","",Menu!$M$8)</f>
        <v>0</v>
      </c>
      <c r="K848" s="4">
        <f>Playeras!S121</f>
        <v>0</v>
      </c>
      <c r="L848" s="8">
        <f>IF(K848="","",IF(Menu!$D$10="",0,Menu!$E$10))</f>
        <v>0</v>
      </c>
      <c r="M848" s="8">
        <f>IF(K848="","",IF(Menu!$H$8="",0,Menu!$H$8))</f>
        <v>0</v>
      </c>
      <c r="N848" s="4" t="s">
        <v>274</v>
      </c>
      <c r="Y848" s="4" t="str">
        <f>MID(I848,1,5)</f>
        <v>D0200</v>
      </c>
      <c r="Z848" s="4">
        <v>72</v>
      </c>
      <c r="AA848" s="4">
        <f>(ROUNDDOWN(K848/Z848,0))*Z848</f>
        <v>0</v>
      </c>
      <c r="AB848" s="4">
        <f>K848-(AA848)</f>
        <v>0</v>
      </c>
      <c r="AC848" s="4">
        <f>AA848/Z848</f>
        <v>0</v>
      </c>
    </row>
    <row r="849" spans="1:29">
      <c r="A849" s="4" t="s">
        <v>271</v>
      </c>
      <c r="B849" s="4" t="s">
        <v>272</v>
      </c>
      <c r="C849" s="4">
        <f>IF(D849="","",Menu!$D$8)</f>
        <v>0</v>
      </c>
      <c r="D849" s="4" t="s">
        <v>63</v>
      </c>
      <c r="E849" s="4">
        <f>IF(D849="","",Menu!$J$10)</f>
        <v>0</v>
      </c>
      <c r="F849" s="4">
        <f>IF(D849="","",Menu!$R$8)</f>
        <v>0</v>
      </c>
      <c r="G849" s="4">
        <f>IF(I849="","",Menu!$N$12)</f>
        <v>0</v>
      </c>
      <c r="H849" s="4">
        <f>IF(J849="","",Menu!$N$10)</f>
        <v>0</v>
      </c>
      <c r="I849" s="4" t="s">
        <v>2279</v>
      </c>
      <c r="J849" s="4">
        <f>IF(I849="","",Menu!$M$8)</f>
        <v>0</v>
      </c>
      <c r="K849" s="4">
        <f>Playeras!R121</f>
        <v>0</v>
      </c>
      <c r="L849" s="8">
        <f>IF(K849="","",IF(Menu!$D$10="",0,Menu!$E$10))</f>
        <v>0</v>
      </c>
      <c r="M849" s="8">
        <f>IF(K849="","",IF(Menu!$H$8="",0,Menu!$H$8))</f>
        <v>0</v>
      </c>
      <c r="N849" s="4" t="s">
        <v>274</v>
      </c>
      <c r="Y849" s="4" t="str">
        <f>MID(I849,1,5)</f>
        <v>D0200</v>
      </c>
      <c r="Z849" s="4">
        <v>72</v>
      </c>
      <c r="AA849" s="4">
        <f>(ROUNDDOWN(K849/Z849,0))*Z849</f>
        <v>0</v>
      </c>
      <c r="AB849" s="4">
        <f>K849-(AA849)</f>
        <v>0</v>
      </c>
      <c r="AC849" s="4">
        <f>AA849/Z849</f>
        <v>0</v>
      </c>
    </row>
    <row r="850" spans="1:29">
      <c r="A850" s="4" t="s">
        <v>271</v>
      </c>
      <c r="B850" s="4" t="s">
        <v>272</v>
      </c>
      <c r="C850" s="4">
        <f>IF(D850="","",Menu!$D$8)</f>
        <v>0</v>
      </c>
      <c r="D850" s="4" t="s">
        <v>63</v>
      </c>
      <c r="E850" s="4">
        <f>IF(D850="","",Menu!$J$10)</f>
        <v>0</v>
      </c>
      <c r="F850" s="4">
        <f>IF(D850="","",Menu!$R$8)</f>
        <v>0</v>
      </c>
      <c r="G850" s="4">
        <f>IF(I850="","",Menu!$N$12)</f>
        <v>0</v>
      </c>
      <c r="H850" s="4">
        <f>IF(J850="","",Menu!$N$10)</f>
        <v>0</v>
      </c>
      <c r="I850" s="4" t="s">
        <v>2277</v>
      </c>
      <c r="J850" s="4">
        <f>IF(I850="","",Menu!$M$8)</f>
        <v>0</v>
      </c>
      <c r="K850" s="4">
        <f>Playeras!P121</f>
        <v>0</v>
      </c>
      <c r="L850" s="8">
        <f>IF(K850="","",IF(Menu!$D$10="",0,Menu!$E$10))</f>
        <v>0</v>
      </c>
      <c r="M850" s="8">
        <f>IF(K850="","",IF(Menu!$H$8="",0,Menu!$H$8))</f>
        <v>0</v>
      </c>
      <c r="N850" s="4" t="s">
        <v>274</v>
      </c>
      <c r="Y850" s="4" t="str">
        <f>MID(I850,1,5)</f>
        <v>D0200</v>
      </c>
      <c r="Z850" s="4">
        <v>72</v>
      </c>
      <c r="AA850" s="4">
        <f>(ROUNDDOWN(K850/Z850,0))*Z850</f>
        <v>0</v>
      </c>
      <c r="AB850" s="4">
        <f>K850-(AA850)</f>
        <v>0</v>
      </c>
      <c r="AC850" s="4">
        <f>AA850/Z850</f>
        <v>0</v>
      </c>
    </row>
    <row r="851" spans="1:29">
      <c r="A851" s="4" t="s">
        <v>271</v>
      </c>
      <c r="B851" s="4" t="s">
        <v>272</v>
      </c>
      <c r="C851" s="4">
        <f>IF(D851="","",Menu!$D$8)</f>
        <v>0</v>
      </c>
      <c r="D851" s="4" t="s">
        <v>63</v>
      </c>
      <c r="E851" s="4">
        <f>IF(D851="","",Menu!$J$10)</f>
        <v>0</v>
      </c>
      <c r="F851" s="4">
        <f>IF(D851="","",Menu!$R$8)</f>
        <v>0</v>
      </c>
      <c r="G851" s="4">
        <f>IF(I851="","",Menu!$N$12)</f>
        <v>0</v>
      </c>
      <c r="H851" s="4">
        <f>IF(J851="","",Menu!$N$10)</f>
        <v>0</v>
      </c>
      <c r="I851" s="4" t="s">
        <v>2278</v>
      </c>
      <c r="J851" s="4">
        <f>IF(I851="","",Menu!$M$8)</f>
        <v>0</v>
      </c>
      <c r="K851" s="4">
        <f>Playeras!Q121</f>
        <v>0</v>
      </c>
      <c r="L851" s="8">
        <f>IF(K851="","",IF(Menu!$D$10="",0,Menu!$E$10))</f>
        <v>0</v>
      </c>
      <c r="M851" s="8">
        <f>IF(K851="","",IF(Menu!$H$8="",0,Menu!$H$8))</f>
        <v>0</v>
      </c>
      <c r="N851" s="4" t="s">
        <v>274</v>
      </c>
      <c r="Y851" s="4" t="str">
        <f>MID(I851,1,5)</f>
        <v>D0200</v>
      </c>
      <c r="Z851" s="4">
        <v>72</v>
      </c>
      <c r="AA851" s="4">
        <f>(ROUNDDOWN(K851/Z851,0))*Z851</f>
        <v>0</v>
      </c>
      <c r="AB851" s="4">
        <f>K851-(AA851)</f>
        <v>0</v>
      </c>
      <c r="AC851" s="4">
        <f>AA851/Z851</f>
        <v>0</v>
      </c>
    </row>
    <row r="852" spans="1:29">
      <c r="A852" s="4" t="s">
        <v>271</v>
      </c>
      <c r="B852" s="4" t="s">
        <v>272</v>
      </c>
      <c r="C852" s="4">
        <f>IF(D852="","",Menu!$D$8)</f>
        <v>0</v>
      </c>
      <c r="D852" s="4" t="s">
        <v>63</v>
      </c>
      <c r="E852" s="4">
        <f>IF(D852="","",Menu!$J$10)</f>
        <v>0</v>
      </c>
      <c r="F852" s="4">
        <f>IF(D852="","",Menu!$R$8)</f>
        <v>0</v>
      </c>
      <c r="G852" s="4">
        <f>IF(I852="","",Menu!$N$12)</f>
        <v>0</v>
      </c>
      <c r="H852" s="4">
        <f>IF(J852="","",Menu!$N$10)</f>
        <v>0</v>
      </c>
      <c r="I852" s="4" t="s">
        <v>2276</v>
      </c>
      <c r="J852" s="4">
        <f>IF(I852="","",Menu!$M$8)</f>
        <v>0</v>
      </c>
      <c r="K852" s="4">
        <f>Playeras!O121</f>
        <v>0</v>
      </c>
      <c r="L852" s="8">
        <f>IF(K852="","",IF(Menu!$D$10="",0,Menu!$E$10))</f>
        <v>0</v>
      </c>
      <c r="M852" s="8">
        <f>IF(K852="","",IF(Menu!$H$8="",0,Menu!$H$8))</f>
        <v>0</v>
      </c>
      <c r="N852" s="4" t="s">
        <v>274</v>
      </c>
      <c r="Y852" s="4" t="str">
        <f>MID(I852,1,5)</f>
        <v>D0200</v>
      </c>
      <c r="Z852" s="4">
        <v>72</v>
      </c>
      <c r="AA852" s="4">
        <f>(ROUNDDOWN(K852/Z852,0))*Z852</f>
        <v>0</v>
      </c>
      <c r="AB852" s="4">
        <f>K852-(AA852)</f>
        <v>0</v>
      </c>
      <c r="AC852" s="4">
        <f>AA852/Z852</f>
        <v>0</v>
      </c>
    </row>
    <row r="853" spans="1:29">
      <c r="A853" s="4" t="s">
        <v>271</v>
      </c>
      <c r="B853" s="4" t="s">
        <v>272</v>
      </c>
      <c r="C853" s="4">
        <f>IF(D853="","",Menu!$D$8)</f>
        <v>0</v>
      </c>
      <c r="D853" s="4" t="s">
        <v>63</v>
      </c>
      <c r="E853" s="4">
        <f>IF(D853="","",Menu!$J$10)</f>
        <v>0</v>
      </c>
      <c r="F853" s="4">
        <f>IF(D853="","",Menu!$R$8)</f>
        <v>0</v>
      </c>
      <c r="G853" s="4">
        <f>IF(I853="","",Menu!$N$12)</f>
        <v>0</v>
      </c>
      <c r="H853" s="4">
        <f>IF(J853="","",Menu!$N$10)</f>
        <v>0</v>
      </c>
      <c r="I853" s="4" t="s">
        <v>2275</v>
      </c>
      <c r="J853" s="4">
        <f>IF(I853="","",Menu!$M$8)</f>
        <v>0</v>
      </c>
      <c r="K853" s="4">
        <f>Playeras!S120</f>
        <v>0</v>
      </c>
      <c r="L853" s="8">
        <f>IF(K853="","",IF(Menu!$D$10="",0,Menu!$E$10))</f>
        <v>0</v>
      </c>
      <c r="M853" s="8">
        <f>IF(K853="","",IF(Menu!$H$8="",0,Menu!$H$8))</f>
        <v>0</v>
      </c>
      <c r="N853" s="4" t="s">
        <v>274</v>
      </c>
      <c r="Y853" s="4" t="str">
        <f>MID(I853,1,5)</f>
        <v>D0200</v>
      </c>
      <c r="Z853" s="4">
        <v>72</v>
      </c>
      <c r="AA853" s="4">
        <f>(ROUNDDOWN(K853/Z853,0))*Z853</f>
        <v>0</v>
      </c>
      <c r="AB853" s="4">
        <f>K853-(AA853)</f>
        <v>0</v>
      </c>
      <c r="AC853" s="4">
        <f>AA853/Z853</f>
        <v>0</v>
      </c>
    </row>
    <row r="854" spans="1:29">
      <c r="A854" s="4" t="s">
        <v>271</v>
      </c>
      <c r="B854" s="4" t="s">
        <v>272</v>
      </c>
      <c r="C854" s="4">
        <f>IF(D854="","",Menu!$D$8)</f>
        <v>0</v>
      </c>
      <c r="D854" s="4" t="s">
        <v>63</v>
      </c>
      <c r="E854" s="4">
        <f>IF(D854="","",Menu!$J$10)</f>
        <v>0</v>
      </c>
      <c r="F854" s="4">
        <f>IF(D854="","",Menu!$R$8)</f>
        <v>0</v>
      </c>
      <c r="G854" s="4">
        <f>IF(I854="","",Menu!$N$12)</f>
        <v>0</v>
      </c>
      <c r="H854" s="4">
        <f>IF(J854="","",Menu!$N$10)</f>
        <v>0</v>
      </c>
      <c r="I854" s="4" t="s">
        <v>2274</v>
      </c>
      <c r="J854" s="4">
        <f>IF(I854="","",Menu!$M$8)</f>
        <v>0</v>
      </c>
      <c r="K854" s="4">
        <f>Playeras!R120</f>
        <v>0</v>
      </c>
      <c r="L854" s="8">
        <f>IF(K854="","",IF(Menu!$D$10="",0,Menu!$E$10))</f>
        <v>0</v>
      </c>
      <c r="M854" s="8">
        <f>IF(K854="","",IF(Menu!$H$8="",0,Menu!$H$8))</f>
        <v>0</v>
      </c>
      <c r="N854" s="4" t="s">
        <v>274</v>
      </c>
      <c r="Y854" s="4" t="str">
        <f>MID(I854,1,5)</f>
        <v>D0200</v>
      </c>
      <c r="Z854" s="4">
        <v>72</v>
      </c>
      <c r="AA854" s="4">
        <f>(ROUNDDOWN(K854/Z854,0))*Z854</f>
        <v>0</v>
      </c>
      <c r="AB854" s="4">
        <f>K854-(AA854)</f>
        <v>0</v>
      </c>
      <c r="AC854" s="4">
        <f>AA854/Z854</f>
        <v>0</v>
      </c>
    </row>
    <row r="855" spans="1:29">
      <c r="A855" s="4" t="s">
        <v>271</v>
      </c>
      <c r="B855" s="4" t="s">
        <v>272</v>
      </c>
      <c r="C855" s="4">
        <f>IF(D855="","",Menu!$D$8)</f>
        <v>0</v>
      </c>
      <c r="D855" s="4" t="s">
        <v>63</v>
      </c>
      <c r="E855" s="4">
        <f>IF(D855="","",Menu!$J$10)</f>
        <v>0</v>
      </c>
      <c r="F855" s="4">
        <f>IF(D855="","",Menu!$R$8)</f>
        <v>0</v>
      </c>
      <c r="G855" s="4">
        <f>IF(I855="","",Menu!$N$12)</f>
        <v>0</v>
      </c>
      <c r="H855" s="4">
        <f>IF(J855="","",Menu!$N$10)</f>
        <v>0</v>
      </c>
      <c r="I855" s="4" t="s">
        <v>2272</v>
      </c>
      <c r="J855" s="4">
        <f>IF(I855="","",Menu!$M$8)</f>
        <v>0</v>
      </c>
      <c r="K855" s="4">
        <f>Playeras!P120</f>
        <v>0</v>
      </c>
      <c r="L855" s="8">
        <f>IF(K855="","",IF(Menu!$D$10="",0,Menu!$E$10))</f>
        <v>0</v>
      </c>
      <c r="M855" s="8">
        <f>IF(K855="","",IF(Menu!$H$8="",0,Menu!$H$8))</f>
        <v>0</v>
      </c>
      <c r="N855" s="4" t="s">
        <v>274</v>
      </c>
      <c r="Y855" s="4" t="str">
        <f>MID(I855,1,5)</f>
        <v>D0200</v>
      </c>
      <c r="Z855" s="4">
        <v>72</v>
      </c>
      <c r="AA855" s="4">
        <f>(ROUNDDOWN(K855/Z855,0))*Z855</f>
        <v>0</v>
      </c>
      <c r="AB855" s="4">
        <f>K855-(AA855)</f>
        <v>0</v>
      </c>
      <c r="AC855" s="4">
        <f>AA855/Z855</f>
        <v>0</v>
      </c>
    </row>
    <row r="856" spans="1:29">
      <c r="A856" s="4" t="s">
        <v>271</v>
      </c>
      <c r="B856" s="4" t="s">
        <v>272</v>
      </c>
      <c r="C856" s="4">
        <f>IF(D856="","",Menu!$D$8)</f>
        <v>0</v>
      </c>
      <c r="D856" s="4" t="s">
        <v>63</v>
      </c>
      <c r="E856" s="4">
        <f>IF(D856="","",Menu!$J$10)</f>
        <v>0</v>
      </c>
      <c r="F856" s="4">
        <f>IF(D856="","",Menu!$R$8)</f>
        <v>0</v>
      </c>
      <c r="G856" s="4">
        <f>IF(I856="","",Menu!$N$12)</f>
        <v>0</v>
      </c>
      <c r="H856" s="4">
        <f>IF(J856="","",Menu!$N$10)</f>
        <v>0</v>
      </c>
      <c r="I856" s="4" t="s">
        <v>2273</v>
      </c>
      <c r="J856" s="4">
        <f>IF(I856="","",Menu!$M$8)</f>
        <v>0</v>
      </c>
      <c r="K856" s="4">
        <f>Playeras!Q120</f>
        <v>0</v>
      </c>
      <c r="L856" s="8">
        <f>IF(K856="","",IF(Menu!$D$10="",0,Menu!$E$10))</f>
        <v>0</v>
      </c>
      <c r="M856" s="8">
        <f>IF(K856="","",IF(Menu!$H$8="",0,Menu!$H$8))</f>
        <v>0</v>
      </c>
      <c r="N856" s="4" t="s">
        <v>274</v>
      </c>
      <c r="Y856" s="4" t="str">
        <f>MID(I856,1,5)</f>
        <v>D0200</v>
      </c>
      <c r="Z856" s="4">
        <v>72</v>
      </c>
      <c r="AA856" s="4">
        <f>(ROUNDDOWN(K856/Z856,0))*Z856</f>
        <v>0</v>
      </c>
      <c r="AB856" s="4">
        <f>K856-(AA856)</f>
        <v>0</v>
      </c>
      <c r="AC856" s="4">
        <f>AA856/Z856</f>
        <v>0</v>
      </c>
    </row>
    <row r="857" spans="1:29">
      <c r="A857" s="4" t="s">
        <v>271</v>
      </c>
      <c r="B857" s="4" t="s">
        <v>272</v>
      </c>
      <c r="C857" s="4">
        <f>IF(D857="","",Menu!$D$8)</f>
        <v>0</v>
      </c>
      <c r="D857" s="4" t="s">
        <v>63</v>
      </c>
      <c r="E857" s="4">
        <f>IF(D857="","",Menu!$J$10)</f>
        <v>0</v>
      </c>
      <c r="F857" s="4">
        <f>IF(D857="","",Menu!$R$8)</f>
        <v>0</v>
      </c>
      <c r="G857" s="4">
        <f>IF(I857="","",Menu!$N$12)</f>
        <v>0</v>
      </c>
      <c r="H857" s="4">
        <f>IF(J857="","",Menu!$N$10)</f>
        <v>0</v>
      </c>
      <c r="I857" s="4" t="s">
        <v>2271</v>
      </c>
      <c r="J857" s="4">
        <f>IF(I857="","",Menu!$M$8)</f>
        <v>0</v>
      </c>
      <c r="K857" s="4">
        <f>Playeras!O120</f>
        <v>0</v>
      </c>
      <c r="L857" s="8">
        <f>IF(K857="","",IF(Menu!$D$10="",0,Menu!$E$10))</f>
        <v>0</v>
      </c>
      <c r="M857" s="8">
        <f>IF(K857="","",IF(Menu!$H$8="",0,Menu!$H$8))</f>
        <v>0</v>
      </c>
      <c r="N857" s="4" t="s">
        <v>274</v>
      </c>
      <c r="Y857" s="4" t="str">
        <f>MID(I857,1,5)</f>
        <v>D0200</v>
      </c>
      <c r="Z857" s="4">
        <v>72</v>
      </c>
      <c r="AA857" s="4">
        <f>(ROUNDDOWN(K857/Z857,0))*Z857</f>
        <v>0</v>
      </c>
      <c r="AB857" s="4">
        <f>K857-(AA857)</f>
        <v>0</v>
      </c>
      <c r="AC857" s="4">
        <f>AA857/Z857</f>
        <v>0</v>
      </c>
    </row>
    <row r="858" spans="1:29">
      <c r="A858" s="4" t="s">
        <v>271</v>
      </c>
      <c r="B858" s="4" t="s">
        <v>272</v>
      </c>
      <c r="C858" s="4">
        <f>IF(D858="","",Menu!$D$8)</f>
        <v>0</v>
      </c>
      <c r="D858" s="4" t="s">
        <v>63</v>
      </c>
      <c r="E858" s="4">
        <f>IF(D858="","",Menu!$J$10)</f>
        <v>0</v>
      </c>
      <c r="F858" s="4">
        <f>IF(D858="","",Menu!$R$8)</f>
        <v>0</v>
      </c>
      <c r="G858" s="4">
        <f>IF(I858="","",Menu!$N$12)</f>
        <v>0</v>
      </c>
      <c r="H858" s="4">
        <f>IF(J858="","",Menu!$N$10)</f>
        <v>0</v>
      </c>
      <c r="I858" s="4" t="s">
        <v>2270</v>
      </c>
      <c r="J858" s="4">
        <f>IF(I858="","",Menu!$M$8)</f>
        <v>0</v>
      </c>
      <c r="K858" s="4">
        <f>Playeras!S119</f>
        <v>0</v>
      </c>
      <c r="L858" s="8">
        <f>IF(K858="","",IF(Menu!$D$10="",0,Menu!$E$10))</f>
        <v>0</v>
      </c>
      <c r="M858" s="8">
        <f>IF(K858="","",IF(Menu!$H$8="",0,Menu!$H$8))</f>
        <v>0</v>
      </c>
      <c r="N858" s="4" t="s">
        <v>274</v>
      </c>
      <c r="Y858" s="4" t="str">
        <f>MID(I858,1,5)</f>
        <v>D0200</v>
      </c>
      <c r="Z858" s="4">
        <v>72</v>
      </c>
      <c r="AA858" s="4">
        <f>(ROUNDDOWN(K858/Z858,0))*Z858</f>
        <v>0</v>
      </c>
      <c r="AB858" s="4">
        <f>K858-(AA858)</f>
        <v>0</v>
      </c>
      <c r="AC858" s="4">
        <f>AA858/Z858</f>
        <v>0</v>
      </c>
    </row>
    <row r="859" spans="1:29">
      <c r="A859" s="4" t="s">
        <v>271</v>
      </c>
      <c r="B859" s="4" t="s">
        <v>272</v>
      </c>
      <c r="C859" s="4">
        <f>IF(D859="","",Menu!$D$8)</f>
        <v>0</v>
      </c>
      <c r="D859" s="4" t="s">
        <v>63</v>
      </c>
      <c r="E859" s="4">
        <f>IF(D859="","",Menu!$J$10)</f>
        <v>0</v>
      </c>
      <c r="F859" s="4">
        <f>IF(D859="","",Menu!$R$8)</f>
        <v>0</v>
      </c>
      <c r="G859" s="4">
        <f>IF(I859="","",Menu!$N$12)</f>
        <v>0</v>
      </c>
      <c r="H859" s="4">
        <f>IF(J859="","",Menu!$N$10)</f>
        <v>0</v>
      </c>
      <c r="I859" s="4" t="s">
        <v>2269</v>
      </c>
      <c r="J859" s="4">
        <f>IF(I859="","",Menu!$M$8)</f>
        <v>0</v>
      </c>
      <c r="K859" s="4">
        <f>Playeras!R119</f>
        <v>0</v>
      </c>
      <c r="L859" s="8">
        <f>IF(K859="","",IF(Menu!$D$10="",0,Menu!$E$10))</f>
        <v>0</v>
      </c>
      <c r="M859" s="8">
        <f>IF(K859="","",IF(Menu!$H$8="",0,Menu!$H$8))</f>
        <v>0</v>
      </c>
      <c r="N859" s="4" t="s">
        <v>274</v>
      </c>
      <c r="Y859" s="4" t="str">
        <f>MID(I859,1,5)</f>
        <v>D0200</v>
      </c>
      <c r="Z859" s="4">
        <v>72</v>
      </c>
      <c r="AA859" s="4">
        <f>(ROUNDDOWN(K859/Z859,0))*Z859</f>
        <v>0</v>
      </c>
      <c r="AB859" s="4">
        <f>K859-(AA859)</f>
        <v>0</v>
      </c>
      <c r="AC859" s="4">
        <f>AA859/Z859</f>
        <v>0</v>
      </c>
    </row>
    <row r="860" spans="1:29">
      <c r="A860" s="4" t="s">
        <v>271</v>
      </c>
      <c r="B860" s="4" t="s">
        <v>272</v>
      </c>
      <c r="C860" s="4">
        <f>IF(D860="","",Menu!$D$8)</f>
        <v>0</v>
      </c>
      <c r="D860" s="4" t="s">
        <v>63</v>
      </c>
      <c r="E860" s="4">
        <f>IF(D860="","",Menu!$J$10)</f>
        <v>0</v>
      </c>
      <c r="F860" s="4">
        <f>IF(D860="","",Menu!$R$8)</f>
        <v>0</v>
      </c>
      <c r="G860" s="4">
        <f>IF(I860="","",Menu!$N$12)</f>
        <v>0</v>
      </c>
      <c r="H860" s="4">
        <f>IF(J860="","",Menu!$N$10)</f>
        <v>0</v>
      </c>
      <c r="I860" s="4" t="s">
        <v>2267</v>
      </c>
      <c r="J860" s="4">
        <f>IF(I860="","",Menu!$M$8)</f>
        <v>0</v>
      </c>
      <c r="K860" s="4">
        <f>Playeras!P119</f>
        <v>0</v>
      </c>
      <c r="L860" s="8">
        <f>IF(K860="","",IF(Menu!$D$10="",0,Menu!$E$10))</f>
        <v>0</v>
      </c>
      <c r="M860" s="8">
        <f>IF(K860="","",IF(Menu!$H$8="",0,Menu!$H$8))</f>
        <v>0</v>
      </c>
      <c r="N860" s="4" t="s">
        <v>274</v>
      </c>
      <c r="Y860" s="4" t="str">
        <f>MID(I860,1,5)</f>
        <v>D0200</v>
      </c>
      <c r="Z860" s="4">
        <v>72</v>
      </c>
      <c r="AA860" s="4">
        <f>(ROUNDDOWN(K860/Z860,0))*Z860</f>
        <v>0</v>
      </c>
      <c r="AB860" s="4">
        <f>K860-(AA860)</f>
        <v>0</v>
      </c>
      <c r="AC860" s="4">
        <f>AA860/Z860</f>
        <v>0</v>
      </c>
    </row>
    <row r="861" spans="1:29">
      <c r="A861" s="4" t="s">
        <v>271</v>
      </c>
      <c r="B861" s="4" t="s">
        <v>272</v>
      </c>
      <c r="C861" s="4">
        <f>IF(D861="","",Menu!$D$8)</f>
        <v>0</v>
      </c>
      <c r="D861" s="4" t="s">
        <v>63</v>
      </c>
      <c r="E861" s="4">
        <f>IF(D861="","",Menu!$J$10)</f>
        <v>0</v>
      </c>
      <c r="F861" s="4">
        <f>IF(D861="","",Menu!$R$8)</f>
        <v>0</v>
      </c>
      <c r="G861" s="4">
        <f>IF(I861="","",Menu!$N$12)</f>
        <v>0</v>
      </c>
      <c r="H861" s="4">
        <f>IF(J861="","",Menu!$N$10)</f>
        <v>0</v>
      </c>
      <c r="I861" s="4" t="s">
        <v>2268</v>
      </c>
      <c r="J861" s="4">
        <f>IF(I861="","",Menu!$M$8)</f>
        <v>0</v>
      </c>
      <c r="K861" s="4">
        <f>Playeras!Q119</f>
        <v>0</v>
      </c>
      <c r="L861" s="8">
        <f>IF(K861="","",IF(Menu!$D$10="",0,Menu!$E$10))</f>
        <v>0</v>
      </c>
      <c r="M861" s="8">
        <f>IF(K861="","",IF(Menu!$H$8="",0,Menu!$H$8))</f>
        <v>0</v>
      </c>
      <c r="N861" s="4" t="s">
        <v>274</v>
      </c>
      <c r="Y861" s="4" t="str">
        <f>MID(I861,1,5)</f>
        <v>D0200</v>
      </c>
      <c r="Z861" s="4">
        <v>72</v>
      </c>
      <c r="AA861" s="4">
        <f>(ROUNDDOWN(K861/Z861,0))*Z861</f>
        <v>0</v>
      </c>
      <c r="AB861" s="4">
        <f>K861-(AA861)</f>
        <v>0</v>
      </c>
      <c r="AC861" s="4">
        <f>AA861/Z861</f>
        <v>0</v>
      </c>
    </row>
    <row r="862" spans="1:29">
      <c r="A862" s="4" t="s">
        <v>271</v>
      </c>
      <c r="B862" s="4" t="s">
        <v>272</v>
      </c>
      <c r="C862" s="4">
        <f>IF(D862="","",Menu!$D$8)</f>
        <v>0</v>
      </c>
      <c r="D862" s="4" t="s">
        <v>63</v>
      </c>
      <c r="E862" s="4">
        <f>IF(D862="","",Menu!$J$10)</f>
        <v>0</v>
      </c>
      <c r="F862" s="4">
        <f>IF(D862="","",Menu!$R$8)</f>
        <v>0</v>
      </c>
      <c r="G862" s="4">
        <f>IF(I862="","",Menu!$N$12)</f>
        <v>0</v>
      </c>
      <c r="H862" s="4">
        <f>IF(J862="","",Menu!$N$10)</f>
        <v>0</v>
      </c>
      <c r="I862" s="4" t="s">
        <v>2266</v>
      </c>
      <c r="J862" s="4">
        <f>IF(I862="","",Menu!$M$8)</f>
        <v>0</v>
      </c>
      <c r="K862" s="4">
        <f>Playeras!O119</f>
        <v>0</v>
      </c>
      <c r="L862" s="8">
        <f>IF(K862="","",IF(Menu!$D$10="",0,Menu!$E$10))</f>
        <v>0</v>
      </c>
      <c r="M862" s="8">
        <f>IF(K862="","",IF(Menu!$H$8="",0,Menu!$H$8))</f>
        <v>0</v>
      </c>
      <c r="N862" s="4" t="s">
        <v>274</v>
      </c>
      <c r="Y862" s="4" t="str">
        <f>MID(I862,1,5)</f>
        <v>D0200</v>
      </c>
      <c r="Z862" s="4">
        <v>72</v>
      </c>
      <c r="AA862" s="4">
        <f>(ROUNDDOWN(K862/Z862,0))*Z862</f>
        <v>0</v>
      </c>
      <c r="AB862" s="4">
        <f>K862-(AA862)</f>
        <v>0</v>
      </c>
      <c r="AC862" s="4">
        <f>AA862/Z862</f>
        <v>0</v>
      </c>
    </row>
    <row r="863" spans="1:29">
      <c r="A863" s="4" t="s">
        <v>271</v>
      </c>
      <c r="B863" s="4" t="s">
        <v>272</v>
      </c>
      <c r="C863" s="4">
        <f>IF(D863="","",Menu!$D$8)</f>
        <v>0</v>
      </c>
      <c r="D863" s="4" t="s">
        <v>63</v>
      </c>
      <c r="E863" s="4">
        <f>IF(D863="","",Menu!$J$10)</f>
        <v>0</v>
      </c>
      <c r="F863" s="4">
        <f>IF(D863="","",Menu!$R$8)</f>
        <v>0</v>
      </c>
      <c r="G863" s="4">
        <f>IF(I863="","",Menu!$N$12)</f>
        <v>0</v>
      </c>
      <c r="H863" s="4">
        <f>IF(J863="","",Menu!$N$10)</f>
        <v>0</v>
      </c>
      <c r="I863" s="4" t="s">
        <v>2265</v>
      </c>
      <c r="J863" s="4">
        <f>IF(I863="","",Menu!$M$8)</f>
        <v>0</v>
      </c>
      <c r="K863" s="4">
        <f>Playeras!S118</f>
        <v>0</v>
      </c>
      <c r="L863" s="8">
        <f>IF(K863="","",IF(Menu!$D$10="",0,Menu!$E$10))</f>
        <v>0</v>
      </c>
      <c r="M863" s="8">
        <f>IF(K863="","",IF(Menu!$H$8="",0,Menu!$H$8))</f>
        <v>0</v>
      </c>
      <c r="N863" s="4" t="s">
        <v>274</v>
      </c>
      <c r="Y863" s="4" t="str">
        <f>MID(I863,1,5)</f>
        <v>D0200</v>
      </c>
      <c r="Z863" s="4">
        <v>72</v>
      </c>
      <c r="AA863" s="4">
        <f>(ROUNDDOWN(K863/Z863,0))*Z863</f>
        <v>0</v>
      </c>
      <c r="AB863" s="4">
        <f>K863-(AA863)</f>
        <v>0</v>
      </c>
      <c r="AC863" s="4">
        <f>AA863/Z863</f>
        <v>0</v>
      </c>
    </row>
    <row r="864" spans="1:29">
      <c r="A864" s="4" t="s">
        <v>271</v>
      </c>
      <c r="B864" s="4" t="s">
        <v>272</v>
      </c>
      <c r="C864" s="4">
        <f>IF(D864="","",Menu!$D$8)</f>
        <v>0</v>
      </c>
      <c r="D864" s="4" t="s">
        <v>63</v>
      </c>
      <c r="E864" s="4">
        <f>IF(D864="","",Menu!$J$10)</f>
        <v>0</v>
      </c>
      <c r="F864" s="4">
        <f>IF(D864="","",Menu!$R$8)</f>
        <v>0</v>
      </c>
      <c r="G864" s="4">
        <f>IF(I864="","",Menu!$N$12)</f>
        <v>0</v>
      </c>
      <c r="H864" s="4">
        <f>IF(J864="","",Menu!$N$10)</f>
        <v>0</v>
      </c>
      <c r="I864" s="4" t="s">
        <v>2264</v>
      </c>
      <c r="J864" s="4">
        <f>IF(I864="","",Menu!$M$8)</f>
        <v>0</v>
      </c>
      <c r="K864" s="4">
        <f>Playeras!R118</f>
        <v>0</v>
      </c>
      <c r="L864" s="8">
        <f>IF(K864="","",IF(Menu!$D$10="",0,Menu!$E$10))</f>
        <v>0</v>
      </c>
      <c r="M864" s="8">
        <f>IF(K864="","",IF(Menu!$H$8="",0,Menu!$H$8))</f>
        <v>0</v>
      </c>
      <c r="N864" s="4" t="s">
        <v>274</v>
      </c>
      <c r="Y864" s="4" t="str">
        <f>MID(I864,1,5)</f>
        <v>D0200</v>
      </c>
      <c r="Z864" s="4">
        <v>72</v>
      </c>
      <c r="AA864" s="4">
        <f>(ROUNDDOWN(K864/Z864,0))*Z864</f>
        <v>0</v>
      </c>
      <c r="AB864" s="4">
        <f>K864-(AA864)</f>
        <v>0</v>
      </c>
      <c r="AC864" s="4">
        <f>AA864/Z864</f>
        <v>0</v>
      </c>
    </row>
    <row r="865" spans="1:29">
      <c r="A865" s="4" t="s">
        <v>271</v>
      </c>
      <c r="B865" s="4" t="s">
        <v>272</v>
      </c>
      <c r="C865" s="4">
        <f>IF(D865="","",Menu!$D$8)</f>
        <v>0</v>
      </c>
      <c r="D865" s="4" t="s">
        <v>63</v>
      </c>
      <c r="E865" s="4">
        <f>IF(D865="","",Menu!$J$10)</f>
        <v>0</v>
      </c>
      <c r="F865" s="4">
        <f>IF(D865="","",Menu!$R$8)</f>
        <v>0</v>
      </c>
      <c r="G865" s="4">
        <f>IF(I865="","",Menu!$N$12)</f>
        <v>0</v>
      </c>
      <c r="H865" s="4">
        <f>IF(J865="","",Menu!$N$10)</f>
        <v>0</v>
      </c>
      <c r="I865" s="4" t="s">
        <v>2262</v>
      </c>
      <c r="J865" s="4">
        <f>IF(I865="","",Menu!$M$8)</f>
        <v>0</v>
      </c>
      <c r="K865" s="4">
        <f>Playeras!P118</f>
        <v>0</v>
      </c>
      <c r="L865" s="8">
        <f>IF(K865="","",IF(Menu!$D$10="",0,Menu!$E$10))</f>
        <v>0</v>
      </c>
      <c r="M865" s="8">
        <f>IF(K865="","",IF(Menu!$H$8="",0,Menu!$H$8))</f>
        <v>0</v>
      </c>
      <c r="N865" s="4" t="s">
        <v>274</v>
      </c>
      <c r="Y865" s="4" t="str">
        <f>MID(I865,1,5)</f>
        <v>D0200</v>
      </c>
      <c r="Z865" s="4">
        <v>72</v>
      </c>
      <c r="AA865" s="4">
        <f>(ROUNDDOWN(K865/Z865,0))*Z865</f>
        <v>0</v>
      </c>
      <c r="AB865" s="4">
        <f>K865-(AA865)</f>
        <v>0</v>
      </c>
      <c r="AC865" s="4">
        <f>AA865/Z865</f>
        <v>0</v>
      </c>
    </row>
    <row r="866" spans="1:29">
      <c r="A866" s="4" t="s">
        <v>271</v>
      </c>
      <c r="B866" s="4" t="s">
        <v>272</v>
      </c>
      <c r="C866" s="4">
        <f>IF(D866="","",Menu!$D$8)</f>
        <v>0</v>
      </c>
      <c r="D866" s="4" t="s">
        <v>63</v>
      </c>
      <c r="E866" s="4">
        <f>IF(D866="","",Menu!$J$10)</f>
        <v>0</v>
      </c>
      <c r="F866" s="4">
        <f>IF(D866="","",Menu!$R$8)</f>
        <v>0</v>
      </c>
      <c r="G866" s="4">
        <f>IF(I866="","",Menu!$N$12)</f>
        <v>0</v>
      </c>
      <c r="H866" s="4">
        <f>IF(J866="","",Menu!$N$10)</f>
        <v>0</v>
      </c>
      <c r="I866" s="4" t="s">
        <v>2263</v>
      </c>
      <c r="J866" s="4">
        <f>IF(I866="","",Menu!$M$8)</f>
        <v>0</v>
      </c>
      <c r="K866" s="4">
        <f>Playeras!Q118</f>
        <v>0</v>
      </c>
      <c r="L866" s="8">
        <f>IF(K866="","",IF(Menu!$D$10="",0,Menu!$E$10))</f>
        <v>0</v>
      </c>
      <c r="M866" s="8">
        <f>IF(K866="","",IF(Menu!$H$8="",0,Menu!$H$8))</f>
        <v>0</v>
      </c>
      <c r="N866" s="4" t="s">
        <v>274</v>
      </c>
      <c r="Y866" s="4" t="str">
        <f>MID(I866,1,5)</f>
        <v>D0200</v>
      </c>
      <c r="Z866" s="4">
        <v>72</v>
      </c>
      <c r="AA866" s="4">
        <f>(ROUNDDOWN(K866/Z866,0))*Z866</f>
        <v>0</v>
      </c>
      <c r="AB866" s="4">
        <f>K866-(AA866)</f>
        <v>0</v>
      </c>
      <c r="AC866" s="4">
        <f>AA866/Z866</f>
        <v>0</v>
      </c>
    </row>
    <row r="867" spans="1:29">
      <c r="A867" s="4" t="s">
        <v>271</v>
      </c>
      <c r="B867" s="4" t="s">
        <v>272</v>
      </c>
      <c r="C867" s="4">
        <f>IF(D867="","",Menu!$D$8)</f>
        <v>0</v>
      </c>
      <c r="D867" s="4" t="s">
        <v>63</v>
      </c>
      <c r="E867" s="4">
        <f>IF(D867="","",Menu!$J$10)</f>
        <v>0</v>
      </c>
      <c r="F867" s="4">
        <f>IF(D867="","",Menu!$R$8)</f>
        <v>0</v>
      </c>
      <c r="G867" s="4">
        <f>IF(I867="","",Menu!$N$12)</f>
        <v>0</v>
      </c>
      <c r="H867" s="4">
        <f>IF(J867="","",Menu!$N$10)</f>
        <v>0</v>
      </c>
      <c r="I867" s="4" t="s">
        <v>2261</v>
      </c>
      <c r="J867" s="4">
        <f>IF(I867="","",Menu!$M$8)</f>
        <v>0</v>
      </c>
      <c r="K867" s="4">
        <f>Playeras!O118</f>
        <v>0</v>
      </c>
      <c r="L867" s="8">
        <f>IF(K867="","",IF(Menu!$D$10="",0,Menu!$E$10))</f>
        <v>0</v>
      </c>
      <c r="M867" s="8">
        <f>IF(K867="","",IF(Menu!$H$8="",0,Menu!$H$8))</f>
        <v>0</v>
      </c>
      <c r="N867" s="4" t="s">
        <v>274</v>
      </c>
      <c r="Y867" s="4" t="str">
        <f>MID(I867,1,5)</f>
        <v>D0200</v>
      </c>
      <c r="Z867" s="4">
        <v>72</v>
      </c>
      <c r="AA867" s="4">
        <f>(ROUNDDOWN(K867/Z867,0))*Z867</f>
        <v>0</v>
      </c>
      <c r="AB867" s="4">
        <f>K867-(AA867)</f>
        <v>0</v>
      </c>
      <c r="AC867" s="4">
        <f>AA867/Z867</f>
        <v>0</v>
      </c>
    </row>
    <row r="868" spans="1:29">
      <c r="A868" s="4" t="s">
        <v>271</v>
      </c>
      <c r="B868" s="4" t="s">
        <v>272</v>
      </c>
      <c r="C868" s="4">
        <f>IF(D868="","",Menu!$D$8)</f>
        <v>0</v>
      </c>
      <c r="D868" s="4" t="s">
        <v>63</v>
      </c>
      <c r="E868" s="4">
        <f>IF(D868="","",Menu!$J$10)</f>
        <v>0</v>
      </c>
      <c r="F868" s="4">
        <f>IF(D868="","",Menu!$R$8)</f>
        <v>0</v>
      </c>
      <c r="G868" s="4">
        <f>IF(I868="","",Menu!$N$12)</f>
        <v>0</v>
      </c>
      <c r="H868" s="4">
        <f>IF(J868="","",Menu!$N$10)</f>
        <v>0</v>
      </c>
      <c r="I868" s="4" t="s">
        <v>2260</v>
      </c>
      <c r="J868" s="4">
        <f>IF(I868="","",Menu!$M$8)</f>
        <v>0</v>
      </c>
      <c r="K868" s="4">
        <f>Playeras!S117</f>
        <v>0</v>
      </c>
      <c r="L868" s="8">
        <f>IF(K868="","",IF(Menu!$D$10="",0,Menu!$E$10))</f>
        <v>0</v>
      </c>
      <c r="M868" s="8">
        <f>IF(K868="","",IF(Menu!$H$8="",0,Menu!$H$8))</f>
        <v>0</v>
      </c>
      <c r="N868" s="4" t="s">
        <v>274</v>
      </c>
      <c r="Y868" s="4" t="str">
        <f>MID(I868,1,5)</f>
        <v>D0200</v>
      </c>
      <c r="Z868" s="4">
        <v>72</v>
      </c>
      <c r="AA868" s="4">
        <f>(ROUNDDOWN(K868/Z868,0))*Z868</f>
        <v>0</v>
      </c>
      <c r="AB868" s="4">
        <f>K868-(AA868)</f>
        <v>0</v>
      </c>
      <c r="AC868" s="4">
        <f>AA868/Z868</f>
        <v>0</v>
      </c>
    </row>
    <row r="869" spans="1:29">
      <c r="A869" s="4" t="s">
        <v>271</v>
      </c>
      <c r="B869" s="4" t="s">
        <v>272</v>
      </c>
      <c r="C869" s="4">
        <f>IF(D869="","",Menu!$D$8)</f>
        <v>0</v>
      </c>
      <c r="D869" s="4" t="s">
        <v>63</v>
      </c>
      <c r="E869" s="4">
        <f>IF(D869="","",Menu!$J$10)</f>
        <v>0</v>
      </c>
      <c r="F869" s="4">
        <f>IF(D869="","",Menu!$R$8)</f>
        <v>0</v>
      </c>
      <c r="G869" s="4">
        <f>IF(I869="","",Menu!$N$12)</f>
        <v>0</v>
      </c>
      <c r="H869" s="4">
        <f>IF(J869="","",Menu!$N$10)</f>
        <v>0</v>
      </c>
      <c r="I869" s="4" t="s">
        <v>2259</v>
      </c>
      <c r="J869" s="4">
        <f>IF(I869="","",Menu!$M$8)</f>
        <v>0</v>
      </c>
      <c r="K869" s="4">
        <f>Playeras!R117</f>
        <v>0</v>
      </c>
      <c r="L869" s="8">
        <f>IF(K869="","",IF(Menu!$D$10="",0,Menu!$E$10))</f>
        <v>0</v>
      </c>
      <c r="M869" s="8">
        <f>IF(K869="","",IF(Menu!$H$8="",0,Menu!$H$8))</f>
        <v>0</v>
      </c>
      <c r="N869" s="4" t="s">
        <v>274</v>
      </c>
      <c r="Y869" s="4" t="str">
        <f>MID(I869,1,5)</f>
        <v>D0200</v>
      </c>
      <c r="Z869" s="4">
        <v>72</v>
      </c>
      <c r="AA869" s="4">
        <f>(ROUNDDOWN(K869/Z869,0))*Z869</f>
        <v>0</v>
      </c>
      <c r="AB869" s="4">
        <f>K869-(AA869)</f>
        <v>0</v>
      </c>
      <c r="AC869" s="4">
        <f>AA869/Z869</f>
        <v>0</v>
      </c>
    </row>
    <row r="870" spans="1:29">
      <c r="A870" s="4" t="s">
        <v>271</v>
      </c>
      <c r="B870" s="4" t="s">
        <v>272</v>
      </c>
      <c r="C870" s="4">
        <f>IF(D870="","",Menu!$D$8)</f>
        <v>0</v>
      </c>
      <c r="D870" s="4" t="s">
        <v>63</v>
      </c>
      <c r="E870" s="4">
        <f>IF(D870="","",Menu!$J$10)</f>
        <v>0</v>
      </c>
      <c r="F870" s="4">
        <f>IF(D870="","",Menu!$R$8)</f>
        <v>0</v>
      </c>
      <c r="G870" s="4">
        <f>IF(I870="","",Menu!$N$12)</f>
        <v>0</v>
      </c>
      <c r="H870" s="4">
        <f>IF(J870="","",Menu!$N$10)</f>
        <v>0</v>
      </c>
      <c r="I870" s="4" t="s">
        <v>2257</v>
      </c>
      <c r="J870" s="4">
        <f>IF(I870="","",Menu!$M$8)</f>
        <v>0</v>
      </c>
      <c r="K870" s="4">
        <f>Playeras!P117</f>
        <v>0</v>
      </c>
      <c r="L870" s="8">
        <f>IF(K870="","",IF(Menu!$D$10="",0,Menu!$E$10))</f>
        <v>0</v>
      </c>
      <c r="M870" s="8">
        <f>IF(K870="","",IF(Menu!$H$8="",0,Menu!$H$8))</f>
        <v>0</v>
      </c>
      <c r="N870" s="4" t="s">
        <v>274</v>
      </c>
      <c r="Y870" s="4" t="str">
        <f>MID(I870,1,5)</f>
        <v>D0200</v>
      </c>
      <c r="Z870" s="4">
        <v>72</v>
      </c>
      <c r="AA870" s="4">
        <f>(ROUNDDOWN(K870/Z870,0))*Z870</f>
        <v>0</v>
      </c>
      <c r="AB870" s="4">
        <f>K870-(AA870)</f>
        <v>0</v>
      </c>
      <c r="AC870" s="4">
        <f>AA870/Z870</f>
        <v>0</v>
      </c>
    </row>
    <row r="871" spans="1:29">
      <c r="A871" s="4" t="s">
        <v>271</v>
      </c>
      <c r="B871" s="4" t="s">
        <v>272</v>
      </c>
      <c r="C871" s="4">
        <f>IF(D871="","",Menu!$D$8)</f>
        <v>0</v>
      </c>
      <c r="D871" s="4" t="s">
        <v>63</v>
      </c>
      <c r="E871" s="4">
        <f>IF(D871="","",Menu!$J$10)</f>
        <v>0</v>
      </c>
      <c r="F871" s="4">
        <f>IF(D871="","",Menu!$R$8)</f>
        <v>0</v>
      </c>
      <c r="G871" s="4">
        <f>IF(I871="","",Menu!$N$12)</f>
        <v>0</v>
      </c>
      <c r="H871" s="4">
        <f>IF(J871="","",Menu!$N$10)</f>
        <v>0</v>
      </c>
      <c r="I871" s="4" t="s">
        <v>2258</v>
      </c>
      <c r="J871" s="4">
        <f>IF(I871="","",Menu!$M$8)</f>
        <v>0</v>
      </c>
      <c r="K871" s="4">
        <f>Playeras!Q117</f>
        <v>0</v>
      </c>
      <c r="L871" s="8">
        <f>IF(K871="","",IF(Menu!$D$10="",0,Menu!$E$10))</f>
        <v>0</v>
      </c>
      <c r="M871" s="8">
        <f>IF(K871="","",IF(Menu!$H$8="",0,Menu!$H$8))</f>
        <v>0</v>
      </c>
      <c r="N871" s="4" t="s">
        <v>274</v>
      </c>
      <c r="Y871" s="4" t="str">
        <f>MID(I871,1,5)</f>
        <v>D0200</v>
      </c>
      <c r="Z871" s="4">
        <v>72</v>
      </c>
      <c r="AA871" s="4">
        <f>(ROUNDDOWN(K871/Z871,0))*Z871</f>
        <v>0</v>
      </c>
      <c r="AB871" s="4">
        <f>K871-(AA871)</f>
        <v>0</v>
      </c>
      <c r="AC871" s="4">
        <f>AA871/Z871</f>
        <v>0</v>
      </c>
    </row>
    <row r="872" spans="1:29">
      <c r="A872" s="4" t="s">
        <v>271</v>
      </c>
      <c r="B872" s="4" t="s">
        <v>272</v>
      </c>
      <c r="C872" s="4">
        <f>IF(D872="","",Menu!$D$8)</f>
        <v>0</v>
      </c>
      <c r="D872" s="4" t="s">
        <v>63</v>
      </c>
      <c r="E872" s="4">
        <f>IF(D872="","",Menu!$J$10)</f>
        <v>0</v>
      </c>
      <c r="F872" s="4">
        <f>IF(D872="","",Menu!$R$8)</f>
        <v>0</v>
      </c>
      <c r="G872" s="4">
        <f>IF(I872="","",Menu!$N$12)</f>
        <v>0</v>
      </c>
      <c r="H872" s="4">
        <f>IF(J872="","",Menu!$N$10)</f>
        <v>0</v>
      </c>
      <c r="I872" s="4" t="s">
        <v>2256</v>
      </c>
      <c r="J872" s="4">
        <f>IF(I872="","",Menu!$M$8)</f>
        <v>0</v>
      </c>
      <c r="K872" s="4">
        <f>Playeras!O117</f>
        <v>0</v>
      </c>
      <c r="L872" s="8">
        <f>IF(K872="","",IF(Menu!$D$10="",0,Menu!$E$10))</f>
        <v>0</v>
      </c>
      <c r="M872" s="8">
        <f>IF(K872="","",IF(Menu!$H$8="",0,Menu!$H$8))</f>
        <v>0</v>
      </c>
      <c r="N872" s="4" t="s">
        <v>274</v>
      </c>
      <c r="Y872" s="4" t="str">
        <f>MID(I872,1,5)</f>
        <v>D0200</v>
      </c>
      <c r="Z872" s="4">
        <v>72</v>
      </c>
      <c r="AA872" s="4">
        <f>(ROUNDDOWN(K872/Z872,0))*Z872</f>
        <v>0</v>
      </c>
      <c r="AB872" s="4">
        <f>K872-(AA872)</f>
        <v>0</v>
      </c>
      <c r="AC872" s="4">
        <f>AA872/Z872</f>
        <v>0</v>
      </c>
    </row>
    <row r="873" spans="1:29">
      <c r="A873" s="4" t="s">
        <v>271</v>
      </c>
      <c r="B873" s="4" t="s">
        <v>272</v>
      </c>
      <c r="C873" s="4">
        <f>IF(D873="","",Menu!$D$8)</f>
        <v>0</v>
      </c>
      <c r="D873" s="4" t="s">
        <v>63</v>
      </c>
      <c r="E873" s="4">
        <f>IF(D873="","",Menu!$J$10)</f>
        <v>0</v>
      </c>
      <c r="F873" s="4">
        <f>IF(D873="","",Menu!$R$8)</f>
        <v>0</v>
      </c>
      <c r="G873" s="4">
        <f>IF(I873="","",Menu!$N$12)</f>
        <v>0</v>
      </c>
      <c r="H873" s="4">
        <f>IF(J873="","",Menu!$N$10)</f>
        <v>0</v>
      </c>
      <c r="I873" s="4" t="s">
        <v>2255</v>
      </c>
      <c r="J873" s="4">
        <f>IF(I873="","",Menu!$M$8)</f>
        <v>0</v>
      </c>
      <c r="K873" s="4">
        <f>Playeras!S116</f>
        <v>0</v>
      </c>
      <c r="L873" s="8">
        <f>IF(K873="","",IF(Menu!$D$10="",0,Menu!$E$10))</f>
        <v>0</v>
      </c>
      <c r="M873" s="8">
        <f>IF(K873="","",IF(Menu!$H$8="",0,Menu!$H$8))</f>
        <v>0</v>
      </c>
      <c r="N873" s="4" t="s">
        <v>274</v>
      </c>
      <c r="Y873" s="4" t="str">
        <f>MID(I873,1,5)</f>
        <v>D0200</v>
      </c>
      <c r="Z873" s="4">
        <v>72</v>
      </c>
      <c r="AA873" s="4">
        <f>(ROUNDDOWN(K873/Z873,0))*Z873</f>
        <v>0</v>
      </c>
      <c r="AB873" s="4">
        <f>K873-(AA873)</f>
        <v>0</v>
      </c>
      <c r="AC873" s="4">
        <f>AA873/Z873</f>
        <v>0</v>
      </c>
    </row>
    <row r="874" spans="1:29">
      <c r="A874" s="4" t="s">
        <v>271</v>
      </c>
      <c r="B874" s="4" t="s">
        <v>272</v>
      </c>
      <c r="C874" s="4">
        <f>IF(D874="","",Menu!$D$8)</f>
        <v>0</v>
      </c>
      <c r="D874" s="4" t="s">
        <v>63</v>
      </c>
      <c r="E874" s="4">
        <f>IF(D874="","",Menu!$J$10)</f>
        <v>0</v>
      </c>
      <c r="F874" s="4">
        <f>IF(D874="","",Menu!$R$8)</f>
        <v>0</v>
      </c>
      <c r="G874" s="4">
        <f>IF(I874="","",Menu!$N$12)</f>
        <v>0</v>
      </c>
      <c r="H874" s="4">
        <f>IF(J874="","",Menu!$N$10)</f>
        <v>0</v>
      </c>
      <c r="I874" s="4" t="s">
        <v>2254</v>
      </c>
      <c r="J874" s="4">
        <f>IF(I874="","",Menu!$M$8)</f>
        <v>0</v>
      </c>
      <c r="K874" s="4">
        <f>Playeras!R116</f>
        <v>0</v>
      </c>
      <c r="L874" s="8">
        <f>IF(K874="","",IF(Menu!$D$10="",0,Menu!$E$10))</f>
        <v>0</v>
      </c>
      <c r="M874" s="8">
        <f>IF(K874="","",IF(Menu!$H$8="",0,Menu!$H$8))</f>
        <v>0</v>
      </c>
      <c r="N874" s="4" t="s">
        <v>274</v>
      </c>
      <c r="Y874" s="4" t="str">
        <f>MID(I874,1,5)</f>
        <v>D0200</v>
      </c>
      <c r="Z874" s="4">
        <v>72</v>
      </c>
      <c r="AA874" s="4">
        <f>(ROUNDDOWN(K874/Z874,0))*Z874</f>
        <v>0</v>
      </c>
      <c r="AB874" s="4">
        <f>K874-(AA874)</f>
        <v>0</v>
      </c>
      <c r="AC874" s="4">
        <f>AA874/Z874</f>
        <v>0</v>
      </c>
    </row>
    <row r="875" spans="1:29">
      <c r="A875" s="4" t="s">
        <v>271</v>
      </c>
      <c r="B875" s="4" t="s">
        <v>272</v>
      </c>
      <c r="C875" s="4">
        <f>IF(D875="","",Menu!$D$8)</f>
        <v>0</v>
      </c>
      <c r="D875" s="4" t="s">
        <v>63</v>
      </c>
      <c r="E875" s="4">
        <f>IF(D875="","",Menu!$J$10)</f>
        <v>0</v>
      </c>
      <c r="F875" s="4">
        <f>IF(D875="","",Menu!$R$8)</f>
        <v>0</v>
      </c>
      <c r="G875" s="4">
        <f>IF(I875="","",Menu!$N$12)</f>
        <v>0</v>
      </c>
      <c r="H875" s="4">
        <f>IF(J875="","",Menu!$N$10)</f>
        <v>0</v>
      </c>
      <c r="I875" s="4" t="s">
        <v>2252</v>
      </c>
      <c r="J875" s="4">
        <f>IF(I875="","",Menu!$M$8)</f>
        <v>0</v>
      </c>
      <c r="K875" s="4">
        <f>Playeras!P116</f>
        <v>0</v>
      </c>
      <c r="L875" s="8">
        <f>IF(K875="","",IF(Menu!$D$10="",0,Menu!$E$10))</f>
        <v>0</v>
      </c>
      <c r="M875" s="8">
        <f>IF(K875="","",IF(Menu!$H$8="",0,Menu!$H$8))</f>
        <v>0</v>
      </c>
      <c r="N875" s="4" t="s">
        <v>274</v>
      </c>
      <c r="Y875" s="4" t="str">
        <f>MID(I875,1,5)</f>
        <v>D0200</v>
      </c>
      <c r="Z875" s="4">
        <v>72</v>
      </c>
      <c r="AA875" s="4">
        <f>(ROUNDDOWN(K875/Z875,0))*Z875</f>
        <v>0</v>
      </c>
      <c r="AB875" s="4">
        <f>K875-(AA875)</f>
        <v>0</v>
      </c>
      <c r="AC875" s="4">
        <f>AA875/Z875</f>
        <v>0</v>
      </c>
    </row>
    <row r="876" spans="1:29">
      <c r="A876" s="4" t="s">
        <v>271</v>
      </c>
      <c r="B876" s="4" t="s">
        <v>272</v>
      </c>
      <c r="C876" s="4">
        <f>IF(D876="","",Menu!$D$8)</f>
        <v>0</v>
      </c>
      <c r="D876" s="4" t="s">
        <v>63</v>
      </c>
      <c r="E876" s="4">
        <f>IF(D876="","",Menu!$J$10)</f>
        <v>0</v>
      </c>
      <c r="F876" s="4">
        <f>IF(D876="","",Menu!$R$8)</f>
        <v>0</v>
      </c>
      <c r="G876" s="4">
        <f>IF(I876="","",Menu!$N$12)</f>
        <v>0</v>
      </c>
      <c r="H876" s="4">
        <f>IF(J876="","",Menu!$N$10)</f>
        <v>0</v>
      </c>
      <c r="I876" s="4" t="s">
        <v>2253</v>
      </c>
      <c r="J876" s="4">
        <f>IF(I876="","",Menu!$M$8)</f>
        <v>0</v>
      </c>
      <c r="K876" s="4">
        <f>Playeras!Q116</f>
        <v>0</v>
      </c>
      <c r="L876" s="8">
        <f>IF(K876="","",IF(Menu!$D$10="",0,Menu!$E$10))</f>
        <v>0</v>
      </c>
      <c r="M876" s="8">
        <f>IF(K876="","",IF(Menu!$H$8="",0,Menu!$H$8))</f>
        <v>0</v>
      </c>
      <c r="N876" s="4" t="s">
        <v>274</v>
      </c>
      <c r="Y876" s="4" t="str">
        <f>MID(I876,1,5)</f>
        <v>D0200</v>
      </c>
      <c r="Z876" s="4">
        <v>72</v>
      </c>
      <c r="AA876" s="4">
        <f>(ROUNDDOWN(K876/Z876,0))*Z876</f>
        <v>0</v>
      </c>
      <c r="AB876" s="4">
        <f>K876-(AA876)</f>
        <v>0</v>
      </c>
      <c r="AC876" s="4">
        <f>AA876/Z876</f>
        <v>0</v>
      </c>
    </row>
    <row r="877" spans="1:29">
      <c r="A877" s="4" t="s">
        <v>271</v>
      </c>
      <c r="B877" s="4" t="s">
        <v>272</v>
      </c>
      <c r="C877" s="4">
        <f>IF(D877="","",Menu!$D$8)</f>
        <v>0</v>
      </c>
      <c r="D877" s="4" t="s">
        <v>63</v>
      </c>
      <c r="E877" s="4">
        <f>IF(D877="","",Menu!$J$10)</f>
        <v>0</v>
      </c>
      <c r="F877" s="4">
        <f>IF(D877="","",Menu!$R$8)</f>
        <v>0</v>
      </c>
      <c r="G877" s="4">
        <f>IF(I877="","",Menu!$N$12)</f>
        <v>0</v>
      </c>
      <c r="H877" s="4">
        <f>IF(J877="","",Menu!$N$10)</f>
        <v>0</v>
      </c>
      <c r="I877" s="4" t="s">
        <v>2251</v>
      </c>
      <c r="J877" s="4">
        <f>IF(I877="","",Menu!$M$8)</f>
        <v>0</v>
      </c>
      <c r="K877" s="4">
        <f>Playeras!O116</f>
        <v>0</v>
      </c>
      <c r="L877" s="8">
        <f>IF(K877="","",IF(Menu!$D$10="",0,Menu!$E$10))</f>
        <v>0</v>
      </c>
      <c r="M877" s="8">
        <f>IF(K877="","",IF(Menu!$H$8="",0,Menu!$H$8))</f>
        <v>0</v>
      </c>
      <c r="N877" s="4" t="s">
        <v>274</v>
      </c>
      <c r="Y877" s="4" t="str">
        <f>MID(I877,1,5)</f>
        <v>D0200</v>
      </c>
      <c r="Z877" s="4">
        <v>72</v>
      </c>
      <c r="AA877" s="4">
        <f>(ROUNDDOWN(K877/Z877,0))*Z877</f>
        <v>0</v>
      </c>
      <c r="AB877" s="4">
        <f>K877-(AA877)</f>
        <v>0</v>
      </c>
      <c r="AC877" s="4">
        <f>AA877/Z877</f>
        <v>0</v>
      </c>
    </row>
    <row r="878" spans="1:29">
      <c r="A878" s="4" t="s">
        <v>271</v>
      </c>
      <c r="B878" s="4" t="s">
        <v>272</v>
      </c>
      <c r="C878" s="4">
        <f>IF(D878="","",Menu!$D$8)</f>
        <v>0</v>
      </c>
      <c r="D878" s="4" t="s">
        <v>63</v>
      </c>
      <c r="E878" s="4">
        <f>IF(D878="","",Menu!$J$10)</f>
        <v>0</v>
      </c>
      <c r="F878" s="4">
        <f>IF(D878="","",Menu!$R$8)</f>
        <v>0</v>
      </c>
      <c r="G878" s="4">
        <f>IF(I878="","",Menu!$N$12)</f>
        <v>0</v>
      </c>
      <c r="H878" s="4">
        <f>IF(J878="","",Menu!$N$10)</f>
        <v>0</v>
      </c>
      <c r="I878" s="4" t="s">
        <v>2250</v>
      </c>
      <c r="J878" s="4">
        <f>IF(I878="","",Menu!$M$8)</f>
        <v>0</v>
      </c>
      <c r="K878" s="4">
        <f>Playeras!S115</f>
        <v>0</v>
      </c>
      <c r="L878" s="8">
        <f>IF(K878="","",IF(Menu!$D$10="",0,Menu!$E$10))</f>
        <v>0</v>
      </c>
      <c r="M878" s="8">
        <f>IF(K878="","",IF(Menu!$H$8="",0,Menu!$H$8))</f>
        <v>0</v>
      </c>
      <c r="N878" s="4" t="s">
        <v>274</v>
      </c>
      <c r="Y878" s="4" t="str">
        <f>MID(I878,1,5)</f>
        <v>D0200</v>
      </c>
      <c r="Z878" s="4">
        <v>72</v>
      </c>
      <c r="AA878" s="4">
        <f>(ROUNDDOWN(K878/Z878,0))*Z878</f>
        <v>0</v>
      </c>
      <c r="AB878" s="4">
        <f>K878-(AA878)</f>
        <v>0</v>
      </c>
      <c r="AC878" s="4">
        <f>AA878/Z878</f>
        <v>0</v>
      </c>
    </row>
    <row r="879" spans="1:29">
      <c r="A879" s="4" t="s">
        <v>271</v>
      </c>
      <c r="B879" s="4" t="s">
        <v>272</v>
      </c>
      <c r="C879" s="4">
        <f>IF(D879="","",Menu!$D$8)</f>
        <v>0</v>
      </c>
      <c r="D879" s="4" t="s">
        <v>63</v>
      </c>
      <c r="E879" s="4">
        <f>IF(D879="","",Menu!$J$10)</f>
        <v>0</v>
      </c>
      <c r="F879" s="4">
        <f>IF(D879="","",Menu!$R$8)</f>
        <v>0</v>
      </c>
      <c r="G879" s="4">
        <f>IF(I879="","",Menu!$N$12)</f>
        <v>0</v>
      </c>
      <c r="H879" s="4">
        <f>IF(J879="","",Menu!$N$10)</f>
        <v>0</v>
      </c>
      <c r="I879" s="4" t="s">
        <v>2249</v>
      </c>
      <c r="J879" s="4">
        <f>IF(I879="","",Menu!$M$8)</f>
        <v>0</v>
      </c>
      <c r="K879" s="4">
        <f>Playeras!R115</f>
        <v>0</v>
      </c>
      <c r="L879" s="8">
        <f>IF(K879="","",IF(Menu!$D$10="",0,Menu!$E$10))</f>
        <v>0</v>
      </c>
      <c r="M879" s="8">
        <f>IF(K879="","",IF(Menu!$H$8="",0,Menu!$H$8))</f>
        <v>0</v>
      </c>
      <c r="N879" s="4" t="s">
        <v>274</v>
      </c>
      <c r="Y879" s="4" t="str">
        <f>MID(I879,1,5)</f>
        <v>D0200</v>
      </c>
      <c r="Z879" s="4">
        <v>72</v>
      </c>
      <c r="AA879" s="4">
        <f>(ROUNDDOWN(K879/Z879,0))*Z879</f>
        <v>0</v>
      </c>
      <c r="AB879" s="4">
        <f>K879-(AA879)</f>
        <v>0</v>
      </c>
      <c r="AC879" s="4">
        <f>AA879/Z879</f>
        <v>0</v>
      </c>
    </row>
    <row r="880" spans="1:29">
      <c r="A880" s="4" t="s">
        <v>271</v>
      </c>
      <c r="B880" s="4" t="s">
        <v>272</v>
      </c>
      <c r="C880" s="4">
        <f>IF(D880="","",Menu!$D$8)</f>
        <v>0</v>
      </c>
      <c r="D880" s="4" t="s">
        <v>63</v>
      </c>
      <c r="E880" s="4">
        <f>IF(D880="","",Menu!$J$10)</f>
        <v>0</v>
      </c>
      <c r="F880" s="4">
        <f>IF(D880="","",Menu!$R$8)</f>
        <v>0</v>
      </c>
      <c r="G880" s="4">
        <f>IF(I880="","",Menu!$N$12)</f>
        <v>0</v>
      </c>
      <c r="H880" s="4">
        <f>IF(J880="","",Menu!$N$10)</f>
        <v>0</v>
      </c>
      <c r="I880" s="4" t="s">
        <v>2247</v>
      </c>
      <c r="J880" s="4">
        <f>IF(I880="","",Menu!$M$8)</f>
        <v>0</v>
      </c>
      <c r="K880" s="4">
        <f>Playeras!P115</f>
        <v>0</v>
      </c>
      <c r="L880" s="8">
        <f>IF(K880="","",IF(Menu!$D$10="",0,Menu!$E$10))</f>
        <v>0</v>
      </c>
      <c r="M880" s="8">
        <f>IF(K880="","",IF(Menu!$H$8="",0,Menu!$H$8))</f>
        <v>0</v>
      </c>
      <c r="N880" s="4" t="s">
        <v>274</v>
      </c>
      <c r="Y880" s="4" t="str">
        <f>MID(I880,1,5)</f>
        <v>D0200</v>
      </c>
      <c r="Z880" s="4">
        <v>72</v>
      </c>
      <c r="AA880" s="4">
        <f>(ROUNDDOWN(K880/Z880,0))*Z880</f>
        <v>0</v>
      </c>
      <c r="AB880" s="4">
        <f>K880-(AA880)</f>
        <v>0</v>
      </c>
      <c r="AC880" s="4">
        <f>AA880/Z880</f>
        <v>0</v>
      </c>
    </row>
    <row r="881" spans="1:29">
      <c r="A881" s="4" t="s">
        <v>271</v>
      </c>
      <c r="B881" s="4" t="s">
        <v>272</v>
      </c>
      <c r="C881" s="4">
        <f>IF(D881="","",Menu!$D$8)</f>
        <v>0</v>
      </c>
      <c r="D881" s="4" t="s">
        <v>63</v>
      </c>
      <c r="E881" s="4">
        <f>IF(D881="","",Menu!$J$10)</f>
        <v>0</v>
      </c>
      <c r="F881" s="4">
        <f>IF(D881="","",Menu!$R$8)</f>
        <v>0</v>
      </c>
      <c r="G881" s="4">
        <f>IF(I881="","",Menu!$N$12)</f>
        <v>0</v>
      </c>
      <c r="H881" s="4">
        <f>IF(J881="","",Menu!$N$10)</f>
        <v>0</v>
      </c>
      <c r="I881" s="4" t="s">
        <v>2248</v>
      </c>
      <c r="J881" s="4">
        <f>IF(I881="","",Menu!$M$8)</f>
        <v>0</v>
      </c>
      <c r="K881" s="4">
        <f>Playeras!Q115</f>
        <v>0</v>
      </c>
      <c r="L881" s="8">
        <f>IF(K881="","",IF(Menu!$D$10="",0,Menu!$E$10))</f>
        <v>0</v>
      </c>
      <c r="M881" s="8">
        <f>IF(K881="","",IF(Menu!$H$8="",0,Menu!$H$8))</f>
        <v>0</v>
      </c>
      <c r="N881" s="4" t="s">
        <v>274</v>
      </c>
      <c r="Y881" s="4" t="str">
        <f>MID(I881,1,5)</f>
        <v>D0200</v>
      </c>
      <c r="Z881" s="4">
        <v>72</v>
      </c>
      <c r="AA881" s="4">
        <f>(ROUNDDOWN(K881/Z881,0))*Z881</f>
        <v>0</v>
      </c>
      <c r="AB881" s="4">
        <f>K881-(AA881)</f>
        <v>0</v>
      </c>
      <c r="AC881" s="4">
        <f>AA881/Z881</f>
        <v>0</v>
      </c>
    </row>
    <row r="882" spans="1:29">
      <c r="A882" s="4" t="s">
        <v>271</v>
      </c>
      <c r="B882" s="4" t="s">
        <v>272</v>
      </c>
      <c r="C882" s="4">
        <f>IF(D882="","",Menu!$D$8)</f>
        <v>0</v>
      </c>
      <c r="D882" s="4" t="s">
        <v>63</v>
      </c>
      <c r="E882" s="4">
        <f>IF(D882="","",Menu!$J$10)</f>
        <v>0</v>
      </c>
      <c r="F882" s="4">
        <f>IF(D882="","",Menu!$R$8)</f>
        <v>0</v>
      </c>
      <c r="G882" s="4">
        <f>IF(I882="","",Menu!$N$12)</f>
        <v>0</v>
      </c>
      <c r="H882" s="4">
        <f>IF(J882="","",Menu!$N$10)</f>
        <v>0</v>
      </c>
      <c r="I882" s="4" t="s">
        <v>2246</v>
      </c>
      <c r="J882" s="4">
        <f>IF(I882="","",Menu!$M$8)</f>
        <v>0</v>
      </c>
      <c r="K882" s="4">
        <f>Playeras!O115</f>
        <v>0</v>
      </c>
      <c r="L882" s="8">
        <f>IF(K882="","",IF(Menu!$D$10="",0,Menu!$E$10))</f>
        <v>0</v>
      </c>
      <c r="M882" s="8">
        <f>IF(K882="","",IF(Menu!$H$8="",0,Menu!$H$8))</f>
        <v>0</v>
      </c>
      <c r="N882" s="4" t="s">
        <v>274</v>
      </c>
      <c r="Y882" s="4" t="str">
        <f>MID(I882,1,5)</f>
        <v>D0200</v>
      </c>
      <c r="Z882" s="4">
        <v>72</v>
      </c>
      <c r="AA882" s="4">
        <f>(ROUNDDOWN(K882/Z882,0))*Z882</f>
        <v>0</v>
      </c>
      <c r="AB882" s="4">
        <f>K882-(AA882)</f>
        <v>0</v>
      </c>
      <c r="AC882" s="4">
        <f>AA882/Z882</f>
        <v>0</v>
      </c>
    </row>
    <row r="883" spans="1:29">
      <c r="A883" s="4" t="s">
        <v>271</v>
      </c>
      <c r="B883" s="4" t="s">
        <v>272</v>
      </c>
      <c r="C883" s="4">
        <f>IF(D883="","",Menu!$D$8)</f>
        <v>0</v>
      </c>
      <c r="D883" s="4" t="s">
        <v>63</v>
      </c>
      <c r="E883" s="4">
        <f>IF(D883="","",Menu!$J$10)</f>
        <v>0</v>
      </c>
      <c r="F883" s="4">
        <f>IF(D883="","",Menu!$R$8)</f>
        <v>0</v>
      </c>
      <c r="G883" s="4">
        <f>IF(I883="","",Menu!$N$12)</f>
        <v>0</v>
      </c>
      <c r="H883" s="4">
        <f>IF(J883="","",Menu!$N$10)</f>
        <v>0</v>
      </c>
      <c r="I883" s="4" t="s">
        <v>2245</v>
      </c>
      <c r="J883" s="4">
        <f>IF(I883="","",Menu!$M$8)</f>
        <v>0</v>
      </c>
      <c r="K883" s="4">
        <f>Playeras!S114</f>
        <v>0</v>
      </c>
      <c r="L883" s="8">
        <f>IF(K883="","",IF(Menu!$D$10="",0,Menu!$E$10))</f>
        <v>0</v>
      </c>
      <c r="M883" s="8">
        <f>IF(K883="","",IF(Menu!$H$8="",0,Menu!$H$8))</f>
        <v>0</v>
      </c>
      <c r="N883" s="4" t="s">
        <v>274</v>
      </c>
      <c r="Y883" s="4" t="str">
        <f>MID(I883,1,5)</f>
        <v>D0200</v>
      </c>
      <c r="Z883" s="4">
        <v>72</v>
      </c>
      <c r="AA883" s="4">
        <f>(ROUNDDOWN(K883/Z883,0))*Z883</f>
        <v>0</v>
      </c>
      <c r="AB883" s="4">
        <f>K883-(AA883)</f>
        <v>0</v>
      </c>
      <c r="AC883" s="4">
        <f>AA883/Z883</f>
        <v>0</v>
      </c>
    </row>
    <row r="884" spans="1:29">
      <c r="A884" s="4" t="s">
        <v>271</v>
      </c>
      <c r="B884" s="4" t="s">
        <v>272</v>
      </c>
      <c r="C884" s="4">
        <f>IF(D884="","",Menu!$D$8)</f>
        <v>0</v>
      </c>
      <c r="D884" s="4" t="s">
        <v>63</v>
      </c>
      <c r="E884" s="4">
        <f>IF(D884="","",Menu!$J$10)</f>
        <v>0</v>
      </c>
      <c r="F884" s="4">
        <f>IF(D884="","",Menu!$R$8)</f>
        <v>0</v>
      </c>
      <c r="G884" s="4">
        <f>IF(I884="","",Menu!$N$12)</f>
        <v>0</v>
      </c>
      <c r="H884" s="4">
        <f>IF(J884="","",Menu!$N$10)</f>
        <v>0</v>
      </c>
      <c r="I884" s="4" t="s">
        <v>2244</v>
      </c>
      <c r="J884" s="4">
        <f>IF(I884="","",Menu!$M$8)</f>
        <v>0</v>
      </c>
      <c r="K884" s="4">
        <f>Playeras!R114</f>
        <v>0</v>
      </c>
      <c r="L884" s="8">
        <f>IF(K884="","",IF(Menu!$D$10="",0,Menu!$E$10))</f>
        <v>0</v>
      </c>
      <c r="M884" s="8">
        <f>IF(K884="","",IF(Menu!$H$8="",0,Menu!$H$8))</f>
        <v>0</v>
      </c>
      <c r="N884" s="4" t="s">
        <v>274</v>
      </c>
      <c r="Y884" s="4" t="str">
        <f>MID(I884,1,5)</f>
        <v>D0200</v>
      </c>
      <c r="Z884" s="4">
        <v>72</v>
      </c>
      <c r="AA884" s="4">
        <f>(ROUNDDOWN(K884/Z884,0))*Z884</f>
        <v>0</v>
      </c>
      <c r="AB884" s="4">
        <f>K884-(AA884)</f>
        <v>0</v>
      </c>
      <c r="AC884" s="4">
        <f>AA884/Z884</f>
        <v>0</v>
      </c>
    </row>
    <row r="885" spans="1:29">
      <c r="A885" s="4" t="s">
        <v>271</v>
      </c>
      <c r="B885" s="4" t="s">
        <v>272</v>
      </c>
      <c r="C885" s="4">
        <f>IF(D885="","",Menu!$D$8)</f>
        <v>0</v>
      </c>
      <c r="D885" s="4" t="s">
        <v>63</v>
      </c>
      <c r="E885" s="4">
        <f>IF(D885="","",Menu!$J$10)</f>
        <v>0</v>
      </c>
      <c r="F885" s="4">
        <f>IF(D885="","",Menu!$R$8)</f>
        <v>0</v>
      </c>
      <c r="G885" s="4">
        <f>IF(I885="","",Menu!$N$12)</f>
        <v>0</v>
      </c>
      <c r="H885" s="4">
        <f>IF(J885="","",Menu!$N$10)</f>
        <v>0</v>
      </c>
      <c r="I885" s="4" t="s">
        <v>2242</v>
      </c>
      <c r="J885" s="4">
        <f>IF(I885="","",Menu!$M$8)</f>
        <v>0</v>
      </c>
      <c r="K885" s="4">
        <f>Playeras!P114</f>
        <v>0</v>
      </c>
      <c r="L885" s="8">
        <f>IF(K885="","",IF(Menu!$D$10="",0,Menu!$E$10))</f>
        <v>0</v>
      </c>
      <c r="M885" s="8">
        <f>IF(K885="","",IF(Menu!$H$8="",0,Menu!$H$8))</f>
        <v>0</v>
      </c>
      <c r="N885" s="4" t="s">
        <v>274</v>
      </c>
      <c r="Y885" s="4" t="str">
        <f>MID(I885,1,5)</f>
        <v>D0200</v>
      </c>
      <c r="Z885" s="4">
        <v>72</v>
      </c>
      <c r="AA885" s="4">
        <f>(ROUNDDOWN(K885/Z885,0))*Z885</f>
        <v>0</v>
      </c>
      <c r="AB885" s="4">
        <f>K885-(AA885)</f>
        <v>0</v>
      </c>
      <c r="AC885" s="4">
        <f>AA885/Z885</f>
        <v>0</v>
      </c>
    </row>
    <row r="886" spans="1:29">
      <c r="A886" s="4" t="s">
        <v>271</v>
      </c>
      <c r="B886" s="4" t="s">
        <v>272</v>
      </c>
      <c r="C886" s="4">
        <f>IF(D886="","",Menu!$D$8)</f>
        <v>0</v>
      </c>
      <c r="D886" s="4" t="s">
        <v>63</v>
      </c>
      <c r="E886" s="4">
        <f>IF(D886="","",Menu!$J$10)</f>
        <v>0</v>
      </c>
      <c r="F886" s="4">
        <f>IF(D886="","",Menu!$R$8)</f>
        <v>0</v>
      </c>
      <c r="G886" s="4">
        <f>IF(I886="","",Menu!$N$12)</f>
        <v>0</v>
      </c>
      <c r="H886" s="4">
        <f>IF(J886="","",Menu!$N$10)</f>
        <v>0</v>
      </c>
      <c r="I886" s="4" t="s">
        <v>2243</v>
      </c>
      <c r="J886" s="4">
        <f>IF(I886="","",Menu!$M$8)</f>
        <v>0</v>
      </c>
      <c r="K886" s="4">
        <f>Playeras!Q114</f>
        <v>0</v>
      </c>
      <c r="L886" s="8">
        <f>IF(K886="","",IF(Menu!$D$10="",0,Menu!$E$10))</f>
        <v>0</v>
      </c>
      <c r="M886" s="8">
        <f>IF(K886="","",IF(Menu!$H$8="",0,Menu!$H$8))</f>
        <v>0</v>
      </c>
      <c r="N886" s="4" t="s">
        <v>274</v>
      </c>
      <c r="Y886" s="4" t="str">
        <f>MID(I886,1,5)</f>
        <v>D0200</v>
      </c>
      <c r="Z886" s="4">
        <v>72</v>
      </c>
      <c r="AA886" s="4">
        <f>(ROUNDDOWN(K886/Z886,0))*Z886</f>
        <v>0</v>
      </c>
      <c r="AB886" s="4">
        <f>K886-(AA886)</f>
        <v>0</v>
      </c>
      <c r="AC886" s="4">
        <f>AA886/Z886</f>
        <v>0</v>
      </c>
    </row>
    <row r="887" spans="1:29">
      <c r="A887" s="4" t="s">
        <v>271</v>
      </c>
      <c r="B887" s="4" t="s">
        <v>272</v>
      </c>
      <c r="C887" s="4">
        <f>IF(D887="","",Menu!$D$8)</f>
        <v>0</v>
      </c>
      <c r="D887" s="4" t="s">
        <v>63</v>
      </c>
      <c r="E887" s="4">
        <f>IF(D887="","",Menu!$J$10)</f>
        <v>0</v>
      </c>
      <c r="F887" s="4">
        <f>IF(D887="","",Menu!$R$8)</f>
        <v>0</v>
      </c>
      <c r="G887" s="4">
        <f>IF(I887="","",Menu!$N$12)</f>
        <v>0</v>
      </c>
      <c r="H887" s="4">
        <f>IF(J887="","",Menu!$N$10)</f>
        <v>0</v>
      </c>
      <c r="I887" s="4" t="s">
        <v>2241</v>
      </c>
      <c r="J887" s="4">
        <f>IF(I887="","",Menu!$M$8)</f>
        <v>0</v>
      </c>
      <c r="K887" s="4">
        <f>Playeras!O114</f>
        <v>0</v>
      </c>
      <c r="L887" s="8">
        <f>IF(K887="","",IF(Menu!$D$10="",0,Menu!$E$10))</f>
        <v>0</v>
      </c>
      <c r="M887" s="8">
        <f>IF(K887="","",IF(Menu!$H$8="",0,Menu!$H$8))</f>
        <v>0</v>
      </c>
      <c r="N887" s="4" t="s">
        <v>274</v>
      </c>
      <c r="Y887" s="4" t="str">
        <f>MID(I887,1,5)</f>
        <v>D0200</v>
      </c>
      <c r="Z887" s="4">
        <v>72</v>
      </c>
      <c r="AA887" s="4">
        <f>(ROUNDDOWN(K887/Z887,0))*Z887</f>
        <v>0</v>
      </c>
      <c r="AB887" s="4">
        <f>K887-(AA887)</f>
        <v>0</v>
      </c>
      <c r="AC887" s="4">
        <f>AA887/Z887</f>
        <v>0</v>
      </c>
    </row>
    <row r="888" spans="1:29">
      <c r="A888" s="4" t="s">
        <v>271</v>
      </c>
      <c r="B888" s="4" t="s">
        <v>272</v>
      </c>
      <c r="C888" s="4">
        <f>IF(D888="","",Menu!$D$8)</f>
        <v>0</v>
      </c>
      <c r="D888" s="4" t="s">
        <v>63</v>
      </c>
      <c r="E888" s="4">
        <f>IF(D888="","",Menu!$J$10)</f>
        <v>0</v>
      </c>
      <c r="F888" s="4">
        <f>IF(D888="","",Menu!$R$8)</f>
        <v>0</v>
      </c>
      <c r="G888" s="4">
        <f>IF(I888="","",Menu!$N$12)</f>
        <v>0</v>
      </c>
      <c r="H888" s="4">
        <f>IF(J888="","",Menu!$N$10)</f>
        <v>0</v>
      </c>
      <c r="I888" s="4" t="s">
        <v>2240</v>
      </c>
      <c r="J888" s="4">
        <f>IF(I888="","",Menu!$M$8)</f>
        <v>0</v>
      </c>
      <c r="K888" s="4">
        <f>Playeras!S113</f>
        <v>0</v>
      </c>
      <c r="L888" s="8">
        <f>IF(K888="","",IF(Menu!$D$10="",0,Menu!$E$10))</f>
        <v>0</v>
      </c>
      <c r="M888" s="8">
        <f>IF(K888="","",IF(Menu!$H$8="",0,Menu!$H$8))</f>
        <v>0</v>
      </c>
      <c r="N888" s="4" t="s">
        <v>274</v>
      </c>
      <c r="Y888" s="4" t="str">
        <f>MID(I888,1,5)</f>
        <v>D0200</v>
      </c>
      <c r="Z888" s="4">
        <v>72</v>
      </c>
      <c r="AA888" s="4">
        <f>(ROUNDDOWN(K888/Z888,0))*Z888</f>
        <v>0</v>
      </c>
      <c r="AB888" s="4">
        <f>K888-(AA888)</f>
        <v>0</v>
      </c>
      <c r="AC888" s="4">
        <f>AA888/Z888</f>
        <v>0</v>
      </c>
    </row>
    <row r="889" spans="1:29">
      <c r="A889" s="4" t="s">
        <v>271</v>
      </c>
      <c r="B889" s="4" t="s">
        <v>272</v>
      </c>
      <c r="C889" s="4">
        <f>IF(D889="","",Menu!$D$8)</f>
        <v>0</v>
      </c>
      <c r="D889" s="4" t="s">
        <v>63</v>
      </c>
      <c r="E889" s="4">
        <f>IF(D889="","",Menu!$J$10)</f>
        <v>0</v>
      </c>
      <c r="F889" s="4">
        <f>IF(D889="","",Menu!$R$8)</f>
        <v>0</v>
      </c>
      <c r="G889" s="4">
        <f>IF(I889="","",Menu!$N$12)</f>
        <v>0</v>
      </c>
      <c r="H889" s="4">
        <f>IF(J889="","",Menu!$N$10)</f>
        <v>0</v>
      </c>
      <c r="I889" s="4" t="s">
        <v>2239</v>
      </c>
      <c r="J889" s="4">
        <f>IF(I889="","",Menu!$M$8)</f>
        <v>0</v>
      </c>
      <c r="K889" s="4">
        <f>Playeras!R113</f>
        <v>0</v>
      </c>
      <c r="L889" s="8">
        <f>IF(K889="","",IF(Menu!$D$10="",0,Menu!$E$10))</f>
        <v>0</v>
      </c>
      <c r="M889" s="8">
        <f>IF(K889="","",IF(Menu!$H$8="",0,Menu!$H$8))</f>
        <v>0</v>
      </c>
      <c r="N889" s="4" t="s">
        <v>274</v>
      </c>
      <c r="Y889" s="4" t="str">
        <f>MID(I889,1,5)</f>
        <v>D0200</v>
      </c>
      <c r="Z889" s="4">
        <v>72</v>
      </c>
      <c r="AA889" s="4">
        <f>(ROUNDDOWN(K889/Z889,0))*Z889</f>
        <v>0</v>
      </c>
      <c r="AB889" s="4">
        <f>K889-(AA889)</f>
        <v>0</v>
      </c>
      <c r="AC889" s="4">
        <f>AA889/Z889</f>
        <v>0</v>
      </c>
    </row>
    <row r="890" spans="1:29">
      <c r="A890" s="4" t="s">
        <v>271</v>
      </c>
      <c r="B890" s="4" t="s">
        <v>272</v>
      </c>
      <c r="C890" s="4">
        <f>IF(D890="","",Menu!$D$8)</f>
        <v>0</v>
      </c>
      <c r="D890" s="4" t="s">
        <v>63</v>
      </c>
      <c r="E890" s="4">
        <f>IF(D890="","",Menu!$J$10)</f>
        <v>0</v>
      </c>
      <c r="F890" s="4">
        <f>IF(D890="","",Menu!$R$8)</f>
        <v>0</v>
      </c>
      <c r="G890" s="4">
        <f>IF(I890="","",Menu!$N$12)</f>
        <v>0</v>
      </c>
      <c r="H890" s="4">
        <f>IF(J890="","",Menu!$N$10)</f>
        <v>0</v>
      </c>
      <c r="I890" s="4" t="s">
        <v>2237</v>
      </c>
      <c r="J890" s="4">
        <f>IF(I890="","",Menu!$M$8)</f>
        <v>0</v>
      </c>
      <c r="K890" s="4">
        <f>Playeras!P113</f>
        <v>0</v>
      </c>
      <c r="L890" s="8">
        <f>IF(K890="","",IF(Menu!$D$10="",0,Menu!$E$10))</f>
        <v>0</v>
      </c>
      <c r="M890" s="8">
        <f>IF(K890="","",IF(Menu!$H$8="",0,Menu!$H$8))</f>
        <v>0</v>
      </c>
      <c r="N890" s="4" t="s">
        <v>274</v>
      </c>
      <c r="Y890" s="4" t="str">
        <f>MID(I890,1,5)</f>
        <v>D0200</v>
      </c>
      <c r="Z890" s="4">
        <v>72</v>
      </c>
      <c r="AA890" s="4">
        <f>(ROUNDDOWN(K890/Z890,0))*Z890</f>
        <v>0</v>
      </c>
      <c r="AB890" s="4">
        <f>K890-(AA890)</f>
        <v>0</v>
      </c>
      <c r="AC890" s="4">
        <f>AA890/Z890</f>
        <v>0</v>
      </c>
    </row>
    <row r="891" spans="1:29">
      <c r="A891" s="4" t="s">
        <v>271</v>
      </c>
      <c r="B891" s="4" t="s">
        <v>272</v>
      </c>
      <c r="C891" s="4">
        <f>IF(D891="","",Menu!$D$8)</f>
        <v>0</v>
      </c>
      <c r="D891" s="4" t="s">
        <v>63</v>
      </c>
      <c r="E891" s="4">
        <f>IF(D891="","",Menu!$J$10)</f>
        <v>0</v>
      </c>
      <c r="F891" s="4">
        <f>IF(D891="","",Menu!$R$8)</f>
        <v>0</v>
      </c>
      <c r="G891" s="4">
        <f>IF(I891="","",Menu!$N$12)</f>
        <v>0</v>
      </c>
      <c r="H891" s="4">
        <f>IF(J891="","",Menu!$N$10)</f>
        <v>0</v>
      </c>
      <c r="I891" s="4" t="s">
        <v>2238</v>
      </c>
      <c r="J891" s="4">
        <f>IF(I891="","",Menu!$M$8)</f>
        <v>0</v>
      </c>
      <c r="K891" s="4">
        <f>Playeras!Q113</f>
        <v>0</v>
      </c>
      <c r="L891" s="8">
        <f>IF(K891="","",IF(Menu!$D$10="",0,Menu!$E$10))</f>
        <v>0</v>
      </c>
      <c r="M891" s="8">
        <f>IF(K891="","",IF(Menu!$H$8="",0,Menu!$H$8))</f>
        <v>0</v>
      </c>
      <c r="N891" s="4" t="s">
        <v>274</v>
      </c>
      <c r="Y891" s="4" t="str">
        <f>MID(I891,1,5)</f>
        <v>D0200</v>
      </c>
      <c r="Z891" s="4">
        <v>72</v>
      </c>
      <c r="AA891" s="4">
        <f>(ROUNDDOWN(K891/Z891,0))*Z891</f>
        <v>0</v>
      </c>
      <c r="AB891" s="4">
        <f>K891-(AA891)</f>
        <v>0</v>
      </c>
      <c r="AC891" s="4">
        <f>AA891/Z891</f>
        <v>0</v>
      </c>
    </row>
    <row r="892" spans="1:29">
      <c r="A892" s="4" t="s">
        <v>271</v>
      </c>
      <c r="B892" s="4" t="s">
        <v>272</v>
      </c>
      <c r="C892" s="4">
        <f>IF(D892="","",Menu!$D$8)</f>
        <v>0</v>
      </c>
      <c r="D892" s="4" t="s">
        <v>63</v>
      </c>
      <c r="E892" s="4">
        <f>IF(D892="","",Menu!$J$10)</f>
        <v>0</v>
      </c>
      <c r="F892" s="4">
        <f>IF(D892="","",Menu!$R$8)</f>
        <v>0</v>
      </c>
      <c r="G892" s="4">
        <f>IF(I892="","",Menu!$N$12)</f>
        <v>0</v>
      </c>
      <c r="H892" s="4">
        <f>IF(J892="","",Menu!$N$10)</f>
        <v>0</v>
      </c>
      <c r="I892" s="4" t="s">
        <v>2236</v>
      </c>
      <c r="J892" s="4">
        <f>IF(I892="","",Menu!$M$8)</f>
        <v>0</v>
      </c>
      <c r="K892" s="4">
        <f>Playeras!O113</f>
        <v>0</v>
      </c>
      <c r="L892" s="8">
        <f>IF(K892="","",IF(Menu!$D$10="",0,Menu!$E$10))</f>
        <v>0</v>
      </c>
      <c r="M892" s="8">
        <f>IF(K892="","",IF(Menu!$H$8="",0,Menu!$H$8))</f>
        <v>0</v>
      </c>
      <c r="N892" s="4" t="s">
        <v>274</v>
      </c>
      <c r="Y892" s="4" t="str">
        <f>MID(I892,1,5)</f>
        <v>D0200</v>
      </c>
      <c r="Z892" s="4">
        <v>72</v>
      </c>
      <c r="AA892" s="4">
        <f>(ROUNDDOWN(K892/Z892,0))*Z892</f>
        <v>0</v>
      </c>
      <c r="AB892" s="4">
        <f>K892-(AA892)</f>
        <v>0</v>
      </c>
      <c r="AC892" s="4">
        <f>AA892/Z892</f>
        <v>0</v>
      </c>
    </row>
    <row r="893" spans="1:29">
      <c r="A893" s="4" t="s">
        <v>271</v>
      </c>
      <c r="B893" s="4" t="s">
        <v>272</v>
      </c>
      <c r="C893" s="4">
        <f>IF(D893="","",Menu!$D$8)</f>
        <v>0</v>
      </c>
      <c r="D893" s="4" t="s">
        <v>63</v>
      </c>
      <c r="E893" s="4">
        <f>IF(D893="","",Menu!$J$10)</f>
        <v>0</v>
      </c>
      <c r="F893" s="4">
        <f>IF(D893="","",Menu!$R$8)</f>
        <v>0</v>
      </c>
      <c r="G893" s="4">
        <f>IF(I893="","",Menu!$N$12)</f>
        <v>0</v>
      </c>
      <c r="H893" s="4">
        <f>IF(J893="","",Menu!$N$10)</f>
        <v>0</v>
      </c>
      <c r="I893" s="4" t="s">
        <v>2235</v>
      </c>
      <c r="J893" s="4">
        <f>IF(I893="","",Menu!$M$8)</f>
        <v>0</v>
      </c>
      <c r="K893" s="4">
        <f>Playeras!S112</f>
        <v>0</v>
      </c>
      <c r="L893" s="8">
        <f>IF(K893="","",IF(Menu!$D$10="",0,Menu!$E$10))</f>
        <v>0</v>
      </c>
      <c r="M893" s="8">
        <f>IF(K893="","",IF(Menu!$H$8="",0,Menu!$H$8))</f>
        <v>0</v>
      </c>
      <c r="N893" s="4" t="s">
        <v>274</v>
      </c>
      <c r="Y893" s="4" t="str">
        <f>MID(I893,1,5)</f>
        <v>D0200</v>
      </c>
      <c r="Z893" s="4">
        <v>72</v>
      </c>
      <c r="AA893" s="4">
        <f>(ROUNDDOWN(K893/Z893,0))*Z893</f>
        <v>0</v>
      </c>
      <c r="AB893" s="4">
        <f>K893-(AA893)</f>
        <v>0</v>
      </c>
      <c r="AC893" s="4">
        <f>AA893/Z893</f>
        <v>0</v>
      </c>
    </row>
    <row r="894" spans="1:29">
      <c r="A894" s="4" t="s">
        <v>271</v>
      </c>
      <c r="B894" s="4" t="s">
        <v>272</v>
      </c>
      <c r="C894" s="4">
        <f>IF(D894="","",Menu!$D$8)</f>
        <v>0</v>
      </c>
      <c r="D894" s="4" t="s">
        <v>63</v>
      </c>
      <c r="E894" s="4">
        <f>IF(D894="","",Menu!$J$10)</f>
        <v>0</v>
      </c>
      <c r="F894" s="4">
        <f>IF(D894="","",Menu!$R$8)</f>
        <v>0</v>
      </c>
      <c r="G894" s="4">
        <f>IF(I894="","",Menu!$N$12)</f>
        <v>0</v>
      </c>
      <c r="H894" s="4">
        <f>IF(J894="","",Menu!$N$10)</f>
        <v>0</v>
      </c>
      <c r="I894" s="4" t="s">
        <v>2234</v>
      </c>
      <c r="J894" s="4">
        <f>IF(I894="","",Menu!$M$8)</f>
        <v>0</v>
      </c>
      <c r="K894" s="4">
        <f>Playeras!R112</f>
        <v>0</v>
      </c>
      <c r="L894" s="8">
        <f>IF(K894="","",IF(Menu!$D$10="",0,Menu!$E$10))</f>
        <v>0</v>
      </c>
      <c r="M894" s="8">
        <f>IF(K894="","",IF(Menu!$H$8="",0,Menu!$H$8))</f>
        <v>0</v>
      </c>
      <c r="N894" s="4" t="s">
        <v>274</v>
      </c>
      <c r="Y894" s="4" t="str">
        <f>MID(I894,1,5)</f>
        <v>D0200</v>
      </c>
      <c r="Z894" s="4">
        <v>72</v>
      </c>
      <c r="AA894" s="4">
        <f>(ROUNDDOWN(K894/Z894,0))*Z894</f>
        <v>0</v>
      </c>
      <c r="AB894" s="4">
        <f>K894-(AA894)</f>
        <v>0</v>
      </c>
      <c r="AC894" s="4">
        <f>AA894/Z894</f>
        <v>0</v>
      </c>
    </row>
    <row r="895" spans="1:29">
      <c r="A895" s="4" t="s">
        <v>271</v>
      </c>
      <c r="B895" s="4" t="s">
        <v>272</v>
      </c>
      <c r="C895" s="4">
        <f>IF(D895="","",Menu!$D$8)</f>
        <v>0</v>
      </c>
      <c r="D895" s="4" t="s">
        <v>63</v>
      </c>
      <c r="E895" s="4">
        <f>IF(D895="","",Menu!$J$10)</f>
        <v>0</v>
      </c>
      <c r="F895" s="4">
        <f>IF(D895="","",Menu!$R$8)</f>
        <v>0</v>
      </c>
      <c r="G895" s="4">
        <f>IF(I895="","",Menu!$N$12)</f>
        <v>0</v>
      </c>
      <c r="H895" s="4">
        <f>IF(J895="","",Menu!$N$10)</f>
        <v>0</v>
      </c>
      <c r="I895" s="4" t="s">
        <v>2232</v>
      </c>
      <c r="J895" s="4">
        <f>IF(I895="","",Menu!$M$8)</f>
        <v>0</v>
      </c>
      <c r="K895" s="4">
        <f>Playeras!P112</f>
        <v>0</v>
      </c>
      <c r="L895" s="8">
        <f>IF(K895="","",IF(Menu!$D$10="",0,Menu!$E$10))</f>
        <v>0</v>
      </c>
      <c r="M895" s="8">
        <f>IF(K895="","",IF(Menu!$H$8="",0,Menu!$H$8))</f>
        <v>0</v>
      </c>
      <c r="N895" s="4" t="s">
        <v>274</v>
      </c>
      <c r="Y895" s="4" t="str">
        <f>MID(I895,1,5)</f>
        <v>D0200</v>
      </c>
      <c r="Z895" s="4">
        <v>72</v>
      </c>
      <c r="AA895" s="4">
        <f>(ROUNDDOWN(K895/Z895,0))*Z895</f>
        <v>0</v>
      </c>
      <c r="AB895" s="4">
        <f>K895-(AA895)</f>
        <v>0</v>
      </c>
      <c r="AC895" s="4">
        <f>AA895/Z895</f>
        <v>0</v>
      </c>
    </row>
    <row r="896" spans="1:29">
      <c r="A896" s="4" t="s">
        <v>271</v>
      </c>
      <c r="B896" s="4" t="s">
        <v>272</v>
      </c>
      <c r="C896" s="4">
        <f>IF(D896="","",Menu!$D$8)</f>
        <v>0</v>
      </c>
      <c r="D896" s="4" t="s">
        <v>63</v>
      </c>
      <c r="E896" s="4">
        <f>IF(D896="","",Menu!$J$10)</f>
        <v>0</v>
      </c>
      <c r="F896" s="4">
        <f>IF(D896="","",Menu!$R$8)</f>
        <v>0</v>
      </c>
      <c r="G896" s="4">
        <f>IF(I896="","",Menu!$N$12)</f>
        <v>0</v>
      </c>
      <c r="H896" s="4">
        <f>IF(J896="","",Menu!$N$10)</f>
        <v>0</v>
      </c>
      <c r="I896" s="4" t="s">
        <v>2233</v>
      </c>
      <c r="J896" s="4">
        <f>IF(I896="","",Menu!$M$8)</f>
        <v>0</v>
      </c>
      <c r="K896" s="4">
        <f>Playeras!Q112</f>
        <v>0</v>
      </c>
      <c r="L896" s="8">
        <f>IF(K896="","",IF(Menu!$D$10="",0,Menu!$E$10))</f>
        <v>0</v>
      </c>
      <c r="M896" s="8">
        <f>IF(K896="","",IF(Menu!$H$8="",0,Menu!$H$8))</f>
        <v>0</v>
      </c>
      <c r="N896" s="4" t="s">
        <v>274</v>
      </c>
      <c r="Y896" s="4" t="str">
        <f>MID(I896,1,5)</f>
        <v>D0200</v>
      </c>
      <c r="Z896" s="4">
        <v>72</v>
      </c>
      <c r="AA896" s="4">
        <f>(ROUNDDOWN(K896/Z896,0))*Z896</f>
        <v>0</v>
      </c>
      <c r="AB896" s="4">
        <f>K896-(AA896)</f>
        <v>0</v>
      </c>
      <c r="AC896" s="4">
        <f>AA896/Z896</f>
        <v>0</v>
      </c>
    </row>
    <row r="897" spans="1:29">
      <c r="A897" s="4" t="s">
        <v>271</v>
      </c>
      <c r="B897" s="4" t="s">
        <v>272</v>
      </c>
      <c r="C897" s="4">
        <f>IF(D897="","",Menu!$D$8)</f>
        <v>0</v>
      </c>
      <c r="D897" s="4" t="s">
        <v>63</v>
      </c>
      <c r="E897" s="4">
        <f>IF(D897="","",Menu!$J$10)</f>
        <v>0</v>
      </c>
      <c r="F897" s="4">
        <f>IF(D897="","",Menu!$R$8)</f>
        <v>0</v>
      </c>
      <c r="G897" s="4">
        <f>IF(I897="","",Menu!$N$12)</f>
        <v>0</v>
      </c>
      <c r="H897" s="4">
        <f>IF(J897="","",Menu!$N$10)</f>
        <v>0</v>
      </c>
      <c r="I897" s="4" t="s">
        <v>2231</v>
      </c>
      <c r="J897" s="4">
        <f>IF(I897="","",Menu!$M$8)</f>
        <v>0</v>
      </c>
      <c r="K897" s="4">
        <f>Playeras!O112</f>
        <v>0</v>
      </c>
      <c r="L897" s="8">
        <f>IF(K897="","",IF(Menu!$D$10="",0,Menu!$E$10))</f>
        <v>0</v>
      </c>
      <c r="M897" s="8">
        <f>IF(K897="","",IF(Menu!$H$8="",0,Menu!$H$8))</f>
        <v>0</v>
      </c>
      <c r="N897" s="4" t="s">
        <v>274</v>
      </c>
      <c r="Y897" s="4" t="str">
        <f>MID(I897,1,5)</f>
        <v>D0200</v>
      </c>
      <c r="Z897" s="4">
        <v>72</v>
      </c>
      <c r="AA897" s="4">
        <f>(ROUNDDOWN(K897/Z897,0))*Z897</f>
        <v>0</v>
      </c>
      <c r="AB897" s="4">
        <f>K897-(AA897)</f>
        <v>0</v>
      </c>
      <c r="AC897" s="4">
        <f>AA897/Z897</f>
        <v>0</v>
      </c>
    </row>
    <row r="898" spans="1:29">
      <c r="A898" s="4" t="s">
        <v>271</v>
      </c>
      <c r="B898" s="4" t="s">
        <v>272</v>
      </c>
      <c r="C898" s="4">
        <f>IF(D898="","",Menu!$D$8)</f>
        <v>0</v>
      </c>
      <c r="D898" s="4" t="s">
        <v>63</v>
      </c>
      <c r="E898" s="4">
        <f>IF(D898="","",Menu!$J$10)</f>
        <v>0</v>
      </c>
      <c r="F898" s="4">
        <f>IF(D898="","",Menu!$R$8)</f>
        <v>0</v>
      </c>
      <c r="G898" s="4">
        <f>IF(I898="","",Menu!$N$12)</f>
        <v>0</v>
      </c>
      <c r="H898" s="4">
        <f>IF(J898="","",Menu!$N$10)</f>
        <v>0</v>
      </c>
      <c r="I898" s="4" t="s">
        <v>2230</v>
      </c>
      <c r="J898" s="4">
        <f>IF(I898="","",Menu!$M$8)</f>
        <v>0</v>
      </c>
      <c r="K898" s="4">
        <f>Playeras!S111</f>
        <v>0</v>
      </c>
      <c r="L898" s="8">
        <f>IF(K898="","",IF(Menu!$D$10="",0,Menu!$E$10))</f>
        <v>0</v>
      </c>
      <c r="M898" s="8">
        <f>IF(K898="","",IF(Menu!$H$8="",0,Menu!$H$8))</f>
        <v>0</v>
      </c>
      <c r="N898" s="4" t="s">
        <v>274</v>
      </c>
      <c r="Y898" s="4" t="str">
        <f>MID(I898,1,5)</f>
        <v>D0200</v>
      </c>
      <c r="Z898" s="4">
        <v>72</v>
      </c>
      <c r="AA898" s="4">
        <f>(ROUNDDOWN(K898/Z898,0))*Z898</f>
        <v>0</v>
      </c>
      <c r="AB898" s="4">
        <f>K898-(AA898)</f>
        <v>0</v>
      </c>
      <c r="AC898" s="4">
        <f>AA898/Z898</f>
        <v>0</v>
      </c>
    </row>
    <row r="899" spans="1:29">
      <c r="A899" s="4" t="s">
        <v>271</v>
      </c>
      <c r="B899" s="4" t="s">
        <v>272</v>
      </c>
      <c r="C899" s="4">
        <f>IF(D899="","",Menu!$D$8)</f>
        <v>0</v>
      </c>
      <c r="D899" s="4" t="s">
        <v>63</v>
      </c>
      <c r="E899" s="4">
        <f>IF(D899="","",Menu!$J$10)</f>
        <v>0</v>
      </c>
      <c r="F899" s="4">
        <f>IF(D899="","",Menu!$R$8)</f>
        <v>0</v>
      </c>
      <c r="G899" s="4">
        <f>IF(I899="","",Menu!$N$12)</f>
        <v>0</v>
      </c>
      <c r="H899" s="4">
        <f>IF(J899="","",Menu!$N$10)</f>
        <v>0</v>
      </c>
      <c r="I899" s="4" t="s">
        <v>2229</v>
      </c>
      <c r="J899" s="4">
        <f>IF(I899="","",Menu!$M$8)</f>
        <v>0</v>
      </c>
      <c r="K899" s="4">
        <f>Playeras!R111</f>
        <v>0</v>
      </c>
      <c r="L899" s="8">
        <f>IF(K899="","",IF(Menu!$D$10="",0,Menu!$E$10))</f>
        <v>0</v>
      </c>
      <c r="M899" s="8">
        <f>IF(K899="","",IF(Menu!$H$8="",0,Menu!$H$8))</f>
        <v>0</v>
      </c>
      <c r="N899" s="4" t="s">
        <v>274</v>
      </c>
      <c r="Y899" s="4" t="str">
        <f>MID(I899,1,5)</f>
        <v>D0200</v>
      </c>
      <c r="Z899" s="4">
        <v>72</v>
      </c>
      <c r="AA899" s="4">
        <f>(ROUNDDOWN(K899/Z899,0))*Z899</f>
        <v>0</v>
      </c>
      <c r="AB899" s="4">
        <f>K899-(AA899)</f>
        <v>0</v>
      </c>
      <c r="AC899" s="4">
        <f>AA899/Z899</f>
        <v>0</v>
      </c>
    </row>
    <row r="900" spans="1:29">
      <c r="A900" s="4" t="s">
        <v>271</v>
      </c>
      <c r="B900" s="4" t="s">
        <v>272</v>
      </c>
      <c r="C900" s="4">
        <f>IF(D900="","",Menu!$D$8)</f>
        <v>0</v>
      </c>
      <c r="D900" s="4" t="s">
        <v>63</v>
      </c>
      <c r="E900" s="4">
        <f>IF(D900="","",Menu!$J$10)</f>
        <v>0</v>
      </c>
      <c r="F900" s="4">
        <f>IF(D900="","",Menu!$R$8)</f>
        <v>0</v>
      </c>
      <c r="G900" s="4">
        <f>IF(I900="","",Menu!$N$12)</f>
        <v>0</v>
      </c>
      <c r="H900" s="4">
        <f>IF(J900="","",Menu!$N$10)</f>
        <v>0</v>
      </c>
      <c r="I900" s="4" t="s">
        <v>2227</v>
      </c>
      <c r="J900" s="4">
        <f>IF(I900="","",Menu!$M$8)</f>
        <v>0</v>
      </c>
      <c r="K900" s="4">
        <f>Playeras!P111</f>
        <v>0</v>
      </c>
      <c r="L900" s="8">
        <f>IF(K900="","",IF(Menu!$D$10="",0,Menu!$E$10))</f>
        <v>0</v>
      </c>
      <c r="M900" s="8">
        <f>IF(K900="","",IF(Menu!$H$8="",0,Menu!$H$8))</f>
        <v>0</v>
      </c>
      <c r="N900" s="4" t="s">
        <v>274</v>
      </c>
      <c r="Y900" s="4" t="str">
        <f>MID(I900,1,5)</f>
        <v>D0200</v>
      </c>
      <c r="Z900" s="4">
        <v>72</v>
      </c>
      <c r="AA900" s="4">
        <f>(ROUNDDOWN(K900/Z900,0))*Z900</f>
        <v>0</v>
      </c>
      <c r="AB900" s="4">
        <f>K900-(AA900)</f>
        <v>0</v>
      </c>
      <c r="AC900" s="4">
        <f>AA900/Z900</f>
        <v>0</v>
      </c>
    </row>
    <row r="901" spans="1:29">
      <c r="A901" s="4" t="s">
        <v>271</v>
      </c>
      <c r="B901" s="4" t="s">
        <v>272</v>
      </c>
      <c r="C901" s="4">
        <f>IF(D901="","",Menu!$D$8)</f>
        <v>0</v>
      </c>
      <c r="D901" s="4" t="s">
        <v>63</v>
      </c>
      <c r="E901" s="4">
        <f>IF(D901="","",Menu!$J$10)</f>
        <v>0</v>
      </c>
      <c r="F901" s="4">
        <f>IF(D901="","",Menu!$R$8)</f>
        <v>0</v>
      </c>
      <c r="G901" s="4">
        <f>IF(I901="","",Menu!$N$12)</f>
        <v>0</v>
      </c>
      <c r="H901" s="4">
        <f>IF(J901="","",Menu!$N$10)</f>
        <v>0</v>
      </c>
      <c r="I901" s="4" t="s">
        <v>2228</v>
      </c>
      <c r="J901" s="4">
        <f>IF(I901="","",Menu!$M$8)</f>
        <v>0</v>
      </c>
      <c r="K901" s="4">
        <f>Playeras!Q111</f>
        <v>0</v>
      </c>
      <c r="L901" s="8">
        <f>IF(K901="","",IF(Menu!$D$10="",0,Menu!$E$10))</f>
        <v>0</v>
      </c>
      <c r="M901" s="8">
        <f>IF(K901="","",IF(Menu!$H$8="",0,Menu!$H$8))</f>
        <v>0</v>
      </c>
      <c r="N901" s="4" t="s">
        <v>274</v>
      </c>
      <c r="Y901" s="4" t="str">
        <f>MID(I901,1,5)</f>
        <v>D0200</v>
      </c>
      <c r="Z901" s="4">
        <v>72</v>
      </c>
      <c r="AA901" s="4">
        <f>(ROUNDDOWN(K901/Z901,0))*Z901</f>
        <v>0</v>
      </c>
      <c r="AB901" s="4">
        <f>K901-(AA901)</f>
        <v>0</v>
      </c>
      <c r="AC901" s="4">
        <f>AA901/Z901</f>
        <v>0</v>
      </c>
    </row>
    <row r="902" spans="1:29">
      <c r="A902" s="4" t="s">
        <v>271</v>
      </c>
      <c r="B902" s="4" t="s">
        <v>272</v>
      </c>
      <c r="C902" s="4">
        <f>IF(D902="","",Menu!$D$8)</f>
        <v>0</v>
      </c>
      <c r="D902" s="4" t="s">
        <v>63</v>
      </c>
      <c r="E902" s="4">
        <f>IF(D902="","",Menu!$J$10)</f>
        <v>0</v>
      </c>
      <c r="F902" s="4">
        <f>IF(D902="","",Menu!$R$8)</f>
        <v>0</v>
      </c>
      <c r="G902" s="4">
        <f>IF(I902="","",Menu!$N$12)</f>
        <v>0</v>
      </c>
      <c r="H902" s="4">
        <f>IF(J902="","",Menu!$N$10)</f>
        <v>0</v>
      </c>
      <c r="I902" s="4" t="s">
        <v>2226</v>
      </c>
      <c r="J902" s="4">
        <f>IF(I902="","",Menu!$M$8)</f>
        <v>0</v>
      </c>
      <c r="K902" s="4">
        <f>Playeras!O111</f>
        <v>0</v>
      </c>
      <c r="L902" s="8">
        <f>IF(K902="","",IF(Menu!$D$10="",0,Menu!$E$10))</f>
        <v>0</v>
      </c>
      <c r="M902" s="8">
        <f>IF(K902="","",IF(Menu!$H$8="",0,Menu!$H$8))</f>
        <v>0</v>
      </c>
      <c r="N902" s="4" t="s">
        <v>274</v>
      </c>
      <c r="Y902" s="4" t="str">
        <f>MID(I902,1,5)</f>
        <v>D0200</v>
      </c>
      <c r="Z902" s="4">
        <v>72</v>
      </c>
      <c r="AA902" s="4">
        <f>(ROUNDDOWN(K902/Z902,0))*Z902</f>
        <v>0</v>
      </c>
      <c r="AB902" s="4">
        <f>K902-(AA902)</f>
        <v>0</v>
      </c>
      <c r="AC902" s="4">
        <f>AA902/Z902</f>
        <v>0</v>
      </c>
    </row>
    <row r="903" spans="1:29">
      <c r="A903" s="4" t="s">
        <v>271</v>
      </c>
      <c r="B903" s="4" t="s">
        <v>272</v>
      </c>
      <c r="C903" s="4">
        <f>IF(D903="","",Menu!$D$8)</f>
        <v>0</v>
      </c>
      <c r="D903" s="4" t="s">
        <v>63</v>
      </c>
      <c r="E903" s="4">
        <f>IF(D903="","",Menu!$J$10)</f>
        <v>0</v>
      </c>
      <c r="F903" s="4">
        <f>IF(D903="","",Menu!$R$8)</f>
        <v>0</v>
      </c>
      <c r="G903" s="4">
        <f>IF(I903="","",Menu!$N$12)</f>
        <v>0</v>
      </c>
      <c r="H903" s="4">
        <f>IF(J903="","",Menu!$N$10)</f>
        <v>0</v>
      </c>
      <c r="I903" s="4" t="s">
        <v>2345</v>
      </c>
      <c r="J903" s="4">
        <f>IF(I903="","",Menu!$M$8)</f>
        <v>0</v>
      </c>
      <c r="K903" s="4">
        <f>'Payeras tipo Polo'!H61</f>
        <v>0</v>
      </c>
      <c r="L903" s="8">
        <f>IF(K903="","",IF(Menu!$D$10="",0,Menu!$E$10))</f>
        <v>0</v>
      </c>
      <c r="M903" s="8">
        <f>IF(K903="","",IF(Menu!$H$8="",0,Menu!$H$8))</f>
        <v>0</v>
      </c>
      <c r="N903" s="4" t="s">
        <v>274</v>
      </c>
      <c r="Y903" s="4" t="str">
        <f>MID(I903,1,5)</f>
        <v>C1504</v>
      </c>
      <c r="Z903" s="4">
        <v>36</v>
      </c>
      <c r="AA903" s="4">
        <f>(ROUNDDOWN(K903/Z903,0))*Z903</f>
        <v>0</v>
      </c>
      <c r="AB903" s="4">
        <f>K903-(AA903)</f>
        <v>0</v>
      </c>
      <c r="AC903" s="4">
        <f>AA903/Z903</f>
        <v>0</v>
      </c>
    </row>
    <row r="904" spans="1:29">
      <c r="A904" s="4" t="s">
        <v>271</v>
      </c>
      <c r="B904" s="4" t="s">
        <v>272</v>
      </c>
      <c r="C904" s="4">
        <f>IF(D904="","",Menu!$D$8)</f>
        <v>0</v>
      </c>
      <c r="D904" s="4" t="s">
        <v>63</v>
      </c>
      <c r="E904" s="4">
        <f>IF(D904="","",Menu!$J$10)</f>
        <v>0</v>
      </c>
      <c r="F904" s="4">
        <f>IF(D904="","",Menu!$R$8)</f>
        <v>0</v>
      </c>
      <c r="G904" s="4">
        <f>IF(I904="","",Menu!$N$12)</f>
        <v>0</v>
      </c>
      <c r="H904" s="4">
        <f>IF(J904="","",Menu!$N$10)</f>
        <v>0</v>
      </c>
      <c r="I904" s="4" t="s">
        <v>2344</v>
      </c>
      <c r="J904" s="4">
        <f>IF(I904="","",Menu!$M$8)</f>
        <v>0</v>
      </c>
      <c r="K904" s="4">
        <f>'Payeras tipo Polo'!G61</f>
        <v>0</v>
      </c>
      <c r="L904" s="8">
        <f>IF(K904="","",IF(Menu!$D$10="",0,Menu!$E$10))</f>
        <v>0</v>
      </c>
      <c r="M904" s="8">
        <f>IF(K904="","",IF(Menu!$H$8="",0,Menu!$H$8))</f>
        <v>0</v>
      </c>
      <c r="N904" s="4" t="s">
        <v>274</v>
      </c>
      <c r="Y904" s="4" t="str">
        <f>MID(I904,1,5)</f>
        <v>C1504</v>
      </c>
      <c r="Z904" s="4">
        <v>36</v>
      </c>
      <c r="AA904" s="4">
        <f>(ROUNDDOWN(K904/Z904,0))*Z904</f>
        <v>0</v>
      </c>
      <c r="AB904" s="4">
        <f>K904-(AA904)</f>
        <v>0</v>
      </c>
      <c r="AC904" s="4">
        <f>AA904/Z904</f>
        <v>0</v>
      </c>
    </row>
    <row r="905" spans="1:29">
      <c r="A905" s="4" t="s">
        <v>271</v>
      </c>
      <c r="B905" s="4" t="s">
        <v>272</v>
      </c>
      <c r="C905" s="4">
        <f>IF(D905="","",Menu!$D$8)</f>
        <v>0</v>
      </c>
      <c r="D905" s="4" t="s">
        <v>63</v>
      </c>
      <c r="E905" s="4">
        <f>IF(D905="","",Menu!$J$10)</f>
        <v>0</v>
      </c>
      <c r="F905" s="4">
        <f>IF(D905="","",Menu!$R$8)</f>
        <v>0</v>
      </c>
      <c r="G905" s="4">
        <f>IF(I905="","",Menu!$N$12)</f>
        <v>0</v>
      </c>
      <c r="H905" s="4">
        <f>IF(J905="","",Menu!$N$10)</f>
        <v>0</v>
      </c>
      <c r="I905" s="4" t="s">
        <v>2342</v>
      </c>
      <c r="J905" s="4">
        <f>IF(I905="","",Menu!$M$8)</f>
        <v>0</v>
      </c>
      <c r="K905" s="4">
        <f>'Payeras tipo Polo'!E61</f>
        <v>0</v>
      </c>
      <c r="L905" s="8">
        <f>IF(K905="","",IF(Menu!$D$10="",0,Menu!$E$10))</f>
        <v>0</v>
      </c>
      <c r="M905" s="8">
        <f>IF(K905="","",IF(Menu!$H$8="",0,Menu!$H$8))</f>
        <v>0</v>
      </c>
      <c r="N905" s="4" t="s">
        <v>274</v>
      </c>
      <c r="Y905" s="4" t="str">
        <f>MID(I905,1,5)</f>
        <v>C1504</v>
      </c>
      <c r="Z905" s="4">
        <v>36</v>
      </c>
      <c r="AA905" s="4">
        <f>(ROUNDDOWN(K905/Z905,0))*Z905</f>
        <v>0</v>
      </c>
      <c r="AB905" s="4">
        <f>K905-(AA905)</f>
        <v>0</v>
      </c>
      <c r="AC905" s="4">
        <f>AA905/Z905</f>
        <v>0</v>
      </c>
    </row>
    <row r="906" spans="1:29">
      <c r="A906" s="4" t="s">
        <v>271</v>
      </c>
      <c r="B906" s="4" t="s">
        <v>272</v>
      </c>
      <c r="C906" s="4">
        <f>IF(D906="","",Menu!$D$8)</f>
        <v>0</v>
      </c>
      <c r="D906" s="4" t="s">
        <v>63</v>
      </c>
      <c r="E906" s="4">
        <f>IF(D906="","",Menu!$J$10)</f>
        <v>0</v>
      </c>
      <c r="F906" s="4">
        <f>IF(D906="","",Menu!$R$8)</f>
        <v>0</v>
      </c>
      <c r="G906" s="4">
        <f>IF(I906="","",Menu!$N$12)</f>
        <v>0</v>
      </c>
      <c r="H906" s="4">
        <f>IF(J906="","",Menu!$N$10)</f>
        <v>0</v>
      </c>
      <c r="I906" s="4" t="s">
        <v>2343</v>
      </c>
      <c r="J906" s="4">
        <f>IF(I906="","",Menu!$M$8)</f>
        <v>0</v>
      </c>
      <c r="K906" s="4">
        <f>'Payeras tipo Polo'!F61</f>
        <v>0</v>
      </c>
      <c r="L906" s="8">
        <f>IF(K906="","",IF(Menu!$D$10="",0,Menu!$E$10))</f>
        <v>0</v>
      </c>
      <c r="M906" s="8">
        <f>IF(K906="","",IF(Menu!$H$8="",0,Menu!$H$8))</f>
        <v>0</v>
      </c>
      <c r="N906" s="4" t="s">
        <v>274</v>
      </c>
      <c r="Y906" s="4" t="str">
        <f>MID(I906,1,5)</f>
        <v>C1504</v>
      </c>
      <c r="Z906" s="4">
        <v>36</v>
      </c>
      <c r="AA906" s="4">
        <f>(ROUNDDOWN(K906/Z906,0))*Z906</f>
        <v>0</v>
      </c>
      <c r="AB906" s="4">
        <f>K906-(AA906)</f>
        <v>0</v>
      </c>
      <c r="AC906" s="4">
        <f>AA906/Z906</f>
        <v>0</v>
      </c>
    </row>
    <row r="907" spans="1:29">
      <c r="A907" s="4" t="s">
        <v>271</v>
      </c>
      <c r="B907" s="4" t="s">
        <v>272</v>
      </c>
      <c r="C907" s="4">
        <f>IF(D907="","",Menu!$D$8)</f>
        <v>0</v>
      </c>
      <c r="D907" s="4" t="s">
        <v>63</v>
      </c>
      <c r="E907" s="4">
        <f>IF(D907="","",Menu!$J$10)</f>
        <v>0</v>
      </c>
      <c r="F907" s="4">
        <f>IF(D907="","",Menu!$R$8)</f>
        <v>0</v>
      </c>
      <c r="G907" s="4">
        <f>IF(I907="","",Menu!$N$12)</f>
        <v>0</v>
      </c>
      <c r="H907" s="4">
        <f>IF(J907="","",Menu!$N$10)</f>
        <v>0</v>
      </c>
      <c r="I907" s="4" t="s">
        <v>2341</v>
      </c>
      <c r="J907" s="4">
        <f>IF(I907="","",Menu!$M$8)</f>
        <v>0</v>
      </c>
      <c r="K907" s="4">
        <f>'Payeras tipo Polo'!D61</f>
        <v>0</v>
      </c>
      <c r="L907" s="8">
        <f>IF(K907="","",IF(Menu!$D$10="",0,Menu!$E$10))</f>
        <v>0</v>
      </c>
      <c r="M907" s="8">
        <f>IF(K907="","",IF(Menu!$H$8="",0,Menu!$H$8))</f>
        <v>0</v>
      </c>
      <c r="N907" s="4" t="s">
        <v>274</v>
      </c>
      <c r="Y907" s="4" t="str">
        <f>MID(I907,1,5)</f>
        <v>C1504</v>
      </c>
      <c r="Z907" s="4">
        <v>36</v>
      </c>
      <c r="AA907" s="4">
        <f>(ROUNDDOWN(K907/Z907,0))*Z907</f>
        <v>0</v>
      </c>
      <c r="AB907" s="4">
        <f>K907-(AA907)</f>
        <v>0</v>
      </c>
      <c r="AC907" s="4">
        <f>AA907/Z907</f>
        <v>0</v>
      </c>
    </row>
    <row r="908" spans="1:29">
      <c r="A908" s="4" t="s">
        <v>271</v>
      </c>
      <c r="B908" s="4" t="s">
        <v>272</v>
      </c>
      <c r="C908" s="4">
        <f>IF(D908="","",Menu!$D$8)</f>
        <v>0</v>
      </c>
      <c r="D908" s="4" t="s">
        <v>63</v>
      </c>
      <c r="E908" s="4">
        <f>IF(D908="","",Menu!$J$10)</f>
        <v>0</v>
      </c>
      <c r="F908" s="4">
        <f>IF(D908="","",Menu!$R$8)</f>
        <v>0</v>
      </c>
      <c r="G908" s="4">
        <f>IF(I908="","",Menu!$N$12)</f>
        <v>0</v>
      </c>
      <c r="H908" s="4">
        <f>IF(J908="","",Menu!$N$10)</f>
        <v>0</v>
      </c>
      <c r="I908" s="4" t="s">
        <v>2340</v>
      </c>
      <c r="J908" s="4">
        <f>IF(I908="","",Menu!$M$8)</f>
        <v>0</v>
      </c>
      <c r="K908" s="4">
        <f>'Payeras tipo Polo'!H60</f>
        <v>0</v>
      </c>
      <c r="L908" s="8">
        <f>IF(K908="","",IF(Menu!$D$10="",0,Menu!$E$10))</f>
        <v>0</v>
      </c>
      <c r="M908" s="8">
        <f>IF(K908="","",IF(Menu!$H$8="",0,Menu!$H$8))</f>
        <v>0</v>
      </c>
      <c r="N908" s="4" t="s">
        <v>274</v>
      </c>
      <c r="Y908" s="4" t="str">
        <f>MID(I908,1,5)</f>
        <v>C1504</v>
      </c>
      <c r="Z908" s="4">
        <v>36</v>
      </c>
      <c r="AA908" s="4">
        <f>(ROUNDDOWN(K908/Z908,0))*Z908</f>
        <v>0</v>
      </c>
      <c r="AB908" s="4">
        <f>K908-(AA908)</f>
        <v>0</v>
      </c>
      <c r="AC908" s="4">
        <f>AA908/Z908</f>
        <v>0</v>
      </c>
    </row>
    <row r="909" spans="1:29">
      <c r="A909" s="4" t="s">
        <v>271</v>
      </c>
      <c r="B909" s="4" t="s">
        <v>272</v>
      </c>
      <c r="C909" s="4">
        <f>IF(D909="","",Menu!$D$8)</f>
        <v>0</v>
      </c>
      <c r="D909" s="4" t="s">
        <v>63</v>
      </c>
      <c r="E909" s="4">
        <f>IF(D909="","",Menu!$J$10)</f>
        <v>0</v>
      </c>
      <c r="F909" s="4">
        <f>IF(D909="","",Menu!$R$8)</f>
        <v>0</v>
      </c>
      <c r="G909" s="4">
        <f>IF(I909="","",Menu!$N$12)</f>
        <v>0</v>
      </c>
      <c r="H909" s="4">
        <f>IF(J909="","",Menu!$N$10)</f>
        <v>0</v>
      </c>
      <c r="I909" s="4" t="s">
        <v>2339</v>
      </c>
      <c r="J909" s="4">
        <f>IF(I909="","",Menu!$M$8)</f>
        <v>0</v>
      </c>
      <c r="K909" s="4">
        <f>'Payeras tipo Polo'!G60</f>
        <v>0</v>
      </c>
      <c r="L909" s="8">
        <f>IF(K909="","",IF(Menu!$D$10="",0,Menu!$E$10))</f>
        <v>0</v>
      </c>
      <c r="M909" s="8">
        <f>IF(K909="","",IF(Menu!$H$8="",0,Menu!$H$8))</f>
        <v>0</v>
      </c>
      <c r="N909" s="4" t="s">
        <v>274</v>
      </c>
      <c r="Y909" s="4" t="str">
        <f>MID(I909,1,5)</f>
        <v>C1504</v>
      </c>
      <c r="Z909" s="4">
        <v>36</v>
      </c>
      <c r="AA909" s="4">
        <f>(ROUNDDOWN(K909/Z909,0))*Z909</f>
        <v>0</v>
      </c>
      <c r="AB909" s="4">
        <f>K909-(AA909)</f>
        <v>0</v>
      </c>
      <c r="AC909" s="4">
        <f>AA909/Z909</f>
        <v>0</v>
      </c>
    </row>
    <row r="910" spans="1:29">
      <c r="A910" s="4" t="s">
        <v>271</v>
      </c>
      <c r="B910" s="4" t="s">
        <v>272</v>
      </c>
      <c r="C910" s="4">
        <f>IF(D910="","",Menu!$D$8)</f>
        <v>0</v>
      </c>
      <c r="D910" s="4" t="s">
        <v>63</v>
      </c>
      <c r="E910" s="4">
        <f>IF(D910="","",Menu!$J$10)</f>
        <v>0</v>
      </c>
      <c r="F910" s="4">
        <f>IF(D910="","",Menu!$R$8)</f>
        <v>0</v>
      </c>
      <c r="G910" s="4">
        <f>IF(I910="","",Menu!$N$12)</f>
        <v>0</v>
      </c>
      <c r="H910" s="4">
        <f>IF(J910="","",Menu!$N$10)</f>
        <v>0</v>
      </c>
      <c r="I910" s="4" t="s">
        <v>2337</v>
      </c>
      <c r="J910" s="4">
        <f>IF(I910="","",Menu!$M$8)</f>
        <v>0</v>
      </c>
      <c r="K910" s="4">
        <f>'Payeras tipo Polo'!E60</f>
        <v>0</v>
      </c>
      <c r="L910" s="8">
        <f>IF(K910="","",IF(Menu!$D$10="",0,Menu!$E$10))</f>
        <v>0</v>
      </c>
      <c r="M910" s="8">
        <f>IF(K910="","",IF(Menu!$H$8="",0,Menu!$H$8))</f>
        <v>0</v>
      </c>
      <c r="N910" s="4" t="s">
        <v>274</v>
      </c>
      <c r="Y910" s="4" t="str">
        <f>MID(I910,1,5)</f>
        <v>C1504</v>
      </c>
      <c r="Z910" s="4">
        <v>36</v>
      </c>
      <c r="AA910" s="4">
        <f>(ROUNDDOWN(K910/Z910,0))*Z910</f>
        <v>0</v>
      </c>
      <c r="AB910" s="4">
        <f>K910-(AA910)</f>
        <v>0</v>
      </c>
      <c r="AC910" s="4">
        <f>AA910/Z910</f>
        <v>0</v>
      </c>
    </row>
    <row r="911" spans="1:29">
      <c r="A911" s="4" t="s">
        <v>271</v>
      </c>
      <c r="B911" s="4" t="s">
        <v>272</v>
      </c>
      <c r="C911" s="4">
        <f>IF(D911="","",Menu!$D$8)</f>
        <v>0</v>
      </c>
      <c r="D911" s="4" t="s">
        <v>63</v>
      </c>
      <c r="E911" s="4">
        <f>IF(D911="","",Menu!$J$10)</f>
        <v>0</v>
      </c>
      <c r="F911" s="4">
        <f>IF(D911="","",Menu!$R$8)</f>
        <v>0</v>
      </c>
      <c r="G911" s="4">
        <f>IF(I911="","",Menu!$N$12)</f>
        <v>0</v>
      </c>
      <c r="H911" s="4">
        <f>IF(J911="","",Menu!$N$10)</f>
        <v>0</v>
      </c>
      <c r="I911" s="4" t="s">
        <v>2338</v>
      </c>
      <c r="J911" s="4">
        <f>IF(I911="","",Menu!$M$8)</f>
        <v>0</v>
      </c>
      <c r="K911" s="4">
        <f>'Payeras tipo Polo'!F60</f>
        <v>0</v>
      </c>
      <c r="L911" s="8">
        <f>IF(K911="","",IF(Menu!$D$10="",0,Menu!$E$10))</f>
        <v>0</v>
      </c>
      <c r="M911" s="8">
        <f>IF(K911="","",IF(Menu!$H$8="",0,Menu!$H$8))</f>
        <v>0</v>
      </c>
      <c r="N911" s="4" t="s">
        <v>274</v>
      </c>
      <c r="Y911" s="4" t="str">
        <f>MID(I911,1,5)</f>
        <v>C1504</v>
      </c>
      <c r="Z911" s="4">
        <v>36</v>
      </c>
      <c r="AA911" s="4">
        <f>(ROUNDDOWN(K911/Z911,0))*Z911</f>
        <v>0</v>
      </c>
      <c r="AB911" s="4">
        <f>K911-(AA911)</f>
        <v>0</v>
      </c>
      <c r="AC911" s="4">
        <f>AA911/Z911</f>
        <v>0</v>
      </c>
    </row>
    <row r="912" spans="1:29">
      <c r="A912" s="4" t="s">
        <v>271</v>
      </c>
      <c r="B912" s="4" t="s">
        <v>272</v>
      </c>
      <c r="C912" s="4">
        <f>IF(D912="","",Menu!$D$8)</f>
        <v>0</v>
      </c>
      <c r="D912" s="4" t="s">
        <v>63</v>
      </c>
      <c r="E912" s="4">
        <f>IF(D912="","",Menu!$J$10)</f>
        <v>0</v>
      </c>
      <c r="F912" s="4">
        <f>IF(D912="","",Menu!$R$8)</f>
        <v>0</v>
      </c>
      <c r="G912" s="4">
        <f>IF(I912="","",Menu!$N$12)</f>
        <v>0</v>
      </c>
      <c r="H912" s="4">
        <f>IF(J912="","",Menu!$N$10)</f>
        <v>0</v>
      </c>
      <c r="I912" s="4" t="s">
        <v>2336</v>
      </c>
      <c r="J912" s="4">
        <f>IF(I912="","",Menu!$M$8)</f>
        <v>0</v>
      </c>
      <c r="K912" s="4">
        <f>'Payeras tipo Polo'!D60</f>
        <v>0</v>
      </c>
      <c r="L912" s="8">
        <f>IF(K912="","",IF(Menu!$D$10="",0,Menu!$E$10))</f>
        <v>0</v>
      </c>
      <c r="M912" s="8">
        <f>IF(K912="","",IF(Menu!$H$8="",0,Menu!$H$8))</f>
        <v>0</v>
      </c>
      <c r="N912" s="4" t="s">
        <v>274</v>
      </c>
      <c r="Y912" s="4" t="str">
        <f>MID(I912,1,5)</f>
        <v>C1504</v>
      </c>
      <c r="Z912" s="4">
        <v>36</v>
      </c>
      <c r="AA912" s="4">
        <f>(ROUNDDOWN(K912/Z912,0))*Z912</f>
        <v>0</v>
      </c>
      <c r="AB912" s="4">
        <f>K912-(AA912)</f>
        <v>0</v>
      </c>
      <c r="AC912" s="4">
        <f>AA912/Z912</f>
        <v>0</v>
      </c>
    </row>
    <row r="913" spans="1:29">
      <c r="A913" s="4" t="s">
        <v>271</v>
      </c>
      <c r="B913" s="4" t="s">
        <v>272</v>
      </c>
      <c r="C913" s="4">
        <f>IF(D913="","",Menu!$D$8)</f>
        <v>0</v>
      </c>
      <c r="D913" s="4" t="s">
        <v>63</v>
      </c>
      <c r="E913" s="4">
        <f>IF(D913="","",Menu!$J$10)</f>
        <v>0</v>
      </c>
      <c r="F913" s="4">
        <f>IF(D913="","",Menu!$R$8)</f>
        <v>0</v>
      </c>
      <c r="G913" s="4">
        <f>IF(I913="","",Menu!$N$12)</f>
        <v>0</v>
      </c>
      <c r="H913" s="4">
        <f>IF(J913="","",Menu!$N$10)</f>
        <v>0</v>
      </c>
      <c r="I913" s="4" t="s">
        <v>2335</v>
      </c>
      <c r="J913" s="4">
        <f>IF(I913="","",Menu!$M$8)</f>
        <v>0</v>
      </c>
      <c r="K913" s="4">
        <f>'Payeras tipo Polo'!H59</f>
        <v>0</v>
      </c>
      <c r="L913" s="8">
        <f>IF(K913="","",IF(Menu!$D$10="",0,Menu!$E$10))</f>
        <v>0</v>
      </c>
      <c r="M913" s="8">
        <f>IF(K913="","",IF(Menu!$H$8="",0,Menu!$H$8))</f>
        <v>0</v>
      </c>
      <c r="N913" s="4" t="s">
        <v>274</v>
      </c>
      <c r="Y913" s="4" t="str">
        <f>MID(I913,1,5)</f>
        <v>C1504</v>
      </c>
      <c r="Z913" s="4">
        <v>36</v>
      </c>
      <c r="AA913" s="4">
        <f>(ROUNDDOWN(K913/Z913,0))*Z913</f>
        <v>0</v>
      </c>
      <c r="AB913" s="4">
        <f>K913-(AA913)</f>
        <v>0</v>
      </c>
      <c r="AC913" s="4">
        <f>AA913/Z913</f>
        <v>0</v>
      </c>
    </row>
    <row r="914" spans="1:29">
      <c r="A914" s="4" t="s">
        <v>271</v>
      </c>
      <c r="B914" s="4" t="s">
        <v>272</v>
      </c>
      <c r="C914" s="4">
        <f>IF(D914="","",Menu!$D$8)</f>
        <v>0</v>
      </c>
      <c r="D914" s="4" t="s">
        <v>63</v>
      </c>
      <c r="E914" s="4">
        <f>IF(D914="","",Menu!$J$10)</f>
        <v>0</v>
      </c>
      <c r="F914" s="4">
        <f>IF(D914="","",Menu!$R$8)</f>
        <v>0</v>
      </c>
      <c r="G914" s="4">
        <f>IF(I914="","",Menu!$N$12)</f>
        <v>0</v>
      </c>
      <c r="H914" s="4">
        <f>IF(J914="","",Menu!$N$10)</f>
        <v>0</v>
      </c>
      <c r="I914" s="4" t="s">
        <v>2334</v>
      </c>
      <c r="J914" s="4">
        <f>IF(I914="","",Menu!$M$8)</f>
        <v>0</v>
      </c>
      <c r="K914" s="4">
        <f>'Payeras tipo Polo'!G59</f>
        <v>0</v>
      </c>
      <c r="L914" s="8">
        <f>IF(K914="","",IF(Menu!$D$10="",0,Menu!$E$10))</f>
        <v>0</v>
      </c>
      <c r="M914" s="8">
        <f>IF(K914="","",IF(Menu!$H$8="",0,Menu!$H$8))</f>
        <v>0</v>
      </c>
      <c r="N914" s="4" t="s">
        <v>274</v>
      </c>
      <c r="Y914" s="4" t="str">
        <f>MID(I914,1,5)</f>
        <v>C1504</v>
      </c>
      <c r="Z914" s="4">
        <v>36</v>
      </c>
      <c r="AA914" s="4">
        <f>(ROUNDDOWN(K914/Z914,0))*Z914</f>
        <v>0</v>
      </c>
      <c r="AB914" s="4">
        <f>K914-(AA914)</f>
        <v>0</v>
      </c>
      <c r="AC914" s="4">
        <f>AA914/Z914</f>
        <v>0</v>
      </c>
    </row>
    <row r="915" spans="1:29">
      <c r="A915" s="4" t="s">
        <v>271</v>
      </c>
      <c r="B915" s="4" t="s">
        <v>272</v>
      </c>
      <c r="C915" s="4">
        <f>IF(D915="","",Menu!$D$8)</f>
        <v>0</v>
      </c>
      <c r="D915" s="4" t="s">
        <v>63</v>
      </c>
      <c r="E915" s="4">
        <f>IF(D915="","",Menu!$J$10)</f>
        <v>0</v>
      </c>
      <c r="F915" s="4">
        <f>IF(D915="","",Menu!$R$8)</f>
        <v>0</v>
      </c>
      <c r="G915" s="4">
        <f>IF(I915="","",Menu!$N$12)</f>
        <v>0</v>
      </c>
      <c r="H915" s="4">
        <f>IF(J915="","",Menu!$N$10)</f>
        <v>0</v>
      </c>
      <c r="I915" s="4" t="s">
        <v>2332</v>
      </c>
      <c r="J915" s="4">
        <f>IF(I915="","",Menu!$M$8)</f>
        <v>0</v>
      </c>
      <c r="K915" s="4">
        <f>'Payeras tipo Polo'!E59</f>
        <v>0</v>
      </c>
      <c r="L915" s="8">
        <f>IF(K915="","",IF(Menu!$D$10="",0,Menu!$E$10))</f>
        <v>0</v>
      </c>
      <c r="M915" s="8">
        <f>IF(K915="","",IF(Menu!$H$8="",0,Menu!$H$8))</f>
        <v>0</v>
      </c>
      <c r="N915" s="4" t="s">
        <v>274</v>
      </c>
      <c r="Y915" s="4" t="str">
        <f>MID(I915,1,5)</f>
        <v>C1504</v>
      </c>
      <c r="Z915" s="4">
        <v>36</v>
      </c>
      <c r="AA915" s="4">
        <f>(ROUNDDOWN(K915/Z915,0))*Z915</f>
        <v>0</v>
      </c>
      <c r="AB915" s="4">
        <f>K915-(AA915)</f>
        <v>0</v>
      </c>
      <c r="AC915" s="4">
        <f>AA915/Z915</f>
        <v>0</v>
      </c>
    </row>
    <row r="916" spans="1:29">
      <c r="A916" s="4" t="s">
        <v>271</v>
      </c>
      <c r="B916" s="4" t="s">
        <v>272</v>
      </c>
      <c r="C916" s="4">
        <f>IF(D916="","",Menu!$D$8)</f>
        <v>0</v>
      </c>
      <c r="D916" s="4" t="s">
        <v>63</v>
      </c>
      <c r="E916" s="4">
        <f>IF(D916="","",Menu!$J$10)</f>
        <v>0</v>
      </c>
      <c r="F916" s="4">
        <f>IF(D916="","",Menu!$R$8)</f>
        <v>0</v>
      </c>
      <c r="G916" s="4">
        <f>IF(I916="","",Menu!$N$12)</f>
        <v>0</v>
      </c>
      <c r="H916" s="4">
        <f>IF(J916="","",Menu!$N$10)</f>
        <v>0</v>
      </c>
      <c r="I916" s="4" t="s">
        <v>2333</v>
      </c>
      <c r="J916" s="4">
        <f>IF(I916="","",Menu!$M$8)</f>
        <v>0</v>
      </c>
      <c r="K916" s="4">
        <f>'Payeras tipo Polo'!F59</f>
        <v>0</v>
      </c>
      <c r="L916" s="8">
        <f>IF(K916="","",IF(Menu!$D$10="",0,Menu!$E$10))</f>
        <v>0</v>
      </c>
      <c r="M916" s="8">
        <f>IF(K916="","",IF(Menu!$H$8="",0,Menu!$H$8))</f>
        <v>0</v>
      </c>
      <c r="N916" s="4" t="s">
        <v>274</v>
      </c>
      <c r="Y916" s="4" t="str">
        <f>MID(I916,1,5)</f>
        <v>C1504</v>
      </c>
      <c r="Z916" s="4">
        <v>36</v>
      </c>
      <c r="AA916" s="4">
        <f>(ROUNDDOWN(K916/Z916,0))*Z916</f>
        <v>0</v>
      </c>
      <c r="AB916" s="4">
        <f>K916-(AA916)</f>
        <v>0</v>
      </c>
      <c r="AC916" s="4">
        <f>AA916/Z916</f>
        <v>0</v>
      </c>
    </row>
    <row r="917" spans="1:29">
      <c r="A917" s="4" t="s">
        <v>271</v>
      </c>
      <c r="B917" s="4" t="s">
        <v>272</v>
      </c>
      <c r="C917" s="4">
        <f>IF(D917="","",Menu!$D$8)</f>
        <v>0</v>
      </c>
      <c r="D917" s="4" t="s">
        <v>63</v>
      </c>
      <c r="E917" s="4">
        <f>IF(D917="","",Menu!$J$10)</f>
        <v>0</v>
      </c>
      <c r="F917" s="4">
        <f>IF(D917="","",Menu!$R$8)</f>
        <v>0</v>
      </c>
      <c r="G917" s="4">
        <f>IF(I917="","",Menu!$N$12)</f>
        <v>0</v>
      </c>
      <c r="H917" s="4">
        <f>IF(J917="","",Menu!$N$10)</f>
        <v>0</v>
      </c>
      <c r="I917" s="4" t="s">
        <v>2331</v>
      </c>
      <c r="J917" s="4">
        <f>IF(I917="","",Menu!$M$8)</f>
        <v>0</v>
      </c>
      <c r="K917" s="4">
        <f>'Payeras tipo Polo'!D59</f>
        <v>0</v>
      </c>
      <c r="L917" s="8">
        <f>IF(K917="","",IF(Menu!$D$10="",0,Menu!$E$10))</f>
        <v>0</v>
      </c>
      <c r="M917" s="8">
        <f>IF(K917="","",IF(Menu!$H$8="",0,Menu!$H$8))</f>
        <v>0</v>
      </c>
      <c r="N917" s="4" t="s">
        <v>274</v>
      </c>
      <c r="Y917" s="4" t="str">
        <f>MID(I917,1,5)</f>
        <v>C1504</v>
      </c>
      <c r="Z917" s="4">
        <v>36</v>
      </c>
      <c r="AA917" s="4">
        <f>(ROUNDDOWN(K917/Z917,0))*Z917</f>
        <v>0</v>
      </c>
      <c r="AB917" s="4">
        <f>K917-(AA917)</f>
        <v>0</v>
      </c>
      <c r="AC917" s="4">
        <f>AA917/Z917</f>
        <v>0</v>
      </c>
    </row>
    <row r="918" spans="1:29" ht="13.2">
      <c r="A918" s="4" t="s">
        <v>271</v>
      </c>
      <c r="B918" s="4" t="s">
        <v>272</v>
      </c>
      <c r="C918" s="4">
        <f>IF(D918="","",Menu!$D$8)</f>
        <v>0</v>
      </c>
      <c r="D918" s="4" t="s">
        <v>63</v>
      </c>
      <c r="E918" s="4">
        <f>IF(D918="","",Menu!$J$10)</f>
        <v>0</v>
      </c>
      <c r="F918" s="4">
        <f>IF(D918="","",Menu!$R$8)</f>
        <v>0</v>
      </c>
      <c r="G918" s="4">
        <f>IF(I918="","",Menu!$N$12)</f>
        <v>0</v>
      </c>
      <c r="H918" s="4">
        <f>IF(J918="","",Menu!$N$10)</f>
        <v>0</v>
      </c>
      <c r="I918" s="1" t="s">
        <v>1875</v>
      </c>
      <c r="J918" s="4">
        <f>IF(I918="","",Menu!$M$8)</f>
        <v>0</v>
      </c>
      <c r="K918" s="4">
        <f>'Payeras tipo Polo'!H49</f>
        <v>0</v>
      </c>
      <c r="L918" s="8">
        <f>IF(K918="","",IF(Menu!$D$10="",0,Menu!$E$10))</f>
        <v>0</v>
      </c>
      <c r="M918" s="8">
        <f>IF(K918="","",IF(Menu!$H$8="",0,Menu!$H$8))</f>
        <v>0</v>
      </c>
      <c r="N918" s="4" t="s">
        <v>274</v>
      </c>
      <c r="Y918" s="4" t="str">
        <f>MID(I918,1,5)</f>
        <v>C1502</v>
      </c>
      <c r="Z918" s="4">
        <v>24</v>
      </c>
      <c r="AA918" s="4">
        <f>(ROUNDDOWN(K918/Z918,0))*Z918</f>
        <v>0</v>
      </c>
      <c r="AB918" s="4">
        <f>K918-(AA918)</f>
        <v>0</v>
      </c>
      <c r="AC918" s="4">
        <f>AA918/Z918</f>
        <v>0</v>
      </c>
    </row>
    <row r="919" spans="1:29" ht="13.2">
      <c r="A919" s="4" t="s">
        <v>271</v>
      </c>
      <c r="B919" s="4" t="s">
        <v>272</v>
      </c>
      <c r="C919" s="4">
        <f>IF(D919="","",Menu!$D$8)</f>
        <v>0</v>
      </c>
      <c r="D919" s="4" t="s">
        <v>63</v>
      </c>
      <c r="E919" s="4">
        <f>IF(D919="","",Menu!$J$10)</f>
        <v>0</v>
      </c>
      <c r="F919" s="4">
        <f>IF(D919="","",Menu!$R$8)</f>
        <v>0</v>
      </c>
      <c r="G919" s="4">
        <f>IF(I919="","",Menu!$N$12)</f>
        <v>0</v>
      </c>
      <c r="H919" s="4">
        <f>IF(J919="","",Menu!$N$10)</f>
        <v>0</v>
      </c>
      <c r="I919" s="1" t="s">
        <v>1874</v>
      </c>
      <c r="J919" s="4">
        <f>IF(I919="","",Menu!$M$8)</f>
        <v>0</v>
      </c>
      <c r="K919" s="4">
        <f>'Payeras tipo Polo'!G49</f>
        <v>0</v>
      </c>
      <c r="L919" s="8">
        <f>IF(K919="","",IF(Menu!$D$10="",0,Menu!$E$10))</f>
        <v>0</v>
      </c>
      <c r="M919" s="8">
        <f>IF(K919="","",IF(Menu!$H$8="",0,Menu!$H$8))</f>
        <v>0</v>
      </c>
      <c r="N919" s="4" t="s">
        <v>274</v>
      </c>
      <c r="Y919" s="4" t="str">
        <f>MID(I919,1,5)</f>
        <v>C1502</v>
      </c>
      <c r="Z919" s="4">
        <v>24</v>
      </c>
      <c r="AA919" s="4">
        <f>(ROUNDDOWN(K919/Z919,0))*Z919</f>
        <v>0</v>
      </c>
      <c r="AB919" s="4">
        <f>K919-(AA919)</f>
        <v>0</v>
      </c>
      <c r="AC919" s="4">
        <f>AA919/Z919</f>
        <v>0</v>
      </c>
    </row>
    <row r="920" spans="1:29" ht="13.2">
      <c r="A920" s="4" t="s">
        <v>271</v>
      </c>
      <c r="B920" s="4" t="s">
        <v>272</v>
      </c>
      <c r="C920" s="4">
        <f>IF(D920="","",Menu!$D$8)</f>
        <v>0</v>
      </c>
      <c r="D920" s="4" t="s">
        <v>63</v>
      </c>
      <c r="E920" s="4">
        <f>IF(D920="","",Menu!$J$10)</f>
        <v>0</v>
      </c>
      <c r="F920" s="4">
        <f>IF(D920="","",Menu!$R$8)</f>
        <v>0</v>
      </c>
      <c r="G920" s="4">
        <f>IF(I920="","",Menu!$N$12)</f>
        <v>0</v>
      </c>
      <c r="H920" s="4">
        <f>IF(J920="","",Menu!$N$10)</f>
        <v>0</v>
      </c>
      <c r="I920" s="1" t="s">
        <v>1872</v>
      </c>
      <c r="J920" s="4">
        <f>IF(I920="","",Menu!$M$8)</f>
        <v>0</v>
      </c>
      <c r="K920" s="4">
        <f>'Payeras tipo Polo'!E49</f>
        <v>0</v>
      </c>
      <c r="L920" s="8">
        <f>IF(K920="","",IF(Menu!$D$10="",0,Menu!$E$10))</f>
        <v>0</v>
      </c>
      <c r="M920" s="8">
        <f>IF(K920="","",IF(Menu!$H$8="",0,Menu!$H$8))</f>
        <v>0</v>
      </c>
      <c r="N920" s="4" t="s">
        <v>274</v>
      </c>
      <c r="Y920" s="4" t="str">
        <f>MID(I920,1,5)</f>
        <v>C1502</v>
      </c>
      <c r="Z920" s="4">
        <v>24</v>
      </c>
      <c r="AA920" s="4">
        <f>(ROUNDDOWN(K920/Z920,0))*Z920</f>
        <v>0</v>
      </c>
      <c r="AB920" s="4">
        <f>K920-(AA920)</f>
        <v>0</v>
      </c>
      <c r="AC920" s="4">
        <f>AA920/Z920</f>
        <v>0</v>
      </c>
    </row>
    <row r="921" spans="1:29" ht="13.2">
      <c r="A921" s="4" t="s">
        <v>271</v>
      </c>
      <c r="B921" s="4" t="s">
        <v>272</v>
      </c>
      <c r="C921" s="4">
        <f>IF(D921="","",Menu!$D$8)</f>
        <v>0</v>
      </c>
      <c r="D921" s="4" t="s">
        <v>63</v>
      </c>
      <c r="E921" s="4">
        <f>IF(D921="","",Menu!$J$10)</f>
        <v>0</v>
      </c>
      <c r="F921" s="4">
        <f>IF(D921="","",Menu!$R$8)</f>
        <v>0</v>
      </c>
      <c r="G921" s="4">
        <f>IF(I921="","",Menu!$N$12)</f>
        <v>0</v>
      </c>
      <c r="H921" s="4">
        <f>IF(J921="","",Menu!$N$10)</f>
        <v>0</v>
      </c>
      <c r="I921" s="1" t="s">
        <v>1873</v>
      </c>
      <c r="J921" s="4">
        <f>IF(I921="","",Menu!$M$8)</f>
        <v>0</v>
      </c>
      <c r="K921" s="4">
        <f>'Payeras tipo Polo'!F49</f>
        <v>0</v>
      </c>
      <c r="L921" s="8">
        <f>IF(K921="","",IF(Menu!$D$10="",0,Menu!$E$10))</f>
        <v>0</v>
      </c>
      <c r="M921" s="8">
        <f>IF(K921="","",IF(Menu!$H$8="",0,Menu!$H$8))</f>
        <v>0</v>
      </c>
      <c r="N921" s="4" t="s">
        <v>274</v>
      </c>
      <c r="Y921" s="4" t="str">
        <f>MID(I921,1,5)</f>
        <v>C1502</v>
      </c>
      <c r="Z921" s="4">
        <v>24</v>
      </c>
      <c r="AA921" s="4">
        <f>(ROUNDDOWN(K921/Z921,0))*Z921</f>
        <v>0</v>
      </c>
      <c r="AB921" s="4">
        <f>K921-(AA921)</f>
        <v>0</v>
      </c>
      <c r="AC921" s="4">
        <f>AA921/Z921</f>
        <v>0</v>
      </c>
    </row>
    <row r="922" spans="1:29" ht="13.2">
      <c r="A922" s="4" t="s">
        <v>271</v>
      </c>
      <c r="B922" s="4" t="s">
        <v>272</v>
      </c>
      <c r="C922" s="4">
        <f>IF(D922="","",Menu!$D$8)</f>
        <v>0</v>
      </c>
      <c r="D922" s="4" t="s">
        <v>63</v>
      </c>
      <c r="E922" s="4">
        <f>IF(D922="","",Menu!$J$10)</f>
        <v>0</v>
      </c>
      <c r="F922" s="4">
        <f>IF(D922="","",Menu!$R$8)</f>
        <v>0</v>
      </c>
      <c r="G922" s="4">
        <f>IF(I922="","",Menu!$N$12)</f>
        <v>0</v>
      </c>
      <c r="H922" s="4">
        <f>IF(J922="","",Menu!$N$10)</f>
        <v>0</v>
      </c>
      <c r="I922" s="1" t="s">
        <v>1871</v>
      </c>
      <c r="J922" s="4">
        <f>IF(I922="","",Menu!$M$8)</f>
        <v>0</v>
      </c>
      <c r="K922" s="4">
        <f>'Payeras tipo Polo'!D49</f>
        <v>0</v>
      </c>
      <c r="L922" s="8">
        <f>IF(K922="","",IF(Menu!$D$10="",0,Menu!$E$10))</f>
        <v>0</v>
      </c>
      <c r="M922" s="8">
        <f>IF(K922="","",IF(Menu!$H$8="",0,Menu!$H$8))</f>
        <v>0</v>
      </c>
      <c r="N922" s="4" t="s">
        <v>274</v>
      </c>
      <c r="Y922" s="4" t="str">
        <f>MID(I922,1,5)</f>
        <v>C1502</v>
      </c>
      <c r="Z922" s="4">
        <v>24</v>
      </c>
      <c r="AA922" s="4">
        <f>(ROUNDDOWN(K922/Z922,0))*Z922</f>
        <v>0</v>
      </c>
      <c r="AB922" s="4">
        <f>K922-(AA922)</f>
        <v>0</v>
      </c>
      <c r="AC922" s="4">
        <f>AA922/Z922</f>
        <v>0</v>
      </c>
    </row>
    <row r="923" spans="1:29" ht="13.2">
      <c r="A923" s="4" t="s">
        <v>271</v>
      </c>
      <c r="B923" s="4" t="s">
        <v>272</v>
      </c>
      <c r="C923" s="4">
        <f>IF(D923="","",Menu!$D$8)</f>
        <v>0</v>
      </c>
      <c r="D923" s="4" t="s">
        <v>63</v>
      </c>
      <c r="E923" s="4">
        <f>IF(D923="","",Menu!$J$10)</f>
        <v>0</v>
      </c>
      <c r="F923" s="4">
        <f>IF(D923="","",Menu!$R$8)</f>
        <v>0</v>
      </c>
      <c r="G923" s="4">
        <f>IF(I923="","",Menu!$N$12)</f>
        <v>0</v>
      </c>
      <c r="H923" s="4">
        <f>IF(J923="","",Menu!$N$10)</f>
        <v>0</v>
      </c>
      <c r="I923" s="1" t="s">
        <v>1870</v>
      </c>
      <c r="J923" s="4">
        <f>IF(I923="","",Menu!$M$8)</f>
        <v>0</v>
      </c>
      <c r="K923" s="4">
        <f>'Payeras tipo Polo'!H48</f>
        <v>0</v>
      </c>
      <c r="L923" s="8">
        <f>IF(K923="","",IF(Menu!$D$10="",0,Menu!$E$10))</f>
        <v>0</v>
      </c>
      <c r="M923" s="8">
        <f>IF(K923="","",IF(Menu!$H$8="",0,Menu!$H$8))</f>
        <v>0</v>
      </c>
      <c r="N923" s="4" t="s">
        <v>274</v>
      </c>
      <c r="Y923" s="4" t="str">
        <f>MID(I923,1,5)</f>
        <v>C1502</v>
      </c>
      <c r="Z923" s="4">
        <v>24</v>
      </c>
      <c r="AA923" s="4">
        <f>(ROUNDDOWN(K923/Z923,0))*Z923</f>
        <v>0</v>
      </c>
      <c r="AB923" s="4">
        <f>K923-(AA923)</f>
        <v>0</v>
      </c>
      <c r="AC923" s="4">
        <f>AA923/Z923</f>
        <v>0</v>
      </c>
    </row>
    <row r="924" spans="1:29" ht="13.2">
      <c r="A924" s="4" t="s">
        <v>271</v>
      </c>
      <c r="B924" s="4" t="s">
        <v>272</v>
      </c>
      <c r="C924" s="4">
        <f>IF(D924="","",Menu!$D$8)</f>
        <v>0</v>
      </c>
      <c r="D924" s="4" t="s">
        <v>63</v>
      </c>
      <c r="E924" s="4">
        <f>IF(D924="","",Menu!$J$10)</f>
        <v>0</v>
      </c>
      <c r="F924" s="4">
        <f>IF(D924="","",Menu!$R$8)</f>
        <v>0</v>
      </c>
      <c r="G924" s="4">
        <f>IF(I924="","",Menu!$N$12)</f>
        <v>0</v>
      </c>
      <c r="H924" s="4">
        <f>IF(J924="","",Menu!$N$10)</f>
        <v>0</v>
      </c>
      <c r="I924" s="1" t="s">
        <v>1869</v>
      </c>
      <c r="J924" s="4">
        <f>IF(I924="","",Menu!$M$8)</f>
        <v>0</v>
      </c>
      <c r="K924" s="4">
        <f>'Payeras tipo Polo'!G48</f>
        <v>0</v>
      </c>
      <c r="L924" s="8">
        <f>IF(K924="","",IF(Menu!$D$10="",0,Menu!$E$10))</f>
        <v>0</v>
      </c>
      <c r="M924" s="8">
        <f>IF(K924="","",IF(Menu!$H$8="",0,Menu!$H$8))</f>
        <v>0</v>
      </c>
      <c r="N924" s="4" t="s">
        <v>274</v>
      </c>
      <c r="Y924" s="4" t="str">
        <f>MID(I924,1,5)</f>
        <v>C1502</v>
      </c>
      <c r="Z924" s="4">
        <v>24</v>
      </c>
      <c r="AA924" s="4">
        <f>(ROUNDDOWN(K924/Z924,0))*Z924</f>
        <v>0</v>
      </c>
      <c r="AB924" s="4">
        <f>K924-(AA924)</f>
        <v>0</v>
      </c>
      <c r="AC924" s="4">
        <f>AA924/Z924</f>
        <v>0</v>
      </c>
    </row>
    <row r="925" spans="1:29" ht="13.2">
      <c r="A925" s="4" t="s">
        <v>271</v>
      </c>
      <c r="B925" s="4" t="s">
        <v>272</v>
      </c>
      <c r="C925" s="4">
        <f>IF(D925="","",Menu!$D$8)</f>
        <v>0</v>
      </c>
      <c r="D925" s="4" t="s">
        <v>63</v>
      </c>
      <c r="E925" s="4">
        <f>IF(D925="","",Menu!$J$10)</f>
        <v>0</v>
      </c>
      <c r="F925" s="4">
        <f>IF(D925="","",Menu!$R$8)</f>
        <v>0</v>
      </c>
      <c r="G925" s="4">
        <f>IF(I925="","",Menu!$N$12)</f>
        <v>0</v>
      </c>
      <c r="H925" s="4">
        <f>IF(J925="","",Menu!$N$10)</f>
        <v>0</v>
      </c>
      <c r="I925" s="1" t="s">
        <v>1867</v>
      </c>
      <c r="J925" s="4">
        <f>IF(I925="","",Menu!$M$8)</f>
        <v>0</v>
      </c>
      <c r="K925" s="4">
        <f>'Payeras tipo Polo'!E48</f>
        <v>0</v>
      </c>
      <c r="L925" s="8">
        <f>IF(K925="","",IF(Menu!$D$10="",0,Menu!$E$10))</f>
        <v>0</v>
      </c>
      <c r="M925" s="8">
        <f>IF(K925="","",IF(Menu!$H$8="",0,Menu!$H$8))</f>
        <v>0</v>
      </c>
      <c r="N925" s="4" t="s">
        <v>274</v>
      </c>
      <c r="Y925" s="4" t="str">
        <f>MID(I925,1,5)</f>
        <v>C1502</v>
      </c>
      <c r="Z925" s="4">
        <v>24</v>
      </c>
      <c r="AA925" s="4">
        <f>(ROUNDDOWN(K925/Z925,0))*Z925</f>
        <v>0</v>
      </c>
      <c r="AB925" s="4">
        <f>K925-(AA925)</f>
        <v>0</v>
      </c>
      <c r="AC925" s="4">
        <f>AA925/Z925</f>
        <v>0</v>
      </c>
    </row>
    <row r="926" spans="1:29" ht="13.2">
      <c r="A926" s="4" t="s">
        <v>271</v>
      </c>
      <c r="B926" s="4" t="s">
        <v>272</v>
      </c>
      <c r="C926" s="4">
        <f>IF(D926="","",Menu!$D$8)</f>
        <v>0</v>
      </c>
      <c r="D926" s="4" t="s">
        <v>63</v>
      </c>
      <c r="E926" s="4">
        <f>IF(D926="","",Menu!$J$10)</f>
        <v>0</v>
      </c>
      <c r="F926" s="4">
        <f>IF(D926="","",Menu!$R$8)</f>
        <v>0</v>
      </c>
      <c r="G926" s="4">
        <f>IF(I926="","",Menu!$N$12)</f>
        <v>0</v>
      </c>
      <c r="H926" s="4">
        <f>IF(J926="","",Menu!$N$10)</f>
        <v>0</v>
      </c>
      <c r="I926" s="1" t="s">
        <v>1868</v>
      </c>
      <c r="J926" s="4">
        <f>IF(I926="","",Menu!$M$8)</f>
        <v>0</v>
      </c>
      <c r="K926" s="4">
        <f>'Payeras tipo Polo'!F48</f>
        <v>0</v>
      </c>
      <c r="L926" s="8">
        <f>IF(K926="","",IF(Menu!$D$10="",0,Menu!$E$10))</f>
        <v>0</v>
      </c>
      <c r="M926" s="8">
        <f>IF(K926="","",IF(Menu!$H$8="",0,Menu!$H$8))</f>
        <v>0</v>
      </c>
      <c r="N926" s="4" t="s">
        <v>274</v>
      </c>
      <c r="Y926" s="4" t="str">
        <f>MID(I926,1,5)</f>
        <v>C1502</v>
      </c>
      <c r="Z926" s="4">
        <v>24</v>
      </c>
      <c r="AA926" s="4">
        <f>(ROUNDDOWN(K926/Z926,0))*Z926</f>
        <v>0</v>
      </c>
      <c r="AB926" s="4">
        <f>K926-(AA926)</f>
        <v>0</v>
      </c>
      <c r="AC926" s="4">
        <f>AA926/Z926</f>
        <v>0</v>
      </c>
    </row>
    <row r="927" spans="1:29" ht="13.2">
      <c r="A927" s="4" t="s">
        <v>271</v>
      </c>
      <c r="B927" s="4" t="s">
        <v>272</v>
      </c>
      <c r="C927" s="4">
        <f>IF(D927="","",Menu!$D$8)</f>
        <v>0</v>
      </c>
      <c r="D927" s="4" t="s">
        <v>63</v>
      </c>
      <c r="E927" s="4">
        <f>IF(D927="","",Menu!$J$10)</f>
        <v>0</v>
      </c>
      <c r="F927" s="4">
        <f>IF(D927="","",Menu!$R$8)</f>
        <v>0</v>
      </c>
      <c r="G927" s="4">
        <f>IF(I927="","",Menu!$N$12)</f>
        <v>0</v>
      </c>
      <c r="H927" s="4">
        <f>IF(J927="","",Menu!$N$10)</f>
        <v>0</v>
      </c>
      <c r="I927" s="1" t="s">
        <v>1866</v>
      </c>
      <c r="J927" s="4">
        <f>IF(I927="","",Menu!$M$8)</f>
        <v>0</v>
      </c>
      <c r="K927" s="4">
        <f>'Payeras tipo Polo'!D48</f>
        <v>0</v>
      </c>
      <c r="L927" s="8">
        <f>IF(K927="","",IF(Menu!$D$10="",0,Menu!$E$10))</f>
        <v>0</v>
      </c>
      <c r="M927" s="8">
        <f>IF(K927="","",IF(Menu!$H$8="",0,Menu!$H$8))</f>
        <v>0</v>
      </c>
      <c r="N927" s="4" t="s">
        <v>274</v>
      </c>
      <c r="Y927" s="4" t="str">
        <f>MID(I927,1,5)</f>
        <v>C1502</v>
      </c>
      <c r="Z927" s="4">
        <v>24</v>
      </c>
      <c r="AA927" s="4">
        <f>(ROUNDDOWN(K927/Z927,0))*Z927</f>
        <v>0</v>
      </c>
      <c r="AB927" s="4">
        <f>K927-(AA927)</f>
        <v>0</v>
      </c>
      <c r="AC927" s="4">
        <f>AA927/Z927</f>
        <v>0</v>
      </c>
    </row>
    <row r="928" spans="1:29" ht="13.2">
      <c r="A928" s="4" t="s">
        <v>271</v>
      </c>
      <c r="B928" s="4" t="s">
        <v>272</v>
      </c>
      <c r="C928" s="4">
        <f>IF(D928="","",Menu!$D$8)</f>
        <v>0</v>
      </c>
      <c r="D928" s="4" t="s">
        <v>63</v>
      </c>
      <c r="E928" s="4">
        <f>IF(D928="","",Menu!$J$10)</f>
        <v>0</v>
      </c>
      <c r="F928" s="4">
        <f>IF(D928="","",Menu!$R$8)</f>
        <v>0</v>
      </c>
      <c r="G928" s="4">
        <f>IF(I928="","",Menu!$N$12)</f>
        <v>0</v>
      </c>
      <c r="H928" s="4">
        <f>IF(J928="","",Menu!$N$10)</f>
        <v>0</v>
      </c>
      <c r="I928" s="1" t="s">
        <v>1865</v>
      </c>
      <c r="J928" s="4">
        <f>IF(I928="","",Menu!$M$8)</f>
        <v>0</v>
      </c>
      <c r="K928" s="4">
        <f>'Payeras tipo Polo'!H47</f>
        <v>0</v>
      </c>
      <c r="L928" s="8">
        <f>IF(K928="","",IF(Menu!$D$10="",0,Menu!$E$10))</f>
        <v>0</v>
      </c>
      <c r="M928" s="8">
        <f>IF(K928="","",IF(Menu!$H$8="",0,Menu!$H$8))</f>
        <v>0</v>
      </c>
      <c r="N928" s="4" t="s">
        <v>274</v>
      </c>
      <c r="Y928" s="4" t="str">
        <f>MID(I928,1,5)</f>
        <v>C1502</v>
      </c>
      <c r="Z928" s="4">
        <v>24</v>
      </c>
      <c r="AA928" s="4">
        <f>(ROUNDDOWN(K928/Z928,0))*Z928</f>
        <v>0</v>
      </c>
      <c r="AB928" s="4">
        <f>K928-(AA928)</f>
        <v>0</v>
      </c>
      <c r="AC928" s="4">
        <f>AA928/Z928</f>
        <v>0</v>
      </c>
    </row>
    <row r="929" spans="1:29" ht="13.2">
      <c r="A929" s="4" t="s">
        <v>271</v>
      </c>
      <c r="B929" s="4" t="s">
        <v>272</v>
      </c>
      <c r="C929" s="4">
        <f>IF(D929="","",Menu!$D$8)</f>
        <v>0</v>
      </c>
      <c r="D929" s="4" t="s">
        <v>63</v>
      </c>
      <c r="E929" s="4">
        <f>IF(D929="","",Menu!$J$10)</f>
        <v>0</v>
      </c>
      <c r="F929" s="4">
        <f>IF(D929="","",Menu!$R$8)</f>
        <v>0</v>
      </c>
      <c r="G929" s="4">
        <f>IF(I929="","",Menu!$N$12)</f>
        <v>0</v>
      </c>
      <c r="H929" s="4">
        <f>IF(J929="","",Menu!$N$10)</f>
        <v>0</v>
      </c>
      <c r="I929" s="1" t="s">
        <v>1864</v>
      </c>
      <c r="J929" s="4">
        <f>IF(I929="","",Menu!$M$8)</f>
        <v>0</v>
      </c>
      <c r="K929" s="4">
        <f>'Payeras tipo Polo'!G47</f>
        <v>0</v>
      </c>
      <c r="L929" s="8">
        <f>IF(K929="","",IF(Menu!$D$10="",0,Menu!$E$10))</f>
        <v>0</v>
      </c>
      <c r="M929" s="8">
        <f>IF(K929="","",IF(Menu!$H$8="",0,Menu!$H$8))</f>
        <v>0</v>
      </c>
      <c r="N929" s="4" t="s">
        <v>274</v>
      </c>
      <c r="Y929" s="4" t="str">
        <f>MID(I929,1,5)</f>
        <v>C1502</v>
      </c>
      <c r="Z929" s="4">
        <v>24</v>
      </c>
      <c r="AA929" s="4">
        <f>(ROUNDDOWN(K929/Z929,0))*Z929</f>
        <v>0</v>
      </c>
      <c r="AB929" s="4">
        <f>K929-(AA929)</f>
        <v>0</v>
      </c>
      <c r="AC929" s="4">
        <f>AA929/Z929</f>
        <v>0</v>
      </c>
    </row>
    <row r="930" spans="1:29" ht="13.2">
      <c r="A930" s="4" t="s">
        <v>271</v>
      </c>
      <c r="B930" s="4" t="s">
        <v>272</v>
      </c>
      <c r="C930" s="4">
        <f>IF(D930="","",Menu!$D$8)</f>
        <v>0</v>
      </c>
      <c r="D930" s="4" t="s">
        <v>63</v>
      </c>
      <c r="E930" s="4">
        <f>IF(D930="","",Menu!$J$10)</f>
        <v>0</v>
      </c>
      <c r="F930" s="4">
        <f>IF(D930="","",Menu!$R$8)</f>
        <v>0</v>
      </c>
      <c r="G930" s="4">
        <f>IF(I930="","",Menu!$N$12)</f>
        <v>0</v>
      </c>
      <c r="H930" s="4">
        <f>IF(J930="","",Menu!$N$10)</f>
        <v>0</v>
      </c>
      <c r="I930" s="1" t="s">
        <v>1862</v>
      </c>
      <c r="J930" s="4">
        <f>IF(I930="","",Menu!$M$8)</f>
        <v>0</v>
      </c>
      <c r="K930" s="4">
        <f>'Payeras tipo Polo'!E47</f>
        <v>0</v>
      </c>
      <c r="L930" s="8">
        <f>IF(K930="","",IF(Menu!$D$10="",0,Menu!$E$10))</f>
        <v>0</v>
      </c>
      <c r="M930" s="8">
        <f>IF(K930="","",IF(Menu!$H$8="",0,Menu!$H$8))</f>
        <v>0</v>
      </c>
      <c r="N930" s="4" t="s">
        <v>274</v>
      </c>
      <c r="Y930" s="4" t="str">
        <f>MID(I930,1,5)</f>
        <v>C1502</v>
      </c>
      <c r="Z930" s="4">
        <v>24</v>
      </c>
      <c r="AA930" s="4">
        <f>(ROUNDDOWN(K930/Z930,0))*Z930</f>
        <v>0</v>
      </c>
      <c r="AB930" s="4">
        <f>K930-(AA930)</f>
        <v>0</v>
      </c>
      <c r="AC930" s="4">
        <f>AA930/Z930</f>
        <v>0</v>
      </c>
    </row>
    <row r="931" spans="1:29" ht="13.2">
      <c r="A931" s="4" t="s">
        <v>271</v>
      </c>
      <c r="B931" s="4" t="s">
        <v>272</v>
      </c>
      <c r="C931" s="4">
        <f>IF(D931="","",Menu!$D$8)</f>
        <v>0</v>
      </c>
      <c r="D931" s="4" t="s">
        <v>63</v>
      </c>
      <c r="E931" s="4">
        <f>IF(D931="","",Menu!$J$10)</f>
        <v>0</v>
      </c>
      <c r="F931" s="4">
        <f>IF(D931="","",Menu!$R$8)</f>
        <v>0</v>
      </c>
      <c r="G931" s="4">
        <f>IF(I931="","",Menu!$N$12)</f>
        <v>0</v>
      </c>
      <c r="H931" s="4">
        <f>IF(J931="","",Menu!$N$10)</f>
        <v>0</v>
      </c>
      <c r="I931" s="1" t="s">
        <v>1863</v>
      </c>
      <c r="J931" s="4">
        <f>IF(I931="","",Menu!$M$8)</f>
        <v>0</v>
      </c>
      <c r="K931" s="4">
        <f>'Payeras tipo Polo'!F47</f>
        <v>0</v>
      </c>
      <c r="L931" s="8">
        <f>IF(K931="","",IF(Menu!$D$10="",0,Menu!$E$10))</f>
        <v>0</v>
      </c>
      <c r="M931" s="8">
        <f>IF(K931="","",IF(Menu!$H$8="",0,Menu!$H$8))</f>
        <v>0</v>
      </c>
      <c r="N931" s="4" t="s">
        <v>274</v>
      </c>
      <c r="Y931" s="4" t="str">
        <f>MID(I931,1,5)</f>
        <v>C1502</v>
      </c>
      <c r="Z931" s="4">
        <v>24</v>
      </c>
      <c r="AA931" s="4">
        <f>(ROUNDDOWN(K931/Z931,0))*Z931</f>
        <v>0</v>
      </c>
      <c r="AB931" s="4">
        <f>K931-(AA931)</f>
        <v>0</v>
      </c>
      <c r="AC931" s="4">
        <f>AA931/Z931</f>
        <v>0</v>
      </c>
    </row>
    <row r="932" spans="1:29" ht="13.2">
      <c r="A932" s="4" t="s">
        <v>271</v>
      </c>
      <c r="B932" s="4" t="s">
        <v>272</v>
      </c>
      <c r="C932" s="4">
        <f>IF(D932="","",Menu!$D$8)</f>
        <v>0</v>
      </c>
      <c r="D932" s="4" t="s">
        <v>63</v>
      </c>
      <c r="E932" s="4">
        <f>IF(D932="","",Menu!$J$10)</f>
        <v>0</v>
      </c>
      <c r="F932" s="4">
        <f>IF(D932="","",Menu!$R$8)</f>
        <v>0</v>
      </c>
      <c r="G932" s="4">
        <f>IF(I932="","",Menu!$N$12)</f>
        <v>0</v>
      </c>
      <c r="H932" s="4">
        <f>IF(J932="","",Menu!$N$10)</f>
        <v>0</v>
      </c>
      <c r="I932" s="1" t="s">
        <v>1861</v>
      </c>
      <c r="J932" s="4">
        <f>IF(I932="","",Menu!$M$8)</f>
        <v>0</v>
      </c>
      <c r="K932" s="4">
        <f>'Payeras tipo Polo'!D47</f>
        <v>0</v>
      </c>
      <c r="L932" s="8">
        <f>IF(K932="","",IF(Menu!$D$10="",0,Menu!$E$10))</f>
        <v>0</v>
      </c>
      <c r="M932" s="8">
        <f>IF(K932="","",IF(Menu!$H$8="",0,Menu!$H$8))</f>
        <v>0</v>
      </c>
      <c r="N932" s="4" t="s">
        <v>274</v>
      </c>
      <c r="Y932" s="4" t="str">
        <f>MID(I932,1,5)</f>
        <v>C1502</v>
      </c>
      <c r="Z932" s="4">
        <v>24</v>
      </c>
      <c r="AA932" s="4">
        <f>(ROUNDDOWN(K932/Z932,0))*Z932</f>
        <v>0</v>
      </c>
      <c r="AB932" s="4">
        <f>K932-(AA932)</f>
        <v>0</v>
      </c>
      <c r="AC932" s="4">
        <f>AA932/Z932</f>
        <v>0</v>
      </c>
    </row>
    <row r="933" spans="1:29" ht="13.2">
      <c r="A933" s="4" t="s">
        <v>271</v>
      </c>
      <c r="B933" s="4" t="s">
        <v>272</v>
      </c>
      <c r="C933" s="4">
        <f>IF(D933="","",Menu!$D$8)</f>
        <v>0</v>
      </c>
      <c r="D933" s="4" t="s">
        <v>63</v>
      </c>
      <c r="E933" s="4">
        <f>IF(D933="","",Menu!$J$10)</f>
        <v>0</v>
      </c>
      <c r="F933" s="4">
        <f>IF(D933="","",Menu!$R$8)</f>
        <v>0</v>
      </c>
      <c r="G933" s="4">
        <f>IF(I933="","",Menu!$N$12)</f>
        <v>0</v>
      </c>
      <c r="H933" s="4">
        <f>IF(J933="","",Menu!$N$10)</f>
        <v>0</v>
      </c>
      <c r="I933" s="1" t="s">
        <v>1860</v>
      </c>
      <c r="J933" s="4">
        <f>IF(I933="","",Menu!$M$8)</f>
        <v>0</v>
      </c>
      <c r="K933" s="4">
        <f>'Payeras tipo Polo'!H46</f>
        <v>0</v>
      </c>
      <c r="L933" s="8">
        <f>IF(K933="","",IF(Menu!$D$10="",0,Menu!$E$10))</f>
        <v>0</v>
      </c>
      <c r="M933" s="8">
        <f>IF(K933="","",IF(Menu!$H$8="",0,Menu!$H$8))</f>
        <v>0</v>
      </c>
      <c r="N933" s="4" t="s">
        <v>274</v>
      </c>
      <c r="Y933" s="4" t="str">
        <f>MID(I933,1,5)</f>
        <v>C1502</v>
      </c>
      <c r="Z933" s="4">
        <v>24</v>
      </c>
      <c r="AA933" s="4">
        <f>(ROUNDDOWN(K933/Z933,0))*Z933</f>
        <v>0</v>
      </c>
      <c r="AB933" s="4">
        <f>K933-(AA933)</f>
        <v>0</v>
      </c>
      <c r="AC933" s="4">
        <f>AA933/Z933</f>
        <v>0</v>
      </c>
    </row>
    <row r="934" spans="1:29" ht="13.2">
      <c r="A934" s="4" t="s">
        <v>271</v>
      </c>
      <c r="B934" s="4" t="s">
        <v>272</v>
      </c>
      <c r="C934" s="4">
        <f>IF(D934="","",Menu!$D$8)</f>
        <v>0</v>
      </c>
      <c r="D934" s="4" t="s">
        <v>63</v>
      </c>
      <c r="E934" s="4">
        <f>IF(D934="","",Menu!$J$10)</f>
        <v>0</v>
      </c>
      <c r="F934" s="4">
        <f>IF(D934="","",Menu!$R$8)</f>
        <v>0</v>
      </c>
      <c r="G934" s="4">
        <f>IF(I934="","",Menu!$N$12)</f>
        <v>0</v>
      </c>
      <c r="H934" s="4">
        <f>IF(J934="","",Menu!$N$10)</f>
        <v>0</v>
      </c>
      <c r="I934" s="1" t="s">
        <v>1859</v>
      </c>
      <c r="J934" s="4">
        <f>IF(I934="","",Menu!$M$8)</f>
        <v>0</v>
      </c>
      <c r="K934" s="4">
        <f>'Payeras tipo Polo'!G46</f>
        <v>0</v>
      </c>
      <c r="L934" s="8">
        <f>IF(K934="","",IF(Menu!$D$10="",0,Menu!$E$10))</f>
        <v>0</v>
      </c>
      <c r="M934" s="8">
        <f>IF(K934="","",IF(Menu!$H$8="",0,Menu!$H$8))</f>
        <v>0</v>
      </c>
      <c r="N934" s="4" t="s">
        <v>274</v>
      </c>
      <c r="Y934" s="4" t="str">
        <f>MID(I934,1,5)</f>
        <v>C1502</v>
      </c>
      <c r="Z934" s="4">
        <v>24</v>
      </c>
      <c r="AA934" s="4">
        <f>(ROUNDDOWN(K934/Z934,0))*Z934</f>
        <v>0</v>
      </c>
      <c r="AB934" s="4">
        <f>K934-(AA934)</f>
        <v>0</v>
      </c>
      <c r="AC934" s="4">
        <f>AA934/Z934</f>
        <v>0</v>
      </c>
    </row>
    <row r="935" spans="1:29" ht="13.2">
      <c r="A935" s="4" t="s">
        <v>271</v>
      </c>
      <c r="B935" s="4" t="s">
        <v>272</v>
      </c>
      <c r="C935" s="4">
        <f>IF(D935="","",Menu!$D$8)</f>
        <v>0</v>
      </c>
      <c r="D935" s="4" t="s">
        <v>63</v>
      </c>
      <c r="E935" s="4">
        <f>IF(D935="","",Menu!$J$10)</f>
        <v>0</v>
      </c>
      <c r="F935" s="4">
        <f>IF(D935="","",Menu!$R$8)</f>
        <v>0</v>
      </c>
      <c r="G935" s="4">
        <f>IF(I935="","",Menu!$N$12)</f>
        <v>0</v>
      </c>
      <c r="H935" s="4">
        <f>IF(J935="","",Menu!$N$10)</f>
        <v>0</v>
      </c>
      <c r="I935" s="1" t="s">
        <v>1857</v>
      </c>
      <c r="J935" s="4">
        <f>IF(I935="","",Menu!$M$8)</f>
        <v>0</v>
      </c>
      <c r="K935" s="4">
        <f>'Payeras tipo Polo'!E46</f>
        <v>0</v>
      </c>
      <c r="L935" s="8">
        <f>IF(K935="","",IF(Menu!$D$10="",0,Menu!$E$10))</f>
        <v>0</v>
      </c>
      <c r="M935" s="8">
        <f>IF(K935="","",IF(Menu!$H$8="",0,Menu!$H$8))</f>
        <v>0</v>
      </c>
      <c r="N935" s="4" t="s">
        <v>274</v>
      </c>
      <c r="Y935" s="4" t="str">
        <f>MID(I935,1,5)</f>
        <v>C1502</v>
      </c>
      <c r="Z935" s="4">
        <v>24</v>
      </c>
      <c r="AA935" s="4">
        <f>(ROUNDDOWN(K935/Z935,0))*Z935</f>
        <v>0</v>
      </c>
      <c r="AB935" s="4">
        <f>K935-(AA935)</f>
        <v>0</v>
      </c>
      <c r="AC935" s="4">
        <f>AA935/Z935</f>
        <v>0</v>
      </c>
    </row>
    <row r="936" spans="1:29" ht="13.2">
      <c r="A936" s="4" t="s">
        <v>271</v>
      </c>
      <c r="B936" s="4" t="s">
        <v>272</v>
      </c>
      <c r="C936" s="4">
        <f>IF(D936="","",Menu!$D$8)</f>
        <v>0</v>
      </c>
      <c r="D936" s="4" t="s">
        <v>63</v>
      </c>
      <c r="E936" s="4">
        <f>IF(D936="","",Menu!$J$10)</f>
        <v>0</v>
      </c>
      <c r="F936" s="4">
        <f>IF(D936="","",Menu!$R$8)</f>
        <v>0</v>
      </c>
      <c r="G936" s="4">
        <f>IF(I936="","",Menu!$N$12)</f>
        <v>0</v>
      </c>
      <c r="H936" s="4">
        <f>IF(J936="","",Menu!$N$10)</f>
        <v>0</v>
      </c>
      <c r="I936" s="1" t="s">
        <v>1858</v>
      </c>
      <c r="J936" s="4">
        <f>IF(I936="","",Menu!$M$8)</f>
        <v>0</v>
      </c>
      <c r="K936" s="4">
        <f>'Payeras tipo Polo'!F46</f>
        <v>0</v>
      </c>
      <c r="L936" s="8">
        <f>IF(K936="","",IF(Menu!$D$10="",0,Menu!$E$10))</f>
        <v>0</v>
      </c>
      <c r="M936" s="8">
        <f>IF(K936="","",IF(Menu!$H$8="",0,Menu!$H$8))</f>
        <v>0</v>
      </c>
      <c r="N936" s="4" t="s">
        <v>274</v>
      </c>
      <c r="Y936" s="4" t="str">
        <f>MID(I936,1,5)</f>
        <v>C1502</v>
      </c>
      <c r="Z936" s="4">
        <v>24</v>
      </c>
      <c r="AA936" s="4">
        <f>(ROUNDDOWN(K936/Z936,0))*Z936</f>
        <v>0</v>
      </c>
      <c r="AB936" s="4">
        <f>K936-(AA936)</f>
        <v>0</v>
      </c>
      <c r="AC936" s="4">
        <f>AA936/Z936</f>
        <v>0</v>
      </c>
    </row>
    <row r="937" spans="1:29" ht="13.2">
      <c r="A937" s="4" t="s">
        <v>271</v>
      </c>
      <c r="B937" s="4" t="s">
        <v>272</v>
      </c>
      <c r="C937" s="4">
        <f>IF(D937="","",Menu!$D$8)</f>
        <v>0</v>
      </c>
      <c r="D937" s="4" t="s">
        <v>63</v>
      </c>
      <c r="E937" s="4">
        <f>IF(D937="","",Menu!$J$10)</f>
        <v>0</v>
      </c>
      <c r="F937" s="4">
        <f>IF(D937="","",Menu!$R$8)</f>
        <v>0</v>
      </c>
      <c r="G937" s="4">
        <f>IF(I937="","",Menu!$N$12)</f>
        <v>0</v>
      </c>
      <c r="H937" s="4">
        <f>IF(J937="","",Menu!$N$10)</f>
        <v>0</v>
      </c>
      <c r="I937" s="1" t="s">
        <v>1856</v>
      </c>
      <c r="J937" s="4">
        <f>IF(I937="","",Menu!$M$8)</f>
        <v>0</v>
      </c>
      <c r="K937" s="4">
        <f>'Payeras tipo Polo'!D46</f>
        <v>0</v>
      </c>
      <c r="L937" s="8">
        <f>IF(K937="","",IF(Menu!$D$10="",0,Menu!$E$10))</f>
        <v>0</v>
      </c>
      <c r="M937" s="8">
        <f>IF(K937="","",IF(Menu!$H$8="",0,Menu!$H$8))</f>
        <v>0</v>
      </c>
      <c r="N937" s="4" t="s">
        <v>274</v>
      </c>
      <c r="Y937" s="4" t="str">
        <f>MID(I937,1,5)</f>
        <v>C1502</v>
      </c>
      <c r="Z937" s="4">
        <v>24</v>
      </c>
      <c r="AA937" s="4">
        <f>(ROUNDDOWN(K937/Z937,0))*Z937</f>
        <v>0</v>
      </c>
      <c r="AB937" s="4">
        <f>K937-(AA937)</f>
        <v>0</v>
      </c>
      <c r="AC937" s="4">
        <f>AA937/Z937</f>
        <v>0</v>
      </c>
    </row>
    <row r="938" spans="1:29" ht="13.2">
      <c r="A938" s="4" t="s">
        <v>271</v>
      </c>
      <c r="B938" s="4" t="s">
        <v>272</v>
      </c>
      <c r="C938" s="4">
        <f>IF(D938="","",Menu!$D$8)</f>
        <v>0</v>
      </c>
      <c r="D938" s="4" t="s">
        <v>63</v>
      </c>
      <c r="E938" s="4">
        <f>IF(D938="","",Menu!$J$10)</f>
        <v>0</v>
      </c>
      <c r="F938" s="4">
        <f>IF(D938="","",Menu!$R$8)</f>
        <v>0</v>
      </c>
      <c r="G938" s="4">
        <f>IF(I938="","",Menu!$N$12)</f>
        <v>0</v>
      </c>
      <c r="H938" s="4">
        <f>IF(J938="","",Menu!$N$10)</f>
        <v>0</v>
      </c>
      <c r="I938" s="1" t="s">
        <v>1855</v>
      </c>
      <c r="J938" s="4">
        <f>IF(I938="","",Menu!$M$8)</f>
        <v>0</v>
      </c>
      <c r="K938" s="4">
        <f>'Payeras tipo Polo'!H45</f>
        <v>0</v>
      </c>
      <c r="L938" s="8">
        <f>IF(K938="","",IF(Menu!$D$10="",0,Menu!$E$10))</f>
        <v>0</v>
      </c>
      <c r="M938" s="8">
        <f>IF(K938="","",IF(Menu!$H$8="",0,Menu!$H$8))</f>
        <v>0</v>
      </c>
      <c r="N938" s="4" t="s">
        <v>274</v>
      </c>
      <c r="Y938" s="4" t="str">
        <f>MID(I938,1,5)</f>
        <v>C1502</v>
      </c>
      <c r="Z938" s="4">
        <v>24</v>
      </c>
      <c r="AA938" s="4">
        <f>(ROUNDDOWN(K938/Z938,0))*Z938</f>
        <v>0</v>
      </c>
      <c r="AB938" s="4">
        <f>K938-(AA938)</f>
        <v>0</v>
      </c>
      <c r="AC938" s="4">
        <f>AA938/Z938</f>
        <v>0</v>
      </c>
    </row>
    <row r="939" spans="1:29" ht="13.2">
      <c r="A939" s="4" t="s">
        <v>271</v>
      </c>
      <c r="B939" s="4" t="s">
        <v>272</v>
      </c>
      <c r="C939" s="4">
        <f>IF(D939="","",Menu!$D$8)</f>
        <v>0</v>
      </c>
      <c r="D939" s="4" t="s">
        <v>63</v>
      </c>
      <c r="E939" s="4">
        <f>IF(D939="","",Menu!$J$10)</f>
        <v>0</v>
      </c>
      <c r="F939" s="4">
        <f>IF(D939="","",Menu!$R$8)</f>
        <v>0</v>
      </c>
      <c r="G939" s="4">
        <f>IF(I939="","",Menu!$N$12)</f>
        <v>0</v>
      </c>
      <c r="H939" s="4">
        <f>IF(J939="","",Menu!$N$10)</f>
        <v>0</v>
      </c>
      <c r="I939" s="1" t="s">
        <v>1854</v>
      </c>
      <c r="J939" s="4">
        <f>IF(I939="","",Menu!$M$8)</f>
        <v>0</v>
      </c>
      <c r="K939" s="4">
        <f>'Payeras tipo Polo'!G45</f>
        <v>0</v>
      </c>
      <c r="L939" s="8">
        <f>IF(K939="","",IF(Menu!$D$10="",0,Menu!$E$10))</f>
        <v>0</v>
      </c>
      <c r="M939" s="8">
        <f>IF(K939="","",IF(Menu!$H$8="",0,Menu!$H$8))</f>
        <v>0</v>
      </c>
      <c r="N939" s="4" t="s">
        <v>274</v>
      </c>
      <c r="Y939" s="4" t="str">
        <f>MID(I939,1,5)</f>
        <v>C1502</v>
      </c>
      <c r="Z939" s="4">
        <v>24</v>
      </c>
      <c r="AA939" s="4">
        <f>(ROUNDDOWN(K939/Z939,0))*Z939</f>
        <v>0</v>
      </c>
      <c r="AB939" s="4">
        <f>K939-(AA939)</f>
        <v>0</v>
      </c>
      <c r="AC939" s="4">
        <f>AA939/Z939</f>
        <v>0</v>
      </c>
    </row>
    <row r="940" spans="1:29" ht="13.2">
      <c r="A940" s="4" t="s">
        <v>271</v>
      </c>
      <c r="B940" s="4" t="s">
        <v>272</v>
      </c>
      <c r="C940" s="4">
        <f>IF(D940="","",Menu!$D$8)</f>
        <v>0</v>
      </c>
      <c r="D940" s="4" t="s">
        <v>63</v>
      </c>
      <c r="E940" s="4">
        <f>IF(D940="","",Menu!$J$10)</f>
        <v>0</v>
      </c>
      <c r="F940" s="4">
        <f>IF(D940="","",Menu!$R$8)</f>
        <v>0</v>
      </c>
      <c r="G940" s="4">
        <f>IF(I940="","",Menu!$N$12)</f>
        <v>0</v>
      </c>
      <c r="H940" s="4">
        <f>IF(J940="","",Menu!$N$10)</f>
        <v>0</v>
      </c>
      <c r="I940" s="1" t="s">
        <v>1852</v>
      </c>
      <c r="J940" s="4">
        <f>IF(I940="","",Menu!$M$8)</f>
        <v>0</v>
      </c>
      <c r="K940" s="4">
        <f>'Payeras tipo Polo'!E45</f>
        <v>0</v>
      </c>
      <c r="L940" s="8">
        <f>IF(K940="","",IF(Menu!$D$10="",0,Menu!$E$10))</f>
        <v>0</v>
      </c>
      <c r="M940" s="8">
        <f>IF(K940="","",IF(Menu!$H$8="",0,Menu!$H$8))</f>
        <v>0</v>
      </c>
      <c r="N940" s="4" t="s">
        <v>274</v>
      </c>
      <c r="Y940" s="4" t="str">
        <f>MID(I940,1,5)</f>
        <v>C1502</v>
      </c>
      <c r="Z940" s="4">
        <v>24</v>
      </c>
      <c r="AA940" s="4">
        <f>(ROUNDDOWN(K940/Z940,0))*Z940</f>
        <v>0</v>
      </c>
      <c r="AB940" s="4">
        <f>K940-(AA940)</f>
        <v>0</v>
      </c>
      <c r="AC940" s="4">
        <f>AA940/Z940</f>
        <v>0</v>
      </c>
    </row>
    <row r="941" spans="1:29" ht="13.2">
      <c r="A941" s="4" t="s">
        <v>271</v>
      </c>
      <c r="B941" s="4" t="s">
        <v>272</v>
      </c>
      <c r="C941" s="4">
        <f>IF(D941="","",Menu!$D$8)</f>
        <v>0</v>
      </c>
      <c r="D941" s="4" t="s">
        <v>63</v>
      </c>
      <c r="E941" s="4">
        <f>IF(D941="","",Menu!$J$10)</f>
        <v>0</v>
      </c>
      <c r="F941" s="4">
        <f>IF(D941="","",Menu!$R$8)</f>
        <v>0</v>
      </c>
      <c r="G941" s="4">
        <f>IF(I941="","",Menu!$N$12)</f>
        <v>0</v>
      </c>
      <c r="H941" s="4">
        <f>IF(J941="","",Menu!$N$10)</f>
        <v>0</v>
      </c>
      <c r="I941" s="1" t="s">
        <v>1853</v>
      </c>
      <c r="J941" s="4">
        <f>IF(I941="","",Menu!$M$8)</f>
        <v>0</v>
      </c>
      <c r="K941" s="4">
        <f>'Payeras tipo Polo'!F45</f>
        <v>0</v>
      </c>
      <c r="L941" s="8">
        <f>IF(K941="","",IF(Menu!$D$10="",0,Menu!$E$10))</f>
        <v>0</v>
      </c>
      <c r="M941" s="8">
        <f>IF(K941="","",IF(Menu!$H$8="",0,Menu!$H$8))</f>
        <v>0</v>
      </c>
      <c r="N941" s="4" t="s">
        <v>274</v>
      </c>
      <c r="Y941" s="4" t="str">
        <f>MID(I941,1,5)</f>
        <v>C1502</v>
      </c>
      <c r="Z941" s="4">
        <v>24</v>
      </c>
      <c r="AA941" s="4">
        <f>(ROUNDDOWN(K941/Z941,0))*Z941</f>
        <v>0</v>
      </c>
      <c r="AB941" s="4">
        <f>K941-(AA941)</f>
        <v>0</v>
      </c>
      <c r="AC941" s="4">
        <f>AA941/Z941</f>
        <v>0</v>
      </c>
    </row>
    <row r="942" spans="1:29" ht="13.2">
      <c r="A942" s="4" t="s">
        <v>271</v>
      </c>
      <c r="B942" s="4" t="s">
        <v>272</v>
      </c>
      <c r="C942" s="4">
        <f>IF(D942="","",Menu!$D$8)</f>
        <v>0</v>
      </c>
      <c r="D942" s="4" t="s">
        <v>63</v>
      </c>
      <c r="E942" s="4">
        <f>IF(D942="","",Menu!$J$10)</f>
        <v>0</v>
      </c>
      <c r="F942" s="4">
        <f>IF(D942="","",Menu!$R$8)</f>
        <v>0</v>
      </c>
      <c r="G942" s="4">
        <f>IF(I942="","",Menu!$N$12)</f>
        <v>0</v>
      </c>
      <c r="H942" s="4">
        <f>IF(J942="","",Menu!$N$10)</f>
        <v>0</v>
      </c>
      <c r="I942" s="1" t="s">
        <v>1851</v>
      </c>
      <c r="J942" s="4">
        <f>IF(I942="","",Menu!$M$8)</f>
        <v>0</v>
      </c>
      <c r="K942" s="4">
        <f>'Payeras tipo Polo'!D45</f>
        <v>0</v>
      </c>
      <c r="L942" s="8">
        <f>IF(K942="","",IF(Menu!$D$10="",0,Menu!$E$10))</f>
        <v>0</v>
      </c>
      <c r="M942" s="8">
        <f>IF(K942="","",IF(Menu!$H$8="",0,Menu!$H$8))</f>
        <v>0</v>
      </c>
      <c r="N942" s="4" t="s">
        <v>274</v>
      </c>
      <c r="Y942" s="4" t="str">
        <f>MID(I942,1,5)</f>
        <v>C1502</v>
      </c>
      <c r="Z942" s="4">
        <v>24</v>
      </c>
      <c r="AA942" s="4">
        <f>(ROUNDDOWN(K942/Z942,0))*Z942</f>
        <v>0</v>
      </c>
      <c r="AB942" s="4">
        <f>K942-(AA942)</f>
        <v>0</v>
      </c>
      <c r="AC942" s="4">
        <f>AA942/Z942</f>
        <v>0</v>
      </c>
    </row>
    <row r="943" spans="1:29" ht="13.2">
      <c r="A943" s="4" t="s">
        <v>271</v>
      </c>
      <c r="B943" s="4" t="s">
        <v>272</v>
      </c>
      <c r="C943" s="4">
        <f>IF(D943="","",Menu!$D$8)</f>
        <v>0</v>
      </c>
      <c r="D943" s="4" t="s">
        <v>63</v>
      </c>
      <c r="E943" s="4">
        <f>IF(D943="","",Menu!$J$10)</f>
        <v>0</v>
      </c>
      <c r="F943" s="4">
        <f>IF(D943="","",Menu!$R$8)</f>
        <v>0</v>
      </c>
      <c r="G943" s="4">
        <f>IF(I943="","",Menu!$N$12)</f>
        <v>0</v>
      </c>
      <c r="H943" s="4">
        <f>IF(J943="","",Menu!$N$10)</f>
        <v>0</v>
      </c>
      <c r="I943" s="1" t="s">
        <v>1850</v>
      </c>
      <c r="J943" s="4">
        <f>IF(I943="","",Menu!$M$8)</f>
        <v>0</v>
      </c>
      <c r="K943" s="4">
        <f>'Payeras tipo Polo'!H44</f>
        <v>0</v>
      </c>
      <c r="L943" s="8">
        <f>IF(K943="","",IF(Menu!$D$10="",0,Menu!$E$10))</f>
        <v>0</v>
      </c>
      <c r="M943" s="8">
        <f>IF(K943="","",IF(Menu!$H$8="",0,Menu!$H$8))</f>
        <v>0</v>
      </c>
      <c r="N943" s="4" t="s">
        <v>274</v>
      </c>
      <c r="Y943" s="4" t="str">
        <f>MID(I943,1,5)</f>
        <v>C1502</v>
      </c>
      <c r="Z943" s="4">
        <v>24</v>
      </c>
      <c r="AA943" s="4">
        <f>(ROUNDDOWN(K943/Z943,0))*Z943</f>
        <v>0</v>
      </c>
      <c r="AB943" s="4">
        <f>K943-(AA943)</f>
        <v>0</v>
      </c>
      <c r="AC943" s="4">
        <f>AA943/Z943</f>
        <v>0</v>
      </c>
    </row>
    <row r="944" spans="1:29" ht="13.2">
      <c r="A944" s="4" t="s">
        <v>271</v>
      </c>
      <c r="B944" s="4" t="s">
        <v>272</v>
      </c>
      <c r="C944" s="4">
        <f>IF(D944="","",Menu!$D$8)</f>
        <v>0</v>
      </c>
      <c r="D944" s="4" t="s">
        <v>63</v>
      </c>
      <c r="E944" s="4">
        <f>IF(D944="","",Menu!$J$10)</f>
        <v>0</v>
      </c>
      <c r="F944" s="4">
        <f>IF(D944="","",Menu!$R$8)</f>
        <v>0</v>
      </c>
      <c r="G944" s="4">
        <f>IF(I944="","",Menu!$N$12)</f>
        <v>0</v>
      </c>
      <c r="H944" s="4">
        <f>IF(J944="","",Menu!$N$10)</f>
        <v>0</v>
      </c>
      <c r="I944" s="1" t="s">
        <v>1849</v>
      </c>
      <c r="J944" s="4">
        <f>IF(I944="","",Menu!$M$8)</f>
        <v>0</v>
      </c>
      <c r="K944" s="4">
        <f>'Payeras tipo Polo'!G44</f>
        <v>0</v>
      </c>
      <c r="L944" s="8">
        <f>IF(K944="","",IF(Menu!$D$10="",0,Menu!$E$10))</f>
        <v>0</v>
      </c>
      <c r="M944" s="8">
        <f>IF(K944="","",IF(Menu!$H$8="",0,Menu!$H$8))</f>
        <v>0</v>
      </c>
      <c r="N944" s="4" t="s">
        <v>274</v>
      </c>
      <c r="Y944" s="4" t="str">
        <f>MID(I944,1,5)</f>
        <v>C1502</v>
      </c>
      <c r="Z944" s="4">
        <v>24</v>
      </c>
      <c r="AA944" s="4">
        <f>(ROUNDDOWN(K944/Z944,0))*Z944</f>
        <v>0</v>
      </c>
      <c r="AB944" s="4">
        <f>K944-(AA944)</f>
        <v>0</v>
      </c>
      <c r="AC944" s="4">
        <f>AA944/Z944</f>
        <v>0</v>
      </c>
    </row>
    <row r="945" spans="1:29" ht="13.2">
      <c r="A945" s="4" t="s">
        <v>271</v>
      </c>
      <c r="B945" s="4" t="s">
        <v>272</v>
      </c>
      <c r="C945" s="4">
        <f>IF(D945="","",Menu!$D$8)</f>
        <v>0</v>
      </c>
      <c r="D945" s="4" t="s">
        <v>63</v>
      </c>
      <c r="E945" s="4">
        <f>IF(D945="","",Menu!$J$10)</f>
        <v>0</v>
      </c>
      <c r="F945" s="4">
        <f>IF(D945="","",Menu!$R$8)</f>
        <v>0</v>
      </c>
      <c r="G945" s="4">
        <f>IF(I945="","",Menu!$N$12)</f>
        <v>0</v>
      </c>
      <c r="H945" s="4">
        <f>IF(J945="","",Menu!$N$10)</f>
        <v>0</v>
      </c>
      <c r="I945" s="1" t="s">
        <v>1847</v>
      </c>
      <c r="J945" s="4">
        <f>IF(I945="","",Menu!$M$8)</f>
        <v>0</v>
      </c>
      <c r="K945" s="4">
        <f>'Payeras tipo Polo'!E44</f>
        <v>0</v>
      </c>
      <c r="L945" s="8">
        <f>IF(K945="","",IF(Menu!$D$10="",0,Menu!$E$10))</f>
        <v>0</v>
      </c>
      <c r="M945" s="8">
        <f>IF(K945="","",IF(Menu!$H$8="",0,Menu!$H$8))</f>
        <v>0</v>
      </c>
      <c r="N945" s="4" t="s">
        <v>274</v>
      </c>
      <c r="Y945" s="4" t="str">
        <f>MID(I945,1,5)</f>
        <v>C1502</v>
      </c>
      <c r="Z945" s="4">
        <v>24</v>
      </c>
      <c r="AA945" s="4">
        <f>(ROUNDDOWN(K945/Z945,0))*Z945</f>
        <v>0</v>
      </c>
      <c r="AB945" s="4">
        <f>K945-(AA945)</f>
        <v>0</v>
      </c>
      <c r="AC945" s="4">
        <f>AA945/Z945</f>
        <v>0</v>
      </c>
    </row>
    <row r="946" spans="1:29" ht="13.2">
      <c r="A946" s="4" t="s">
        <v>271</v>
      </c>
      <c r="B946" s="4" t="s">
        <v>272</v>
      </c>
      <c r="C946" s="4">
        <f>IF(D946="","",Menu!$D$8)</f>
        <v>0</v>
      </c>
      <c r="D946" s="4" t="s">
        <v>63</v>
      </c>
      <c r="E946" s="4">
        <f>IF(D946="","",Menu!$J$10)</f>
        <v>0</v>
      </c>
      <c r="F946" s="4">
        <f>IF(D946="","",Menu!$R$8)</f>
        <v>0</v>
      </c>
      <c r="G946" s="4">
        <f>IF(I946="","",Menu!$N$12)</f>
        <v>0</v>
      </c>
      <c r="H946" s="4">
        <f>IF(J946="","",Menu!$N$10)</f>
        <v>0</v>
      </c>
      <c r="I946" s="1" t="s">
        <v>1848</v>
      </c>
      <c r="J946" s="4">
        <f>IF(I946="","",Menu!$M$8)</f>
        <v>0</v>
      </c>
      <c r="K946" s="4">
        <f>'Payeras tipo Polo'!F44</f>
        <v>0</v>
      </c>
      <c r="L946" s="8">
        <f>IF(K946="","",IF(Menu!$D$10="",0,Menu!$E$10))</f>
        <v>0</v>
      </c>
      <c r="M946" s="8">
        <f>IF(K946="","",IF(Menu!$H$8="",0,Menu!$H$8))</f>
        <v>0</v>
      </c>
      <c r="N946" s="4" t="s">
        <v>274</v>
      </c>
      <c r="Y946" s="4" t="str">
        <f>MID(I946,1,5)</f>
        <v>C1502</v>
      </c>
      <c r="Z946" s="4">
        <v>24</v>
      </c>
      <c r="AA946" s="4">
        <f>(ROUNDDOWN(K946/Z946,0))*Z946</f>
        <v>0</v>
      </c>
      <c r="AB946" s="4">
        <f>K946-(AA946)</f>
        <v>0</v>
      </c>
      <c r="AC946" s="4">
        <f>AA946/Z946</f>
        <v>0</v>
      </c>
    </row>
    <row r="947" spans="1:29" ht="13.2">
      <c r="A947" s="4" t="s">
        <v>271</v>
      </c>
      <c r="B947" s="4" t="s">
        <v>272</v>
      </c>
      <c r="C947" s="4">
        <f>IF(D947="","",Menu!$D$8)</f>
        <v>0</v>
      </c>
      <c r="D947" s="4" t="s">
        <v>63</v>
      </c>
      <c r="E947" s="4">
        <f>IF(D947="","",Menu!$J$10)</f>
        <v>0</v>
      </c>
      <c r="F947" s="4">
        <f>IF(D947="","",Menu!$R$8)</f>
        <v>0</v>
      </c>
      <c r="G947" s="4">
        <f>IF(I947="","",Menu!$N$12)</f>
        <v>0</v>
      </c>
      <c r="H947" s="4">
        <f>IF(J947="","",Menu!$N$10)</f>
        <v>0</v>
      </c>
      <c r="I947" s="1" t="s">
        <v>1846</v>
      </c>
      <c r="J947" s="4">
        <f>IF(I947="","",Menu!$M$8)</f>
        <v>0</v>
      </c>
      <c r="K947" s="4">
        <f>'Payeras tipo Polo'!D44</f>
        <v>0</v>
      </c>
      <c r="L947" s="8">
        <f>IF(K947="","",IF(Menu!$D$10="",0,Menu!$E$10))</f>
        <v>0</v>
      </c>
      <c r="M947" s="8">
        <f>IF(K947="","",IF(Menu!$H$8="",0,Menu!$H$8))</f>
        <v>0</v>
      </c>
      <c r="N947" s="4" t="s">
        <v>274</v>
      </c>
      <c r="Y947" s="4" t="str">
        <f>MID(I947,1,5)</f>
        <v>C1502</v>
      </c>
      <c r="Z947" s="4">
        <v>24</v>
      </c>
      <c r="AA947" s="4">
        <f>(ROUNDDOWN(K947/Z947,0))*Z947</f>
        <v>0</v>
      </c>
      <c r="AB947" s="4">
        <f>K947-(AA947)</f>
        <v>0</v>
      </c>
      <c r="AC947" s="4">
        <f>AA947/Z947</f>
        <v>0</v>
      </c>
    </row>
    <row r="948" spans="1:29" ht="13.2">
      <c r="A948" s="4" t="s">
        <v>271</v>
      </c>
      <c r="B948" s="4" t="s">
        <v>272</v>
      </c>
      <c r="C948" s="4">
        <f>IF(D948="","",Menu!$D$8)</f>
        <v>0</v>
      </c>
      <c r="D948" s="4" t="s">
        <v>63</v>
      </c>
      <c r="E948" s="4">
        <f>IF(D948="","",Menu!$J$10)</f>
        <v>0</v>
      </c>
      <c r="F948" s="4">
        <f>IF(D948="","",Menu!$R$8)</f>
        <v>0</v>
      </c>
      <c r="G948" s="4">
        <f>IF(I948="","",Menu!$N$12)</f>
        <v>0</v>
      </c>
      <c r="H948" s="4">
        <f>IF(J948="","",Menu!$N$10)</f>
        <v>0</v>
      </c>
      <c r="I948" s="1" t="s">
        <v>1821</v>
      </c>
      <c r="J948" s="4">
        <f>IF(I948="","",Menu!$M$8)</f>
        <v>0</v>
      </c>
      <c r="K948" s="4">
        <f>Playeras!H286</f>
        <v>0</v>
      </c>
      <c r="L948" s="8">
        <f>IF(K948="","",IF(Menu!$D$10="",0,Menu!$E$10))</f>
        <v>0</v>
      </c>
      <c r="M948" s="8">
        <f>IF(K948="","",IF(Menu!$H$8="",0,Menu!$H$8))</f>
        <v>0</v>
      </c>
      <c r="N948" s="4" t="s">
        <v>274</v>
      </c>
      <c r="Y948" s="4" t="str">
        <f>MID(I948,1,5)</f>
        <v>C1304</v>
      </c>
      <c r="Z948" s="4">
        <v>24</v>
      </c>
      <c r="AA948" s="4">
        <f>(ROUNDDOWN(K948/Z948,0))*Z948</f>
        <v>0</v>
      </c>
      <c r="AB948" s="4">
        <f>K948-(AA948)</f>
        <v>0</v>
      </c>
      <c r="AC948" s="4">
        <f>AA948/Z948</f>
        <v>0</v>
      </c>
    </row>
    <row r="949" spans="1:29" ht="13.2">
      <c r="A949" s="4" t="s">
        <v>271</v>
      </c>
      <c r="B949" s="4" t="s">
        <v>272</v>
      </c>
      <c r="C949" s="4">
        <f>IF(D949="","",Menu!$D$8)</f>
        <v>0</v>
      </c>
      <c r="D949" s="4" t="s">
        <v>63</v>
      </c>
      <c r="E949" s="4">
        <f>IF(D949="","",Menu!$J$10)</f>
        <v>0</v>
      </c>
      <c r="F949" s="4">
        <f>IF(D949="","",Menu!$R$8)</f>
        <v>0</v>
      </c>
      <c r="G949" s="4">
        <f>IF(I949="","",Menu!$N$12)</f>
        <v>0</v>
      </c>
      <c r="H949" s="4">
        <f>IF(J949="","",Menu!$N$10)</f>
        <v>0</v>
      </c>
      <c r="I949" s="1" t="s">
        <v>1820</v>
      </c>
      <c r="J949" s="4">
        <f>IF(I949="","",Menu!$M$8)</f>
        <v>0</v>
      </c>
      <c r="K949" s="4">
        <f>Playeras!G286</f>
        <v>0</v>
      </c>
      <c r="L949" s="8">
        <f>IF(K949="","",IF(Menu!$D$10="",0,Menu!$E$10))</f>
        <v>0</v>
      </c>
      <c r="M949" s="8">
        <f>IF(K949="","",IF(Menu!$H$8="",0,Menu!$H$8))</f>
        <v>0</v>
      </c>
      <c r="N949" s="4" t="s">
        <v>274</v>
      </c>
      <c r="Y949" s="4" t="str">
        <f>MID(I949,1,5)</f>
        <v>C1304</v>
      </c>
      <c r="Z949" s="4">
        <v>24</v>
      </c>
      <c r="AA949" s="4">
        <f>(ROUNDDOWN(K949/Z949,0))*Z949</f>
        <v>0</v>
      </c>
      <c r="AB949" s="4">
        <f>K949-(AA949)</f>
        <v>0</v>
      </c>
      <c r="AC949" s="4">
        <f>AA949/Z949</f>
        <v>0</v>
      </c>
    </row>
    <row r="950" spans="1:29" ht="13.2">
      <c r="A950" s="4" t="s">
        <v>271</v>
      </c>
      <c r="B950" s="4" t="s">
        <v>272</v>
      </c>
      <c r="C950" s="4">
        <f>IF(D950="","",Menu!$D$8)</f>
        <v>0</v>
      </c>
      <c r="D950" s="4" t="s">
        <v>63</v>
      </c>
      <c r="E950" s="4">
        <f>IF(D950="","",Menu!$J$10)</f>
        <v>0</v>
      </c>
      <c r="F950" s="4">
        <f>IF(D950="","",Menu!$R$8)</f>
        <v>0</v>
      </c>
      <c r="G950" s="4">
        <f>IF(I950="","",Menu!$N$12)</f>
        <v>0</v>
      </c>
      <c r="H950" s="4">
        <f>IF(J950="","",Menu!$N$10)</f>
        <v>0</v>
      </c>
      <c r="I950" s="1" t="s">
        <v>1818</v>
      </c>
      <c r="J950" s="4">
        <f>IF(I950="","",Menu!$M$8)</f>
        <v>0</v>
      </c>
      <c r="K950" s="4">
        <f>Playeras!E286</f>
        <v>0</v>
      </c>
      <c r="L950" s="8">
        <f>IF(K950="","",IF(Menu!$D$10="",0,Menu!$E$10))</f>
        <v>0</v>
      </c>
      <c r="M950" s="8">
        <f>IF(K950="","",IF(Menu!$H$8="",0,Menu!$H$8))</f>
        <v>0</v>
      </c>
      <c r="N950" s="4" t="s">
        <v>274</v>
      </c>
      <c r="Y950" s="4" t="str">
        <f>MID(I950,1,5)</f>
        <v>C1304</v>
      </c>
      <c r="Z950" s="4">
        <v>24</v>
      </c>
      <c r="AA950" s="4">
        <f>(ROUNDDOWN(K950/Z950,0))*Z950</f>
        <v>0</v>
      </c>
      <c r="AB950" s="4">
        <f>K950-(AA950)</f>
        <v>0</v>
      </c>
      <c r="AC950" s="4">
        <f>AA950/Z950</f>
        <v>0</v>
      </c>
    </row>
    <row r="951" spans="1:29" ht="13.2">
      <c r="A951" s="4" t="s">
        <v>271</v>
      </c>
      <c r="B951" s="4" t="s">
        <v>272</v>
      </c>
      <c r="C951" s="4">
        <f>IF(D951="","",Menu!$D$8)</f>
        <v>0</v>
      </c>
      <c r="D951" s="4" t="s">
        <v>63</v>
      </c>
      <c r="E951" s="4">
        <f>IF(D951="","",Menu!$J$10)</f>
        <v>0</v>
      </c>
      <c r="F951" s="4">
        <f>IF(D951="","",Menu!$R$8)</f>
        <v>0</v>
      </c>
      <c r="G951" s="4">
        <f>IF(I951="","",Menu!$N$12)</f>
        <v>0</v>
      </c>
      <c r="H951" s="4">
        <f>IF(J951="","",Menu!$N$10)</f>
        <v>0</v>
      </c>
      <c r="I951" s="1" t="s">
        <v>1819</v>
      </c>
      <c r="J951" s="4">
        <f>IF(I951="","",Menu!$M$8)</f>
        <v>0</v>
      </c>
      <c r="K951" s="4">
        <f>Playeras!F286</f>
        <v>0</v>
      </c>
      <c r="L951" s="8">
        <f>IF(K951="","",IF(Menu!$D$10="",0,Menu!$E$10))</f>
        <v>0</v>
      </c>
      <c r="M951" s="8">
        <f>IF(K951="","",IF(Menu!$H$8="",0,Menu!$H$8))</f>
        <v>0</v>
      </c>
      <c r="N951" s="4" t="s">
        <v>274</v>
      </c>
      <c r="Y951" s="4" t="str">
        <f>MID(I951,1,5)</f>
        <v>C1304</v>
      </c>
      <c r="Z951" s="4">
        <v>24</v>
      </c>
      <c r="AA951" s="4">
        <f>(ROUNDDOWN(K951/Z951,0))*Z951</f>
        <v>0</v>
      </c>
      <c r="AB951" s="4">
        <f>K951-(AA951)</f>
        <v>0</v>
      </c>
      <c r="AC951" s="4">
        <f>AA951/Z951</f>
        <v>0</v>
      </c>
    </row>
    <row r="952" spans="1:29" ht="13.2">
      <c r="A952" s="4" t="s">
        <v>271</v>
      </c>
      <c r="B952" s="4" t="s">
        <v>272</v>
      </c>
      <c r="C952" s="4">
        <f>IF(D952="","",Menu!$D$8)</f>
        <v>0</v>
      </c>
      <c r="D952" s="4" t="s">
        <v>63</v>
      </c>
      <c r="E952" s="4">
        <f>IF(D952="","",Menu!$J$10)</f>
        <v>0</v>
      </c>
      <c r="F952" s="4">
        <f>IF(D952="","",Menu!$R$8)</f>
        <v>0</v>
      </c>
      <c r="G952" s="4">
        <f>IF(I952="","",Menu!$N$12)</f>
        <v>0</v>
      </c>
      <c r="H952" s="4">
        <f>IF(J952="","",Menu!$N$10)</f>
        <v>0</v>
      </c>
      <c r="I952" s="1" t="s">
        <v>1817</v>
      </c>
      <c r="J952" s="4">
        <f>IF(I952="","",Menu!$M$8)</f>
        <v>0</v>
      </c>
      <c r="K952" s="4">
        <f>Playeras!D286</f>
        <v>0</v>
      </c>
      <c r="L952" s="8">
        <f>IF(K952="","",IF(Menu!$D$10="",0,Menu!$E$10))</f>
        <v>0</v>
      </c>
      <c r="M952" s="8">
        <f>IF(K952="","",IF(Menu!$H$8="",0,Menu!$H$8))</f>
        <v>0</v>
      </c>
      <c r="N952" s="4" t="s">
        <v>274</v>
      </c>
      <c r="Y952" s="4" t="str">
        <f>MID(I952,1,5)</f>
        <v>C1304</v>
      </c>
      <c r="Z952" s="4">
        <v>24</v>
      </c>
      <c r="AA952" s="4">
        <f>(ROUNDDOWN(K952/Z952,0))*Z952</f>
        <v>0</v>
      </c>
      <c r="AB952" s="4">
        <f>K952-(AA952)</f>
        <v>0</v>
      </c>
      <c r="AC952" s="4">
        <f>AA952/Z952</f>
        <v>0</v>
      </c>
    </row>
    <row r="953" spans="1:29" ht="13.2">
      <c r="A953" s="4" t="s">
        <v>271</v>
      </c>
      <c r="B953" s="4" t="s">
        <v>272</v>
      </c>
      <c r="C953" s="4">
        <f>IF(D953="","",Menu!$D$8)</f>
        <v>0</v>
      </c>
      <c r="D953" s="4" t="s">
        <v>63</v>
      </c>
      <c r="E953" s="4">
        <f>IF(D953="","",Menu!$J$10)</f>
        <v>0</v>
      </c>
      <c r="F953" s="4">
        <f>IF(D953="","",Menu!$R$8)</f>
        <v>0</v>
      </c>
      <c r="G953" s="4">
        <f>IF(I953="","",Menu!$N$12)</f>
        <v>0</v>
      </c>
      <c r="H953" s="4">
        <f>IF(J953="","",Menu!$N$10)</f>
        <v>0</v>
      </c>
      <c r="I953" s="1" t="s">
        <v>1816</v>
      </c>
      <c r="J953" s="4">
        <f>IF(I953="","",Menu!$M$8)</f>
        <v>0</v>
      </c>
      <c r="K953" s="4">
        <f>Playeras!H285</f>
        <v>0</v>
      </c>
      <c r="L953" s="8">
        <f>IF(K953="","",IF(Menu!$D$10="",0,Menu!$E$10))</f>
        <v>0</v>
      </c>
      <c r="M953" s="8">
        <f>IF(K953="","",IF(Menu!$H$8="",0,Menu!$H$8))</f>
        <v>0</v>
      </c>
      <c r="N953" s="4" t="s">
        <v>274</v>
      </c>
      <c r="Y953" s="4" t="str">
        <f>MID(I953,1,5)</f>
        <v>C1304</v>
      </c>
      <c r="Z953" s="4">
        <v>24</v>
      </c>
      <c r="AA953" s="4">
        <f>(ROUNDDOWN(K953/Z953,0))*Z953</f>
        <v>0</v>
      </c>
      <c r="AB953" s="4">
        <f>K953-(AA953)</f>
        <v>0</v>
      </c>
      <c r="AC953" s="4">
        <f>AA953/Z953</f>
        <v>0</v>
      </c>
    </row>
    <row r="954" spans="1:29" ht="13.2">
      <c r="A954" s="4" t="s">
        <v>271</v>
      </c>
      <c r="B954" s="4" t="s">
        <v>272</v>
      </c>
      <c r="C954" s="4">
        <f>IF(D954="","",Menu!$D$8)</f>
        <v>0</v>
      </c>
      <c r="D954" s="4" t="s">
        <v>63</v>
      </c>
      <c r="E954" s="4">
        <f>IF(D954="","",Menu!$J$10)</f>
        <v>0</v>
      </c>
      <c r="F954" s="4">
        <f>IF(D954="","",Menu!$R$8)</f>
        <v>0</v>
      </c>
      <c r="G954" s="4">
        <f>IF(I954="","",Menu!$N$12)</f>
        <v>0</v>
      </c>
      <c r="H954" s="4">
        <f>IF(J954="","",Menu!$N$10)</f>
        <v>0</v>
      </c>
      <c r="I954" s="1" t="s">
        <v>1815</v>
      </c>
      <c r="J954" s="4">
        <f>IF(I954="","",Menu!$M$8)</f>
        <v>0</v>
      </c>
      <c r="K954" s="4">
        <f>Playeras!G285</f>
        <v>0</v>
      </c>
      <c r="L954" s="8">
        <f>IF(K954="","",IF(Menu!$D$10="",0,Menu!$E$10))</f>
        <v>0</v>
      </c>
      <c r="M954" s="8">
        <f>IF(K954="","",IF(Menu!$H$8="",0,Menu!$H$8))</f>
        <v>0</v>
      </c>
      <c r="N954" s="4" t="s">
        <v>274</v>
      </c>
      <c r="Y954" s="4" t="str">
        <f>MID(I954,1,5)</f>
        <v>C1304</v>
      </c>
      <c r="Z954" s="4">
        <v>24</v>
      </c>
      <c r="AA954" s="4">
        <f>(ROUNDDOWN(K954/Z954,0))*Z954</f>
        <v>0</v>
      </c>
      <c r="AB954" s="4">
        <f>K954-(AA954)</f>
        <v>0</v>
      </c>
      <c r="AC954" s="4">
        <f>AA954/Z954</f>
        <v>0</v>
      </c>
    </row>
    <row r="955" spans="1:29" ht="13.2">
      <c r="A955" s="4" t="s">
        <v>271</v>
      </c>
      <c r="B955" s="4" t="s">
        <v>272</v>
      </c>
      <c r="C955" s="4">
        <f>IF(D955="","",Menu!$D$8)</f>
        <v>0</v>
      </c>
      <c r="D955" s="4" t="s">
        <v>63</v>
      </c>
      <c r="E955" s="4">
        <f>IF(D955="","",Menu!$J$10)</f>
        <v>0</v>
      </c>
      <c r="F955" s="4">
        <f>IF(D955="","",Menu!$R$8)</f>
        <v>0</v>
      </c>
      <c r="G955" s="4">
        <f>IF(I955="","",Menu!$N$12)</f>
        <v>0</v>
      </c>
      <c r="H955" s="4">
        <f>IF(J955="","",Menu!$N$10)</f>
        <v>0</v>
      </c>
      <c r="I955" s="1" t="s">
        <v>1813</v>
      </c>
      <c r="J955" s="4">
        <f>IF(I955="","",Menu!$M$8)</f>
        <v>0</v>
      </c>
      <c r="K955" s="4">
        <f>Playeras!E285</f>
        <v>0</v>
      </c>
      <c r="L955" s="8">
        <f>IF(K955="","",IF(Menu!$D$10="",0,Menu!$E$10))</f>
        <v>0</v>
      </c>
      <c r="M955" s="8">
        <f>IF(K955="","",IF(Menu!$H$8="",0,Menu!$H$8))</f>
        <v>0</v>
      </c>
      <c r="N955" s="4" t="s">
        <v>274</v>
      </c>
      <c r="Y955" s="4" t="str">
        <f>MID(I955,1,5)</f>
        <v>C1304</v>
      </c>
      <c r="Z955" s="4">
        <v>24</v>
      </c>
      <c r="AA955" s="4">
        <f>(ROUNDDOWN(K955/Z955,0))*Z955</f>
        <v>0</v>
      </c>
      <c r="AB955" s="4">
        <f>K955-(AA955)</f>
        <v>0</v>
      </c>
      <c r="AC955" s="4">
        <f>AA955/Z955</f>
        <v>0</v>
      </c>
    </row>
    <row r="956" spans="1:29" ht="13.2">
      <c r="A956" s="4" t="s">
        <v>271</v>
      </c>
      <c r="B956" s="4" t="s">
        <v>272</v>
      </c>
      <c r="C956" s="4">
        <f>IF(D956="","",Menu!$D$8)</f>
        <v>0</v>
      </c>
      <c r="D956" s="4" t="s">
        <v>63</v>
      </c>
      <c r="E956" s="4">
        <f>IF(D956="","",Menu!$J$10)</f>
        <v>0</v>
      </c>
      <c r="F956" s="4">
        <f>IF(D956="","",Menu!$R$8)</f>
        <v>0</v>
      </c>
      <c r="G956" s="4">
        <f>IF(I956="","",Menu!$N$12)</f>
        <v>0</v>
      </c>
      <c r="H956" s="4">
        <f>IF(J956="","",Menu!$N$10)</f>
        <v>0</v>
      </c>
      <c r="I956" s="1" t="s">
        <v>1814</v>
      </c>
      <c r="J956" s="4">
        <f>IF(I956="","",Menu!$M$8)</f>
        <v>0</v>
      </c>
      <c r="K956" s="4">
        <f>Playeras!F285</f>
        <v>0</v>
      </c>
      <c r="L956" s="8">
        <f>IF(K956="","",IF(Menu!$D$10="",0,Menu!$E$10))</f>
        <v>0</v>
      </c>
      <c r="M956" s="8">
        <f>IF(K956="","",IF(Menu!$H$8="",0,Menu!$H$8))</f>
        <v>0</v>
      </c>
      <c r="N956" s="4" t="s">
        <v>274</v>
      </c>
      <c r="Y956" s="4" t="str">
        <f>MID(I956,1,5)</f>
        <v>C1304</v>
      </c>
      <c r="Z956" s="4">
        <v>24</v>
      </c>
      <c r="AA956" s="4">
        <f>(ROUNDDOWN(K956/Z956,0))*Z956</f>
        <v>0</v>
      </c>
      <c r="AB956" s="4">
        <f>K956-(AA956)</f>
        <v>0</v>
      </c>
      <c r="AC956" s="4">
        <f>AA956/Z956</f>
        <v>0</v>
      </c>
    </row>
    <row r="957" spans="1:29" ht="13.2">
      <c r="A957" s="4" t="s">
        <v>271</v>
      </c>
      <c r="B957" s="4" t="s">
        <v>272</v>
      </c>
      <c r="C957" s="4">
        <f>IF(D957="","",Menu!$D$8)</f>
        <v>0</v>
      </c>
      <c r="D957" s="4" t="s">
        <v>63</v>
      </c>
      <c r="E957" s="4">
        <f>IF(D957="","",Menu!$J$10)</f>
        <v>0</v>
      </c>
      <c r="F957" s="4">
        <f>IF(D957="","",Menu!$R$8)</f>
        <v>0</v>
      </c>
      <c r="G957" s="4">
        <f>IF(I957="","",Menu!$N$12)</f>
        <v>0</v>
      </c>
      <c r="H957" s="4">
        <f>IF(J957="","",Menu!$N$10)</f>
        <v>0</v>
      </c>
      <c r="I957" s="1" t="s">
        <v>1812</v>
      </c>
      <c r="J957" s="4">
        <f>IF(I957="","",Menu!$M$8)</f>
        <v>0</v>
      </c>
      <c r="K957" s="4">
        <f>Playeras!D285</f>
        <v>0</v>
      </c>
      <c r="L957" s="8">
        <f>IF(K957="","",IF(Menu!$D$10="",0,Menu!$E$10))</f>
        <v>0</v>
      </c>
      <c r="M957" s="8">
        <f>IF(K957="","",IF(Menu!$H$8="",0,Menu!$H$8))</f>
        <v>0</v>
      </c>
      <c r="N957" s="4" t="s">
        <v>274</v>
      </c>
      <c r="Y957" s="4" t="str">
        <f>MID(I957,1,5)</f>
        <v>C1304</v>
      </c>
      <c r="Z957" s="4">
        <v>24</v>
      </c>
      <c r="AA957" s="4">
        <f>(ROUNDDOWN(K957/Z957,0))*Z957</f>
        <v>0</v>
      </c>
      <c r="AB957" s="4">
        <f>K957-(AA957)</f>
        <v>0</v>
      </c>
      <c r="AC957" s="4">
        <f>AA957/Z957</f>
        <v>0</v>
      </c>
    </row>
    <row r="958" spans="1:29" ht="13.2">
      <c r="A958" s="4" t="s">
        <v>271</v>
      </c>
      <c r="B958" s="4" t="s">
        <v>272</v>
      </c>
      <c r="C958" s="4">
        <f>IF(D958="","",Menu!$D$8)</f>
        <v>0</v>
      </c>
      <c r="D958" s="4" t="s">
        <v>63</v>
      </c>
      <c r="E958" s="4">
        <f>IF(D958="","",Menu!$J$10)</f>
        <v>0</v>
      </c>
      <c r="F958" s="4">
        <f>IF(D958="","",Menu!$R$8)</f>
        <v>0</v>
      </c>
      <c r="G958" s="4">
        <f>IF(I958="","",Menu!$N$12)</f>
        <v>0</v>
      </c>
      <c r="H958" s="4">
        <f>IF(J958="","",Menu!$N$10)</f>
        <v>0</v>
      </c>
      <c r="I958" s="1" t="s">
        <v>1811</v>
      </c>
      <c r="J958" s="4">
        <f>IF(I958="","",Menu!$M$8)</f>
        <v>0</v>
      </c>
      <c r="K958" s="4">
        <f>Playeras!H284</f>
        <v>0</v>
      </c>
      <c r="L958" s="8">
        <f>IF(K958="","",IF(Menu!$D$10="",0,Menu!$E$10))</f>
        <v>0</v>
      </c>
      <c r="M958" s="8">
        <f>IF(K958="","",IF(Menu!$H$8="",0,Menu!$H$8))</f>
        <v>0</v>
      </c>
      <c r="N958" s="4" t="s">
        <v>274</v>
      </c>
      <c r="Y958" s="4" t="str">
        <f>MID(I958,1,5)</f>
        <v>C1304</v>
      </c>
      <c r="Z958" s="4">
        <v>24</v>
      </c>
      <c r="AA958" s="4">
        <f>(ROUNDDOWN(K958/Z958,0))*Z958</f>
        <v>0</v>
      </c>
      <c r="AB958" s="4">
        <f>K958-(AA958)</f>
        <v>0</v>
      </c>
      <c r="AC958" s="4">
        <f>AA958/Z958</f>
        <v>0</v>
      </c>
    </row>
    <row r="959" spans="1:29" ht="13.2">
      <c r="A959" s="4" t="s">
        <v>271</v>
      </c>
      <c r="B959" s="4" t="s">
        <v>272</v>
      </c>
      <c r="C959" s="4">
        <f>IF(D959="","",Menu!$D$8)</f>
        <v>0</v>
      </c>
      <c r="D959" s="4" t="s">
        <v>63</v>
      </c>
      <c r="E959" s="4">
        <f>IF(D959="","",Menu!$J$10)</f>
        <v>0</v>
      </c>
      <c r="F959" s="4">
        <f>IF(D959="","",Menu!$R$8)</f>
        <v>0</v>
      </c>
      <c r="G959" s="4">
        <f>IF(I959="","",Menu!$N$12)</f>
        <v>0</v>
      </c>
      <c r="H959" s="4">
        <f>IF(J959="","",Menu!$N$10)</f>
        <v>0</v>
      </c>
      <c r="I959" s="1" t="s">
        <v>1810</v>
      </c>
      <c r="J959" s="4">
        <f>IF(I959="","",Menu!$M$8)</f>
        <v>0</v>
      </c>
      <c r="K959" s="4">
        <f>Playeras!G284</f>
        <v>0</v>
      </c>
      <c r="L959" s="8">
        <f>IF(K959="","",IF(Menu!$D$10="",0,Menu!$E$10))</f>
        <v>0</v>
      </c>
      <c r="M959" s="8">
        <f>IF(K959="","",IF(Menu!$H$8="",0,Menu!$H$8))</f>
        <v>0</v>
      </c>
      <c r="N959" s="4" t="s">
        <v>274</v>
      </c>
      <c r="Y959" s="4" t="str">
        <f>MID(I959,1,5)</f>
        <v>C1304</v>
      </c>
      <c r="Z959" s="4">
        <v>24</v>
      </c>
      <c r="AA959" s="4">
        <f>(ROUNDDOWN(K959/Z959,0))*Z959</f>
        <v>0</v>
      </c>
      <c r="AB959" s="4">
        <f>K959-(AA959)</f>
        <v>0</v>
      </c>
      <c r="AC959" s="4">
        <f>AA959/Z959</f>
        <v>0</v>
      </c>
    </row>
    <row r="960" spans="1:29" ht="13.2">
      <c r="A960" s="4" t="s">
        <v>271</v>
      </c>
      <c r="B960" s="4" t="s">
        <v>272</v>
      </c>
      <c r="C960" s="4">
        <f>IF(D960="","",Menu!$D$8)</f>
        <v>0</v>
      </c>
      <c r="D960" s="4" t="s">
        <v>63</v>
      </c>
      <c r="E960" s="4">
        <f>IF(D960="","",Menu!$J$10)</f>
        <v>0</v>
      </c>
      <c r="F960" s="4">
        <f>IF(D960="","",Menu!$R$8)</f>
        <v>0</v>
      </c>
      <c r="G960" s="4">
        <f>IF(I960="","",Menu!$N$12)</f>
        <v>0</v>
      </c>
      <c r="H960" s="4">
        <f>IF(J960="","",Menu!$N$10)</f>
        <v>0</v>
      </c>
      <c r="I960" s="1" t="s">
        <v>1808</v>
      </c>
      <c r="J960" s="4">
        <f>IF(I960="","",Menu!$M$8)</f>
        <v>0</v>
      </c>
      <c r="K960" s="4">
        <f>Playeras!E284</f>
        <v>0</v>
      </c>
      <c r="L960" s="8">
        <f>IF(K960="","",IF(Menu!$D$10="",0,Menu!$E$10))</f>
        <v>0</v>
      </c>
      <c r="M960" s="8">
        <f>IF(K960="","",IF(Menu!$H$8="",0,Menu!$H$8))</f>
        <v>0</v>
      </c>
      <c r="N960" s="4" t="s">
        <v>274</v>
      </c>
      <c r="Y960" s="4" t="str">
        <f>MID(I960,1,5)</f>
        <v>C1304</v>
      </c>
      <c r="Z960" s="4">
        <v>24</v>
      </c>
      <c r="AA960" s="4">
        <f>(ROUNDDOWN(K960/Z960,0))*Z960</f>
        <v>0</v>
      </c>
      <c r="AB960" s="4">
        <f>K960-(AA960)</f>
        <v>0</v>
      </c>
      <c r="AC960" s="4">
        <f>AA960/Z960</f>
        <v>0</v>
      </c>
    </row>
    <row r="961" spans="1:29" ht="13.2">
      <c r="A961" s="4" t="s">
        <v>271</v>
      </c>
      <c r="B961" s="4" t="s">
        <v>272</v>
      </c>
      <c r="C961" s="4">
        <f>IF(D961="","",Menu!$D$8)</f>
        <v>0</v>
      </c>
      <c r="D961" s="4" t="s">
        <v>63</v>
      </c>
      <c r="E961" s="4">
        <f>IF(D961="","",Menu!$J$10)</f>
        <v>0</v>
      </c>
      <c r="F961" s="4">
        <f>IF(D961="","",Menu!$R$8)</f>
        <v>0</v>
      </c>
      <c r="G961" s="4">
        <f>IF(I961="","",Menu!$N$12)</f>
        <v>0</v>
      </c>
      <c r="H961" s="4">
        <f>IF(J961="","",Menu!$N$10)</f>
        <v>0</v>
      </c>
      <c r="I961" s="1" t="s">
        <v>1809</v>
      </c>
      <c r="J961" s="4">
        <f>IF(I961="","",Menu!$M$8)</f>
        <v>0</v>
      </c>
      <c r="K961" s="4">
        <f>Playeras!F284</f>
        <v>0</v>
      </c>
      <c r="L961" s="8">
        <f>IF(K961="","",IF(Menu!$D$10="",0,Menu!$E$10))</f>
        <v>0</v>
      </c>
      <c r="M961" s="8">
        <f>IF(K961="","",IF(Menu!$H$8="",0,Menu!$H$8))</f>
        <v>0</v>
      </c>
      <c r="N961" s="4" t="s">
        <v>274</v>
      </c>
      <c r="Y961" s="4" t="str">
        <f>MID(I961,1,5)</f>
        <v>C1304</v>
      </c>
      <c r="Z961" s="4">
        <v>24</v>
      </c>
      <c r="AA961" s="4">
        <f>(ROUNDDOWN(K961/Z961,0))*Z961</f>
        <v>0</v>
      </c>
      <c r="AB961" s="4">
        <f>K961-(AA961)</f>
        <v>0</v>
      </c>
      <c r="AC961" s="4">
        <f>AA961/Z961</f>
        <v>0</v>
      </c>
    </row>
    <row r="962" spans="1:29" ht="13.2">
      <c r="A962" s="4" t="s">
        <v>271</v>
      </c>
      <c r="B962" s="4" t="s">
        <v>272</v>
      </c>
      <c r="C962" s="4">
        <f>IF(D962="","",Menu!$D$8)</f>
        <v>0</v>
      </c>
      <c r="D962" s="4" t="s">
        <v>63</v>
      </c>
      <c r="E962" s="4">
        <f>IF(D962="","",Menu!$J$10)</f>
        <v>0</v>
      </c>
      <c r="F962" s="4">
        <f>IF(D962="","",Menu!$R$8)</f>
        <v>0</v>
      </c>
      <c r="G962" s="4">
        <f>IF(I962="","",Menu!$N$12)</f>
        <v>0</v>
      </c>
      <c r="H962" s="4">
        <f>IF(J962="","",Menu!$N$10)</f>
        <v>0</v>
      </c>
      <c r="I962" s="1" t="s">
        <v>1807</v>
      </c>
      <c r="J962" s="4">
        <f>IF(I962="","",Menu!$M$8)</f>
        <v>0</v>
      </c>
      <c r="K962" s="4">
        <f>Playeras!D284</f>
        <v>0</v>
      </c>
      <c r="L962" s="8">
        <f>IF(K962="","",IF(Menu!$D$10="",0,Menu!$E$10))</f>
        <v>0</v>
      </c>
      <c r="M962" s="8">
        <f>IF(K962="","",IF(Menu!$H$8="",0,Menu!$H$8))</f>
        <v>0</v>
      </c>
      <c r="N962" s="4" t="s">
        <v>274</v>
      </c>
      <c r="Y962" s="4" t="str">
        <f>MID(I962,1,5)</f>
        <v>C1304</v>
      </c>
      <c r="Z962" s="4">
        <v>24</v>
      </c>
      <c r="AA962" s="4">
        <f>(ROUNDDOWN(K962/Z962,0))*Z962</f>
        <v>0</v>
      </c>
      <c r="AB962" s="4">
        <f>K962-(AA962)</f>
        <v>0</v>
      </c>
      <c r="AC962" s="4">
        <f>AA962/Z962</f>
        <v>0</v>
      </c>
    </row>
    <row r="963" spans="1:29" ht="13.2">
      <c r="A963" s="4" t="s">
        <v>271</v>
      </c>
      <c r="B963" s="4" t="s">
        <v>272</v>
      </c>
      <c r="C963" s="4">
        <f>IF(D963="","",Menu!$D$8)</f>
        <v>0</v>
      </c>
      <c r="D963" s="4" t="s">
        <v>63</v>
      </c>
      <c r="E963" s="4">
        <f>IF(D963="","",Menu!$J$10)</f>
        <v>0</v>
      </c>
      <c r="F963" s="4">
        <f>IF(D963="","",Menu!$R$8)</f>
        <v>0</v>
      </c>
      <c r="G963" s="4">
        <f>IF(I963="","",Menu!$N$12)</f>
        <v>0</v>
      </c>
      <c r="H963" s="4">
        <f>IF(J963="","",Menu!$N$10)</f>
        <v>0</v>
      </c>
      <c r="I963" s="1" t="s">
        <v>1806</v>
      </c>
      <c r="J963" s="4">
        <f>IF(I963="","",Menu!$M$8)</f>
        <v>0</v>
      </c>
      <c r="K963" s="4">
        <f>Playeras!H283</f>
        <v>0</v>
      </c>
      <c r="L963" s="8">
        <f>IF(K963="","",IF(Menu!$D$10="",0,Menu!$E$10))</f>
        <v>0</v>
      </c>
      <c r="M963" s="8">
        <f>IF(K963="","",IF(Menu!$H$8="",0,Menu!$H$8))</f>
        <v>0</v>
      </c>
      <c r="N963" s="4" t="s">
        <v>274</v>
      </c>
      <c r="Y963" s="4" t="str">
        <f>MID(I963,1,5)</f>
        <v>C1304</v>
      </c>
      <c r="Z963" s="4">
        <v>24</v>
      </c>
      <c r="AA963" s="4">
        <f>(ROUNDDOWN(K963/Z963,0))*Z963</f>
        <v>0</v>
      </c>
      <c r="AB963" s="4">
        <f>K963-(AA963)</f>
        <v>0</v>
      </c>
      <c r="AC963" s="4">
        <f>AA963/Z963</f>
        <v>0</v>
      </c>
    </row>
    <row r="964" spans="1:29" ht="13.2">
      <c r="A964" s="4" t="s">
        <v>271</v>
      </c>
      <c r="B964" s="4" t="s">
        <v>272</v>
      </c>
      <c r="C964" s="4">
        <f>IF(D964="","",Menu!$D$8)</f>
        <v>0</v>
      </c>
      <c r="D964" s="4" t="s">
        <v>63</v>
      </c>
      <c r="E964" s="4">
        <f>IF(D964="","",Menu!$J$10)</f>
        <v>0</v>
      </c>
      <c r="F964" s="4">
        <f>IF(D964="","",Menu!$R$8)</f>
        <v>0</v>
      </c>
      <c r="G964" s="4">
        <f>IF(I964="","",Menu!$N$12)</f>
        <v>0</v>
      </c>
      <c r="H964" s="4">
        <f>IF(J964="","",Menu!$N$10)</f>
        <v>0</v>
      </c>
      <c r="I964" s="1" t="s">
        <v>1805</v>
      </c>
      <c r="J964" s="4">
        <f>IF(I964="","",Menu!$M$8)</f>
        <v>0</v>
      </c>
      <c r="K964" s="4">
        <f>Playeras!G283</f>
        <v>0</v>
      </c>
      <c r="L964" s="8">
        <f>IF(K964="","",IF(Menu!$D$10="",0,Menu!$E$10))</f>
        <v>0</v>
      </c>
      <c r="M964" s="8">
        <f>IF(K964="","",IF(Menu!$H$8="",0,Menu!$H$8))</f>
        <v>0</v>
      </c>
      <c r="N964" s="4" t="s">
        <v>274</v>
      </c>
      <c r="Y964" s="4" t="str">
        <f>MID(I964,1,5)</f>
        <v>C1304</v>
      </c>
      <c r="Z964" s="4">
        <v>24</v>
      </c>
      <c r="AA964" s="4">
        <f>(ROUNDDOWN(K964/Z964,0))*Z964</f>
        <v>0</v>
      </c>
      <c r="AB964" s="4">
        <f>K964-(AA964)</f>
        <v>0</v>
      </c>
      <c r="AC964" s="4">
        <f>AA964/Z964</f>
        <v>0</v>
      </c>
    </row>
    <row r="965" spans="1:29" ht="13.2">
      <c r="A965" s="4" t="s">
        <v>271</v>
      </c>
      <c r="B965" s="4" t="s">
        <v>272</v>
      </c>
      <c r="C965" s="4">
        <f>IF(D965="","",Menu!$D$8)</f>
        <v>0</v>
      </c>
      <c r="D965" s="4" t="s">
        <v>63</v>
      </c>
      <c r="E965" s="4">
        <f>IF(D965="","",Menu!$J$10)</f>
        <v>0</v>
      </c>
      <c r="F965" s="4">
        <f>IF(D965="","",Menu!$R$8)</f>
        <v>0</v>
      </c>
      <c r="G965" s="4">
        <f>IF(I965="","",Menu!$N$12)</f>
        <v>0</v>
      </c>
      <c r="H965" s="4">
        <f>IF(J965="","",Menu!$N$10)</f>
        <v>0</v>
      </c>
      <c r="I965" s="1" t="s">
        <v>1803</v>
      </c>
      <c r="J965" s="4">
        <f>IF(I965="","",Menu!$M$8)</f>
        <v>0</v>
      </c>
      <c r="K965" s="4">
        <f>Playeras!E283</f>
        <v>0</v>
      </c>
      <c r="L965" s="8">
        <f>IF(K965="","",IF(Menu!$D$10="",0,Menu!$E$10))</f>
        <v>0</v>
      </c>
      <c r="M965" s="8">
        <f>IF(K965="","",IF(Menu!$H$8="",0,Menu!$H$8))</f>
        <v>0</v>
      </c>
      <c r="N965" s="4" t="s">
        <v>274</v>
      </c>
      <c r="Y965" s="4" t="str">
        <f>MID(I965,1,5)</f>
        <v>C1304</v>
      </c>
      <c r="Z965" s="4">
        <v>24</v>
      </c>
      <c r="AA965" s="4">
        <f>(ROUNDDOWN(K965/Z965,0))*Z965</f>
        <v>0</v>
      </c>
      <c r="AB965" s="4">
        <f>K965-(AA965)</f>
        <v>0</v>
      </c>
      <c r="AC965" s="4">
        <f>AA965/Z965</f>
        <v>0</v>
      </c>
    </row>
    <row r="966" spans="1:29" ht="13.2">
      <c r="A966" s="4" t="s">
        <v>271</v>
      </c>
      <c r="B966" s="4" t="s">
        <v>272</v>
      </c>
      <c r="C966" s="4">
        <f>IF(D966="","",Menu!$D$8)</f>
        <v>0</v>
      </c>
      <c r="D966" s="4" t="s">
        <v>63</v>
      </c>
      <c r="E966" s="4">
        <f>IF(D966="","",Menu!$J$10)</f>
        <v>0</v>
      </c>
      <c r="F966" s="4">
        <f>IF(D966="","",Menu!$R$8)</f>
        <v>0</v>
      </c>
      <c r="G966" s="4">
        <f>IF(I966="","",Menu!$N$12)</f>
        <v>0</v>
      </c>
      <c r="H966" s="4">
        <f>IF(J966="","",Menu!$N$10)</f>
        <v>0</v>
      </c>
      <c r="I966" s="1" t="s">
        <v>1804</v>
      </c>
      <c r="J966" s="4">
        <f>IF(I966="","",Menu!$M$8)</f>
        <v>0</v>
      </c>
      <c r="K966" s="4">
        <f>Playeras!F283</f>
        <v>0</v>
      </c>
      <c r="L966" s="8">
        <f>IF(K966="","",IF(Menu!$D$10="",0,Menu!$E$10))</f>
        <v>0</v>
      </c>
      <c r="M966" s="8">
        <f>IF(K966="","",IF(Menu!$H$8="",0,Menu!$H$8))</f>
        <v>0</v>
      </c>
      <c r="N966" s="4" t="s">
        <v>274</v>
      </c>
      <c r="Y966" s="4" t="str">
        <f>MID(I966,1,5)</f>
        <v>C1304</v>
      </c>
      <c r="Z966" s="4">
        <v>24</v>
      </c>
      <c r="AA966" s="4">
        <f>(ROUNDDOWN(K966/Z966,0))*Z966</f>
        <v>0</v>
      </c>
      <c r="AB966" s="4">
        <f>K966-(AA966)</f>
        <v>0</v>
      </c>
      <c r="AC966" s="4">
        <f>AA966/Z966</f>
        <v>0</v>
      </c>
    </row>
    <row r="967" spans="1:29" ht="13.2">
      <c r="A967" s="4" t="s">
        <v>271</v>
      </c>
      <c r="B967" s="4" t="s">
        <v>272</v>
      </c>
      <c r="C967" s="4">
        <f>IF(D967="","",Menu!$D$8)</f>
        <v>0</v>
      </c>
      <c r="D967" s="4" t="s">
        <v>63</v>
      </c>
      <c r="E967" s="4">
        <f>IF(D967="","",Menu!$J$10)</f>
        <v>0</v>
      </c>
      <c r="F967" s="4">
        <f>IF(D967="","",Menu!$R$8)</f>
        <v>0</v>
      </c>
      <c r="G967" s="4">
        <f>IF(I967="","",Menu!$N$12)</f>
        <v>0</v>
      </c>
      <c r="H967" s="4">
        <f>IF(J967="","",Menu!$N$10)</f>
        <v>0</v>
      </c>
      <c r="I967" s="1" t="s">
        <v>1802</v>
      </c>
      <c r="J967" s="4">
        <f>IF(I967="","",Menu!$M$8)</f>
        <v>0</v>
      </c>
      <c r="K967" s="4">
        <f>Playeras!D283</f>
        <v>0</v>
      </c>
      <c r="L967" s="8">
        <f>IF(K967="","",IF(Menu!$D$10="",0,Menu!$E$10))</f>
        <v>0</v>
      </c>
      <c r="M967" s="8">
        <f>IF(K967="","",IF(Menu!$H$8="",0,Menu!$H$8))</f>
        <v>0</v>
      </c>
      <c r="N967" s="4" t="s">
        <v>274</v>
      </c>
      <c r="Y967" s="4" t="str">
        <f>MID(I967,1,5)</f>
        <v>C1304</v>
      </c>
      <c r="Z967" s="4">
        <v>24</v>
      </c>
      <c r="AA967" s="4">
        <f>(ROUNDDOWN(K967/Z967,0))*Z967</f>
        <v>0</v>
      </c>
      <c r="AB967" s="4">
        <f>K967-(AA967)</f>
        <v>0</v>
      </c>
      <c r="AC967" s="4">
        <f>AA967/Z967</f>
        <v>0</v>
      </c>
    </row>
    <row r="968" spans="1:29" ht="13.2">
      <c r="A968" s="4" t="s">
        <v>271</v>
      </c>
      <c r="B968" s="4" t="s">
        <v>272</v>
      </c>
      <c r="C968" s="4">
        <f>IF(D968="","",Menu!$D$8)</f>
        <v>0</v>
      </c>
      <c r="D968" s="4" t="s">
        <v>63</v>
      </c>
      <c r="E968" s="4">
        <f>IF(D968="","",Menu!$J$10)</f>
        <v>0</v>
      </c>
      <c r="F968" s="4">
        <f>IF(D968="","",Menu!$R$8)</f>
        <v>0</v>
      </c>
      <c r="G968" s="4">
        <f>IF(I968="","",Menu!$N$12)</f>
        <v>0</v>
      </c>
      <c r="H968" s="4">
        <f>IF(J968="","",Menu!$N$10)</f>
        <v>0</v>
      </c>
      <c r="I968" s="1" t="s">
        <v>1801</v>
      </c>
      <c r="J968" s="4">
        <f>IF(I968="","",Menu!$M$8)</f>
        <v>0</v>
      </c>
      <c r="K968" s="4">
        <f>Playeras!H282</f>
        <v>0</v>
      </c>
      <c r="L968" s="8">
        <f>IF(K968="","",IF(Menu!$D$10="",0,Menu!$E$10))</f>
        <v>0</v>
      </c>
      <c r="M968" s="8">
        <f>IF(K968="","",IF(Menu!$H$8="",0,Menu!$H$8))</f>
        <v>0</v>
      </c>
      <c r="N968" s="4" t="s">
        <v>274</v>
      </c>
      <c r="Y968" s="4" t="str">
        <f>MID(I968,1,5)</f>
        <v>C1304</v>
      </c>
      <c r="Z968" s="4">
        <v>24</v>
      </c>
      <c r="AA968" s="4">
        <f>(ROUNDDOWN(K968/Z968,0))*Z968</f>
        <v>0</v>
      </c>
      <c r="AB968" s="4">
        <f>K968-(AA968)</f>
        <v>0</v>
      </c>
      <c r="AC968" s="4">
        <f>AA968/Z968</f>
        <v>0</v>
      </c>
    </row>
    <row r="969" spans="1:29" ht="13.2">
      <c r="A969" s="4" t="s">
        <v>271</v>
      </c>
      <c r="B969" s="4" t="s">
        <v>272</v>
      </c>
      <c r="C969" s="4">
        <f>IF(D969="","",Menu!$D$8)</f>
        <v>0</v>
      </c>
      <c r="D969" s="4" t="s">
        <v>63</v>
      </c>
      <c r="E969" s="4">
        <f>IF(D969="","",Menu!$J$10)</f>
        <v>0</v>
      </c>
      <c r="F969" s="4">
        <f>IF(D969="","",Menu!$R$8)</f>
        <v>0</v>
      </c>
      <c r="G969" s="4">
        <f>IF(I969="","",Menu!$N$12)</f>
        <v>0</v>
      </c>
      <c r="H969" s="4">
        <f>IF(J969="","",Menu!$N$10)</f>
        <v>0</v>
      </c>
      <c r="I969" s="1" t="s">
        <v>1800</v>
      </c>
      <c r="J969" s="4">
        <f>IF(I969="","",Menu!$M$8)</f>
        <v>0</v>
      </c>
      <c r="K969" s="4">
        <f>Playeras!G282</f>
        <v>0</v>
      </c>
      <c r="L969" s="8">
        <f>IF(K969="","",IF(Menu!$D$10="",0,Menu!$E$10))</f>
        <v>0</v>
      </c>
      <c r="M969" s="8">
        <f>IF(K969="","",IF(Menu!$H$8="",0,Menu!$H$8))</f>
        <v>0</v>
      </c>
      <c r="N969" s="4" t="s">
        <v>274</v>
      </c>
      <c r="Y969" s="4" t="str">
        <f>MID(I969,1,5)</f>
        <v>C1304</v>
      </c>
      <c r="Z969" s="4">
        <v>24</v>
      </c>
      <c r="AA969" s="4">
        <f>(ROUNDDOWN(K969/Z969,0))*Z969</f>
        <v>0</v>
      </c>
      <c r="AB969" s="4">
        <f>K969-(AA969)</f>
        <v>0</v>
      </c>
      <c r="AC969" s="4">
        <f>AA969/Z969</f>
        <v>0</v>
      </c>
    </row>
    <row r="970" spans="1:29" ht="13.2">
      <c r="A970" s="4" t="s">
        <v>271</v>
      </c>
      <c r="B970" s="4" t="s">
        <v>272</v>
      </c>
      <c r="C970" s="4">
        <f>IF(D970="","",Menu!$D$8)</f>
        <v>0</v>
      </c>
      <c r="D970" s="4" t="s">
        <v>63</v>
      </c>
      <c r="E970" s="4">
        <f>IF(D970="","",Menu!$J$10)</f>
        <v>0</v>
      </c>
      <c r="F970" s="4">
        <f>IF(D970="","",Menu!$R$8)</f>
        <v>0</v>
      </c>
      <c r="G970" s="4">
        <f>IF(I970="","",Menu!$N$12)</f>
        <v>0</v>
      </c>
      <c r="H970" s="4">
        <f>IF(J970="","",Menu!$N$10)</f>
        <v>0</v>
      </c>
      <c r="I970" s="1" t="s">
        <v>1798</v>
      </c>
      <c r="J970" s="4">
        <f>IF(I970="","",Menu!$M$8)</f>
        <v>0</v>
      </c>
      <c r="K970" s="4">
        <f>Playeras!E282</f>
        <v>0</v>
      </c>
      <c r="L970" s="8">
        <f>IF(K970="","",IF(Menu!$D$10="",0,Menu!$E$10))</f>
        <v>0</v>
      </c>
      <c r="M970" s="8">
        <f>IF(K970="","",IF(Menu!$H$8="",0,Menu!$H$8))</f>
        <v>0</v>
      </c>
      <c r="N970" s="4" t="s">
        <v>274</v>
      </c>
      <c r="Y970" s="4" t="str">
        <f>MID(I970,1,5)</f>
        <v>C1304</v>
      </c>
      <c r="Z970" s="4">
        <v>24</v>
      </c>
      <c r="AA970" s="4">
        <f>(ROUNDDOWN(K970/Z970,0))*Z970</f>
        <v>0</v>
      </c>
      <c r="AB970" s="4">
        <f>K970-(AA970)</f>
        <v>0</v>
      </c>
      <c r="AC970" s="4">
        <f>AA970/Z970</f>
        <v>0</v>
      </c>
    </row>
    <row r="971" spans="1:29" ht="13.2">
      <c r="A971" s="4" t="s">
        <v>271</v>
      </c>
      <c r="B971" s="4" t="s">
        <v>272</v>
      </c>
      <c r="C971" s="4">
        <f>IF(D971="","",Menu!$D$8)</f>
        <v>0</v>
      </c>
      <c r="D971" s="4" t="s">
        <v>63</v>
      </c>
      <c r="E971" s="4">
        <f>IF(D971="","",Menu!$J$10)</f>
        <v>0</v>
      </c>
      <c r="F971" s="4">
        <f>IF(D971="","",Menu!$R$8)</f>
        <v>0</v>
      </c>
      <c r="G971" s="4">
        <f>IF(I971="","",Menu!$N$12)</f>
        <v>0</v>
      </c>
      <c r="H971" s="4">
        <f>IF(J971="","",Menu!$N$10)</f>
        <v>0</v>
      </c>
      <c r="I971" s="1" t="s">
        <v>1799</v>
      </c>
      <c r="J971" s="4">
        <f>IF(I971="","",Menu!$M$8)</f>
        <v>0</v>
      </c>
      <c r="K971" s="4">
        <f>Playeras!F282</f>
        <v>0</v>
      </c>
      <c r="L971" s="8">
        <f>IF(K971="","",IF(Menu!$D$10="",0,Menu!$E$10))</f>
        <v>0</v>
      </c>
      <c r="M971" s="8">
        <f>IF(K971="","",IF(Menu!$H$8="",0,Menu!$H$8))</f>
        <v>0</v>
      </c>
      <c r="N971" s="4" t="s">
        <v>274</v>
      </c>
      <c r="Y971" s="4" t="str">
        <f>MID(I971,1,5)</f>
        <v>C1304</v>
      </c>
      <c r="Z971" s="4">
        <v>24</v>
      </c>
      <c r="AA971" s="4">
        <f>(ROUNDDOWN(K971/Z971,0))*Z971</f>
        <v>0</v>
      </c>
      <c r="AB971" s="4">
        <f>K971-(AA971)</f>
        <v>0</v>
      </c>
      <c r="AC971" s="4">
        <f>AA971/Z971</f>
        <v>0</v>
      </c>
    </row>
    <row r="972" spans="1:29" ht="13.2">
      <c r="A972" s="4" t="s">
        <v>271</v>
      </c>
      <c r="B972" s="4" t="s">
        <v>272</v>
      </c>
      <c r="C972" s="4">
        <f>IF(D972="","",Menu!$D$8)</f>
        <v>0</v>
      </c>
      <c r="D972" s="4" t="s">
        <v>63</v>
      </c>
      <c r="E972" s="4">
        <f>IF(D972="","",Menu!$J$10)</f>
        <v>0</v>
      </c>
      <c r="F972" s="4">
        <f>IF(D972="","",Menu!$R$8)</f>
        <v>0</v>
      </c>
      <c r="G972" s="4">
        <f>IF(I972="","",Menu!$N$12)</f>
        <v>0</v>
      </c>
      <c r="H972" s="4">
        <f>IF(J972="","",Menu!$N$10)</f>
        <v>0</v>
      </c>
      <c r="I972" s="1" t="s">
        <v>1797</v>
      </c>
      <c r="J972" s="4">
        <f>IF(I972="","",Menu!$M$8)</f>
        <v>0</v>
      </c>
      <c r="K972" s="4">
        <f>Playeras!D282</f>
        <v>0</v>
      </c>
      <c r="L972" s="8">
        <f>IF(K972="","",IF(Menu!$D$10="",0,Menu!$E$10))</f>
        <v>0</v>
      </c>
      <c r="M972" s="8">
        <f>IF(K972="","",IF(Menu!$H$8="",0,Menu!$H$8))</f>
        <v>0</v>
      </c>
      <c r="N972" s="4" t="s">
        <v>274</v>
      </c>
      <c r="Y972" s="4" t="str">
        <f>MID(I972,1,5)</f>
        <v>C1304</v>
      </c>
      <c r="Z972" s="4">
        <v>24</v>
      </c>
      <c r="AA972" s="4">
        <f>(ROUNDDOWN(K972/Z972,0))*Z972</f>
        <v>0</v>
      </c>
      <c r="AB972" s="4">
        <f>K972-(AA972)</f>
        <v>0</v>
      </c>
      <c r="AC972" s="4">
        <f>AA972/Z972</f>
        <v>0</v>
      </c>
    </row>
    <row r="973" spans="1:29" ht="13.2">
      <c r="A973" s="4" t="s">
        <v>271</v>
      </c>
      <c r="B973" s="4" t="s">
        <v>272</v>
      </c>
      <c r="C973" s="4">
        <f>IF(D973="","",Menu!$D$8)</f>
        <v>0</v>
      </c>
      <c r="D973" s="4" t="s">
        <v>63</v>
      </c>
      <c r="E973" s="4">
        <f>IF(D973="","",Menu!$J$10)</f>
        <v>0</v>
      </c>
      <c r="F973" s="4">
        <f>IF(D973="","",Menu!$R$8)</f>
        <v>0</v>
      </c>
      <c r="G973" s="4">
        <f>IF(I973="","",Menu!$N$12)</f>
        <v>0</v>
      </c>
      <c r="H973" s="4">
        <f>IF(J973="","",Menu!$N$10)</f>
        <v>0</v>
      </c>
      <c r="I973" s="1" t="s">
        <v>1796</v>
      </c>
      <c r="J973" s="4">
        <f>IF(I973="","",Menu!$M$8)</f>
        <v>0</v>
      </c>
      <c r="K973" s="4">
        <f>Playeras!H281</f>
        <v>0</v>
      </c>
      <c r="L973" s="8">
        <f>IF(K973="","",IF(Menu!$D$10="",0,Menu!$E$10))</f>
        <v>0</v>
      </c>
      <c r="M973" s="8">
        <f>IF(K973="","",IF(Menu!$H$8="",0,Menu!$H$8))</f>
        <v>0</v>
      </c>
      <c r="N973" s="4" t="s">
        <v>274</v>
      </c>
      <c r="Y973" s="4" t="str">
        <f>MID(I973,1,5)</f>
        <v>C1304</v>
      </c>
      <c r="Z973" s="4">
        <v>24</v>
      </c>
      <c r="AA973" s="4">
        <f>(ROUNDDOWN(K973/Z973,0))*Z973</f>
        <v>0</v>
      </c>
      <c r="AB973" s="4">
        <f>K973-(AA973)</f>
        <v>0</v>
      </c>
      <c r="AC973" s="4">
        <f>AA973/Z973</f>
        <v>0</v>
      </c>
    </row>
    <row r="974" spans="1:29" ht="13.2">
      <c r="A974" s="4" t="s">
        <v>271</v>
      </c>
      <c r="B974" s="4" t="s">
        <v>272</v>
      </c>
      <c r="C974" s="4">
        <f>IF(D974="","",Menu!$D$8)</f>
        <v>0</v>
      </c>
      <c r="D974" s="4" t="s">
        <v>63</v>
      </c>
      <c r="E974" s="4">
        <f>IF(D974="","",Menu!$J$10)</f>
        <v>0</v>
      </c>
      <c r="F974" s="4">
        <f>IF(D974="","",Menu!$R$8)</f>
        <v>0</v>
      </c>
      <c r="G974" s="4">
        <f>IF(I974="","",Menu!$N$12)</f>
        <v>0</v>
      </c>
      <c r="H974" s="4">
        <f>IF(J974="","",Menu!$N$10)</f>
        <v>0</v>
      </c>
      <c r="I974" s="1" t="s">
        <v>1795</v>
      </c>
      <c r="J974" s="4">
        <f>IF(I974="","",Menu!$M$8)</f>
        <v>0</v>
      </c>
      <c r="K974" s="4">
        <f>Playeras!G281</f>
        <v>0</v>
      </c>
      <c r="L974" s="8">
        <f>IF(K974="","",IF(Menu!$D$10="",0,Menu!$E$10))</f>
        <v>0</v>
      </c>
      <c r="M974" s="8">
        <f>IF(K974="","",IF(Menu!$H$8="",0,Menu!$H$8))</f>
        <v>0</v>
      </c>
      <c r="N974" s="4" t="s">
        <v>274</v>
      </c>
      <c r="Y974" s="4" t="str">
        <f>MID(I974,1,5)</f>
        <v>C1304</v>
      </c>
      <c r="Z974" s="4">
        <v>24</v>
      </c>
      <c r="AA974" s="4">
        <f>(ROUNDDOWN(K974/Z974,0))*Z974</f>
        <v>0</v>
      </c>
      <c r="AB974" s="4">
        <f>K974-(AA974)</f>
        <v>0</v>
      </c>
      <c r="AC974" s="4">
        <f>AA974/Z974</f>
        <v>0</v>
      </c>
    </row>
    <row r="975" spans="1:29" ht="13.2">
      <c r="A975" s="4" t="s">
        <v>271</v>
      </c>
      <c r="B975" s="4" t="s">
        <v>272</v>
      </c>
      <c r="C975" s="4">
        <f>IF(D975="","",Menu!$D$8)</f>
        <v>0</v>
      </c>
      <c r="D975" s="4" t="s">
        <v>63</v>
      </c>
      <c r="E975" s="4">
        <f>IF(D975="","",Menu!$J$10)</f>
        <v>0</v>
      </c>
      <c r="F975" s="4">
        <f>IF(D975="","",Menu!$R$8)</f>
        <v>0</v>
      </c>
      <c r="G975" s="4">
        <f>IF(I975="","",Menu!$N$12)</f>
        <v>0</v>
      </c>
      <c r="H975" s="4">
        <f>IF(J975="","",Menu!$N$10)</f>
        <v>0</v>
      </c>
      <c r="I975" s="1" t="s">
        <v>1793</v>
      </c>
      <c r="J975" s="4">
        <f>IF(I975="","",Menu!$M$8)</f>
        <v>0</v>
      </c>
      <c r="K975" s="4">
        <f>Playeras!E281</f>
        <v>0</v>
      </c>
      <c r="L975" s="8">
        <f>IF(K975="","",IF(Menu!$D$10="",0,Menu!$E$10))</f>
        <v>0</v>
      </c>
      <c r="M975" s="8">
        <f>IF(K975="","",IF(Menu!$H$8="",0,Menu!$H$8))</f>
        <v>0</v>
      </c>
      <c r="N975" s="4" t="s">
        <v>274</v>
      </c>
      <c r="Y975" s="4" t="str">
        <f>MID(I975,1,5)</f>
        <v>C1304</v>
      </c>
      <c r="Z975" s="4">
        <v>24</v>
      </c>
      <c r="AA975" s="4">
        <f>(ROUNDDOWN(K975/Z975,0))*Z975</f>
        <v>0</v>
      </c>
      <c r="AB975" s="4">
        <f>K975-(AA975)</f>
        <v>0</v>
      </c>
      <c r="AC975" s="4">
        <f>AA975/Z975</f>
        <v>0</v>
      </c>
    </row>
    <row r="976" spans="1:29" ht="13.2">
      <c r="A976" s="4" t="s">
        <v>271</v>
      </c>
      <c r="B976" s="4" t="s">
        <v>272</v>
      </c>
      <c r="C976" s="4">
        <f>IF(D976="","",Menu!$D$8)</f>
        <v>0</v>
      </c>
      <c r="D976" s="4" t="s">
        <v>63</v>
      </c>
      <c r="E976" s="4">
        <f>IF(D976="","",Menu!$J$10)</f>
        <v>0</v>
      </c>
      <c r="F976" s="4">
        <f>IF(D976="","",Menu!$R$8)</f>
        <v>0</v>
      </c>
      <c r="G976" s="4">
        <f>IF(I976="","",Menu!$N$12)</f>
        <v>0</v>
      </c>
      <c r="H976" s="4">
        <f>IF(J976="","",Menu!$N$10)</f>
        <v>0</v>
      </c>
      <c r="I976" s="1" t="s">
        <v>1794</v>
      </c>
      <c r="J976" s="4">
        <f>IF(I976="","",Menu!$M$8)</f>
        <v>0</v>
      </c>
      <c r="K976" s="4">
        <f>Playeras!F281</f>
        <v>0</v>
      </c>
      <c r="L976" s="8">
        <f>IF(K976="","",IF(Menu!$D$10="",0,Menu!$E$10))</f>
        <v>0</v>
      </c>
      <c r="M976" s="8">
        <f>IF(K976="","",IF(Menu!$H$8="",0,Menu!$H$8))</f>
        <v>0</v>
      </c>
      <c r="N976" s="4" t="s">
        <v>274</v>
      </c>
      <c r="Y976" s="4" t="str">
        <f>MID(I976,1,5)</f>
        <v>C1304</v>
      </c>
      <c r="Z976" s="4">
        <v>24</v>
      </c>
      <c r="AA976" s="4">
        <f>(ROUNDDOWN(K976/Z976,0))*Z976</f>
        <v>0</v>
      </c>
      <c r="AB976" s="4">
        <f>K976-(AA976)</f>
        <v>0</v>
      </c>
      <c r="AC976" s="4">
        <f>AA976/Z976</f>
        <v>0</v>
      </c>
    </row>
    <row r="977" spans="1:29" ht="13.2">
      <c r="A977" s="4" t="s">
        <v>271</v>
      </c>
      <c r="B977" s="4" t="s">
        <v>272</v>
      </c>
      <c r="C977" s="4">
        <f>IF(D977="","",Menu!$D$8)</f>
        <v>0</v>
      </c>
      <c r="D977" s="4" t="s">
        <v>63</v>
      </c>
      <c r="E977" s="4">
        <f>IF(D977="","",Menu!$J$10)</f>
        <v>0</v>
      </c>
      <c r="F977" s="4">
        <f>IF(D977="","",Menu!$R$8)</f>
        <v>0</v>
      </c>
      <c r="G977" s="4">
        <f>IF(I977="","",Menu!$N$12)</f>
        <v>0</v>
      </c>
      <c r="H977" s="4">
        <f>IF(J977="","",Menu!$N$10)</f>
        <v>0</v>
      </c>
      <c r="I977" s="1" t="s">
        <v>1792</v>
      </c>
      <c r="J977" s="4">
        <f>IF(I977="","",Menu!$M$8)</f>
        <v>0</v>
      </c>
      <c r="K977" s="4">
        <f>Playeras!D281</f>
        <v>0</v>
      </c>
      <c r="L977" s="8">
        <f>IF(K977="","",IF(Menu!$D$10="",0,Menu!$E$10))</f>
        <v>0</v>
      </c>
      <c r="M977" s="8">
        <f>IF(K977="","",IF(Menu!$H$8="",0,Menu!$H$8))</f>
        <v>0</v>
      </c>
      <c r="N977" s="4" t="s">
        <v>274</v>
      </c>
      <c r="Y977" s="4" t="str">
        <f>MID(I977,1,5)</f>
        <v>C1304</v>
      </c>
      <c r="Z977" s="4">
        <v>24</v>
      </c>
      <c r="AA977" s="4">
        <f>(ROUNDDOWN(K977/Z977,0))*Z977</f>
        <v>0</v>
      </c>
      <c r="AB977" s="4">
        <f>K977-(AA977)</f>
        <v>0</v>
      </c>
      <c r="AC977" s="4">
        <f>AA977/Z977</f>
        <v>0</v>
      </c>
    </row>
    <row r="978" spans="1:29" ht="13.2">
      <c r="A978" s="4" t="s">
        <v>271</v>
      </c>
      <c r="B978" s="4" t="s">
        <v>272</v>
      </c>
      <c r="C978" s="4">
        <f>IF(D978="","",Menu!$D$8)</f>
        <v>0</v>
      </c>
      <c r="D978" s="4" t="s">
        <v>63</v>
      </c>
      <c r="E978" s="4">
        <f>IF(D978="","",Menu!$J$10)</f>
        <v>0</v>
      </c>
      <c r="F978" s="4">
        <f>IF(D978="","",Menu!$R$8)</f>
        <v>0</v>
      </c>
      <c r="G978" s="4">
        <f>IF(I978="","",Menu!$N$12)</f>
        <v>0</v>
      </c>
      <c r="H978" s="4">
        <f>IF(J978="","",Menu!$N$10)</f>
        <v>0</v>
      </c>
      <c r="I978" s="1" t="s">
        <v>1599</v>
      </c>
      <c r="J978" s="4">
        <f>IF(I978="","",Menu!$M$8)</f>
        <v>0</v>
      </c>
      <c r="K978" s="4">
        <f>Playeras!H257</f>
        <v>0</v>
      </c>
      <c r="L978" s="8">
        <f>IF(K978="","",IF(Menu!$D$10="",0,Menu!$E$10))</f>
        <v>0</v>
      </c>
      <c r="M978" s="8">
        <f>IF(K978="","",IF(Menu!$H$8="",0,Menu!$H$8))</f>
        <v>0</v>
      </c>
      <c r="N978" s="4" t="s">
        <v>274</v>
      </c>
      <c r="Y978" s="4" t="str">
        <f>MID(I978,1,5)</f>
        <v>C1302</v>
      </c>
      <c r="Z978" s="4">
        <v>24</v>
      </c>
      <c r="AA978" s="4">
        <f>(ROUNDDOWN(K978/Z978,0))*Z978</f>
        <v>0</v>
      </c>
      <c r="AB978" s="4">
        <f>K978-(AA978)</f>
        <v>0</v>
      </c>
      <c r="AC978" s="4">
        <f>AA978/Z978</f>
        <v>0</v>
      </c>
    </row>
    <row r="979" spans="1:29" ht="13.2">
      <c r="A979" s="4" t="s">
        <v>271</v>
      </c>
      <c r="B979" s="4" t="s">
        <v>272</v>
      </c>
      <c r="C979" s="4">
        <f>IF(D979="","",Menu!$D$8)</f>
        <v>0</v>
      </c>
      <c r="D979" s="4" t="s">
        <v>63</v>
      </c>
      <c r="E979" s="4">
        <f>IF(D979="","",Menu!$J$10)</f>
        <v>0</v>
      </c>
      <c r="F979" s="4">
        <f>IF(D979="","",Menu!$R$8)</f>
        <v>0</v>
      </c>
      <c r="G979" s="4">
        <f>IF(I979="","",Menu!$N$12)</f>
        <v>0</v>
      </c>
      <c r="H979" s="4">
        <f>IF(J979="","",Menu!$N$10)</f>
        <v>0</v>
      </c>
      <c r="I979" s="1" t="s">
        <v>1598</v>
      </c>
      <c r="J979" s="4">
        <f>IF(I979="","",Menu!$M$8)</f>
        <v>0</v>
      </c>
      <c r="K979" s="4">
        <f>Playeras!G257</f>
        <v>0</v>
      </c>
      <c r="L979" s="8">
        <f>IF(K979="","",IF(Menu!$D$10="",0,Menu!$E$10))</f>
        <v>0</v>
      </c>
      <c r="M979" s="8">
        <f>IF(K979="","",IF(Menu!$H$8="",0,Menu!$H$8))</f>
        <v>0</v>
      </c>
      <c r="N979" s="4" t="s">
        <v>274</v>
      </c>
      <c r="Y979" s="4" t="str">
        <f>MID(I979,1,5)</f>
        <v>C1302</v>
      </c>
      <c r="Z979" s="4">
        <v>24</v>
      </c>
      <c r="AA979" s="4">
        <f>(ROUNDDOWN(K979/Z979,0))*Z979</f>
        <v>0</v>
      </c>
      <c r="AB979" s="4">
        <f>K979-(AA979)</f>
        <v>0</v>
      </c>
      <c r="AC979" s="4">
        <f>AA979/Z979</f>
        <v>0</v>
      </c>
    </row>
    <row r="980" spans="1:29" ht="13.2">
      <c r="A980" s="4" t="s">
        <v>271</v>
      </c>
      <c r="B980" s="4" t="s">
        <v>272</v>
      </c>
      <c r="C980" s="4">
        <f>IF(D980="","",Menu!$D$8)</f>
        <v>0</v>
      </c>
      <c r="D980" s="4" t="s">
        <v>63</v>
      </c>
      <c r="E980" s="4">
        <f>IF(D980="","",Menu!$J$10)</f>
        <v>0</v>
      </c>
      <c r="F980" s="4">
        <f>IF(D980="","",Menu!$R$8)</f>
        <v>0</v>
      </c>
      <c r="G980" s="4">
        <f>IF(I980="","",Menu!$N$12)</f>
        <v>0</v>
      </c>
      <c r="H980" s="4">
        <f>IF(J980="","",Menu!$N$10)</f>
        <v>0</v>
      </c>
      <c r="I980" s="1" t="s">
        <v>1596</v>
      </c>
      <c r="J980" s="4">
        <f>IF(I980="","",Menu!$M$8)</f>
        <v>0</v>
      </c>
      <c r="K980" s="4">
        <f>Playeras!E257</f>
        <v>0</v>
      </c>
      <c r="L980" s="8">
        <f>IF(K980="","",IF(Menu!$D$10="",0,Menu!$E$10))</f>
        <v>0</v>
      </c>
      <c r="M980" s="8">
        <f>IF(K980="","",IF(Menu!$H$8="",0,Menu!$H$8))</f>
        <v>0</v>
      </c>
      <c r="N980" s="4" t="s">
        <v>274</v>
      </c>
      <c r="Y980" s="4" t="str">
        <f>MID(I980,1,5)</f>
        <v>C1302</v>
      </c>
      <c r="Z980" s="4">
        <v>24</v>
      </c>
      <c r="AA980" s="4">
        <f>(ROUNDDOWN(K980/Z980,0))*Z980</f>
        <v>0</v>
      </c>
      <c r="AB980" s="4">
        <f>K980-(AA980)</f>
        <v>0</v>
      </c>
      <c r="AC980" s="4">
        <f>AA980/Z980</f>
        <v>0</v>
      </c>
    </row>
    <row r="981" spans="1:29" ht="13.2">
      <c r="A981" s="4" t="s">
        <v>271</v>
      </c>
      <c r="B981" s="4" t="s">
        <v>272</v>
      </c>
      <c r="C981" s="4">
        <f>IF(D981="","",Menu!$D$8)</f>
        <v>0</v>
      </c>
      <c r="D981" s="4" t="s">
        <v>63</v>
      </c>
      <c r="E981" s="4">
        <f>IF(D981="","",Menu!$J$10)</f>
        <v>0</v>
      </c>
      <c r="F981" s="4">
        <f>IF(D981="","",Menu!$R$8)</f>
        <v>0</v>
      </c>
      <c r="G981" s="4">
        <f>IF(I981="","",Menu!$N$12)</f>
        <v>0</v>
      </c>
      <c r="H981" s="4">
        <f>IF(J981="","",Menu!$N$10)</f>
        <v>0</v>
      </c>
      <c r="I981" s="1" t="s">
        <v>1597</v>
      </c>
      <c r="J981" s="4">
        <f>IF(I981="","",Menu!$M$8)</f>
        <v>0</v>
      </c>
      <c r="K981" s="4">
        <f>Playeras!F257</f>
        <v>0</v>
      </c>
      <c r="L981" s="8">
        <f>IF(K981="","",IF(Menu!$D$10="",0,Menu!$E$10))</f>
        <v>0</v>
      </c>
      <c r="M981" s="8">
        <f>IF(K981="","",IF(Menu!$H$8="",0,Menu!$H$8))</f>
        <v>0</v>
      </c>
      <c r="N981" s="4" t="s">
        <v>274</v>
      </c>
      <c r="Y981" s="4" t="str">
        <f>MID(I981,1,5)</f>
        <v>C1302</v>
      </c>
      <c r="Z981" s="4">
        <v>24</v>
      </c>
      <c r="AA981" s="4">
        <f>(ROUNDDOWN(K981/Z981,0))*Z981</f>
        <v>0</v>
      </c>
      <c r="AB981" s="4">
        <f>K981-(AA981)</f>
        <v>0</v>
      </c>
      <c r="AC981" s="4">
        <f>AA981/Z981</f>
        <v>0</v>
      </c>
    </row>
    <row r="982" spans="1:29" ht="13.2">
      <c r="A982" s="4" t="s">
        <v>271</v>
      </c>
      <c r="B982" s="4" t="s">
        <v>272</v>
      </c>
      <c r="C982" s="4">
        <f>IF(D982="","",Menu!$D$8)</f>
        <v>0</v>
      </c>
      <c r="D982" s="4" t="s">
        <v>63</v>
      </c>
      <c r="E982" s="4">
        <f>IF(D982="","",Menu!$J$10)</f>
        <v>0</v>
      </c>
      <c r="F982" s="4">
        <f>IF(D982="","",Menu!$R$8)</f>
        <v>0</v>
      </c>
      <c r="G982" s="4">
        <f>IF(I982="","",Menu!$N$12)</f>
        <v>0</v>
      </c>
      <c r="H982" s="4">
        <f>IF(J982="","",Menu!$N$10)</f>
        <v>0</v>
      </c>
      <c r="I982" s="1" t="s">
        <v>1595</v>
      </c>
      <c r="J982" s="4">
        <f>IF(I982="","",Menu!$M$8)</f>
        <v>0</v>
      </c>
      <c r="K982" s="4">
        <f>Playeras!D257</f>
        <v>0</v>
      </c>
      <c r="L982" s="8">
        <f>IF(K982="","",IF(Menu!$D$10="",0,Menu!$E$10))</f>
        <v>0</v>
      </c>
      <c r="M982" s="8">
        <f>IF(K982="","",IF(Menu!$H$8="",0,Menu!$H$8))</f>
        <v>0</v>
      </c>
      <c r="N982" s="4" t="s">
        <v>274</v>
      </c>
      <c r="Y982" s="4" t="str">
        <f>MID(I982,1,5)</f>
        <v>C1302</v>
      </c>
      <c r="Z982" s="4">
        <v>24</v>
      </c>
      <c r="AA982" s="4">
        <f>(ROUNDDOWN(K982/Z982,0))*Z982</f>
        <v>0</v>
      </c>
      <c r="AB982" s="4">
        <f>K982-(AA982)</f>
        <v>0</v>
      </c>
      <c r="AC982" s="4">
        <f>AA982/Z982</f>
        <v>0</v>
      </c>
    </row>
    <row r="983" spans="1:29" ht="13.2">
      <c r="A983" s="4" t="s">
        <v>271</v>
      </c>
      <c r="B983" s="4" t="s">
        <v>272</v>
      </c>
      <c r="C983" s="4">
        <f>IF(D983="","",Menu!$D$8)</f>
        <v>0</v>
      </c>
      <c r="D983" s="4" t="s">
        <v>63</v>
      </c>
      <c r="E983" s="4">
        <f>IF(D983="","",Menu!$J$10)</f>
        <v>0</v>
      </c>
      <c r="F983" s="4">
        <f>IF(D983="","",Menu!$R$8)</f>
        <v>0</v>
      </c>
      <c r="G983" s="4">
        <f>IF(I983="","",Menu!$N$12)</f>
        <v>0</v>
      </c>
      <c r="H983" s="4">
        <f>IF(J983="","",Menu!$N$10)</f>
        <v>0</v>
      </c>
      <c r="I983" s="1" t="s">
        <v>1594</v>
      </c>
      <c r="J983" s="4">
        <f>IF(I983="","",Menu!$M$8)</f>
        <v>0</v>
      </c>
      <c r="K983" s="4">
        <f>Playeras!H256</f>
        <v>0</v>
      </c>
      <c r="L983" s="8">
        <f>IF(K983="","",IF(Menu!$D$10="",0,Menu!$E$10))</f>
        <v>0</v>
      </c>
      <c r="M983" s="8">
        <f>IF(K983="","",IF(Menu!$H$8="",0,Menu!$H$8))</f>
        <v>0</v>
      </c>
      <c r="N983" s="4" t="s">
        <v>274</v>
      </c>
      <c r="Y983" s="4" t="str">
        <f>MID(I983,1,5)</f>
        <v>C1302</v>
      </c>
      <c r="Z983" s="4">
        <v>24</v>
      </c>
      <c r="AA983" s="4">
        <f>(ROUNDDOWN(K983/Z983,0))*Z983</f>
        <v>0</v>
      </c>
      <c r="AB983" s="4">
        <f>K983-(AA983)</f>
        <v>0</v>
      </c>
      <c r="AC983" s="4">
        <f>AA983/Z983</f>
        <v>0</v>
      </c>
    </row>
    <row r="984" spans="1:29" ht="13.2">
      <c r="A984" s="4" t="s">
        <v>271</v>
      </c>
      <c r="B984" s="4" t="s">
        <v>272</v>
      </c>
      <c r="C984" s="4">
        <f>IF(D984="","",Menu!$D$8)</f>
        <v>0</v>
      </c>
      <c r="D984" s="4" t="s">
        <v>63</v>
      </c>
      <c r="E984" s="4">
        <f>IF(D984="","",Menu!$J$10)</f>
        <v>0</v>
      </c>
      <c r="F984" s="4">
        <f>IF(D984="","",Menu!$R$8)</f>
        <v>0</v>
      </c>
      <c r="G984" s="4">
        <f>IF(I984="","",Menu!$N$12)</f>
        <v>0</v>
      </c>
      <c r="H984" s="4">
        <f>IF(J984="","",Menu!$N$10)</f>
        <v>0</v>
      </c>
      <c r="I984" s="1" t="s">
        <v>1593</v>
      </c>
      <c r="J984" s="4">
        <f>IF(I984="","",Menu!$M$8)</f>
        <v>0</v>
      </c>
      <c r="K984" s="4">
        <f>Playeras!G256</f>
        <v>0</v>
      </c>
      <c r="L984" s="8">
        <f>IF(K984="","",IF(Menu!$D$10="",0,Menu!$E$10))</f>
        <v>0</v>
      </c>
      <c r="M984" s="8">
        <f>IF(K984="","",IF(Menu!$H$8="",0,Menu!$H$8))</f>
        <v>0</v>
      </c>
      <c r="N984" s="4" t="s">
        <v>274</v>
      </c>
      <c r="Y984" s="4" t="str">
        <f>MID(I984,1,5)</f>
        <v>C1302</v>
      </c>
      <c r="Z984" s="4">
        <v>24</v>
      </c>
      <c r="AA984" s="4">
        <f>(ROUNDDOWN(K984/Z984,0))*Z984</f>
        <v>0</v>
      </c>
      <c r="AB984" s="4">
        <f>K984-(AA984)</f>
        <v>0</v>
      </c>
      <c r="AC984" s="4">
        <f>AA984/Z984</f>
        <v>0</v>
      </c>
    </row>
    <row r="985" spans="1:29" ht="13.2">
      <c r="A985" s="4" t="s">
        <v>271</v>
      </c>
      <c r="B985" s="4" t="s">
        <v>272</v>
      </c>
      <c r="C985" s="4">
        <f>IF(D985="","",Menu!$D$8)</f>
        <v>0</v>
      </c>
      <c r="D985" s="4" t="s">
        <v>63</v>
      </c>
      <c r="E985" s="4">
        <f>IF(D985="","",Menu!$J$10)</f>
        <v>0</v>
      </c>
      <c r="F985" s="4">
        <f>IF(D985="","",Menu!$R$8)</f>
        <v>0</v>
      </c>
      <c r="G985" s="4">
        <f>IF(I985="","",Menu!$N$12)</f>
        <v>0</v>
      </c>
      <c r="H985" s="4">
        <f>IF(J985="","",Menu!$N$10)</f>
        <v>0</v>
      </c>
      <c r="I985" s="1" t="s">
        <v>1591</v>
      </c>
      <c r="J985" s="4">
        <f>IF(I985="","",Menu!$M$8)</f>
        <v>0</v>
      </c>
      <c r="K985" s="4">
        <f>Playeras!E256</f>
        <v>0</v>
      </c>
      <c r="L985" s="8">
        <f>IF(K985="","",IF(Menu!$D$10="",0,Menu!$E$10))</f>
        <v>0</v>
      </c>
      <c r="M985" s="8">
        <f>IF(K985="","",IF(Menu!$H$8="",0,Menu!$H$8))</f>
        <v>0</v>
      </c>
      <c r="N985" s="4" t="s">
        <v>274</v>
      </c>
      <c r="Y985" s="4" t="str">
        <f>MID(I985,1,5)</f>
        <v>C1302</v>
      </c>
      <c r="Z985" s="4">
        <v>24</v>
      </c>
      <c r="AA985" s="4">
        <f>(ROUNDDOWN(K985/Z985,0))*Z985</f>
        <v>0</v>
      </c>
      <c r="AB985" s="4">
        <f>K985-(AA985)</f>
        <v>0</v>
      </c>
      <c r="AC985" s="4">
        <f>AA985/Z985</f>
        <v>0</v>
      </c>
    </row>
    <row r="986" spans="1:29" ht="13.2">
      <c r="A986" s="4" t="s">
        <v>271</v>
      </c>
      <c r="B986" s="4" t="s">
        <v>272</v>
      </c>
      <c r="C986" s="4">
        <f>IF(D986="","",Menu!$D$8)</f>
        <v>0</v>
      </c>
      <c r="D986" s="4" t="s">
        <v>63</v>
      </c>
      <c r="E986" s="4">
        <f>IF(D986="","",Menu!$J$10)</f>
        <v>0</v>
      </c>
      <c r="F986" s="4">
        <f>IF(D986="","",Menu!$R$8)</f>
        <v>0</v>
      </c>
      <c r="G986" s="4">
        <f>IF(I986="","",Menu!$N$12)</f>
        <v>0</v>
      </c>
      <c r="H986" s="4">
        <f>IF(J986="","",Menu!$N$10)</f>
        <v>0</v>
      </c>
      <c r="I986" s="1" t="s">
        <v>1592</v>
      </c>
      <c r="J986" s="4">
        <f>IF(I986="","",Menu!$M$8)</f>
        <v>0</v>
      </c>
      <c r="K986" s="4">
        <f>Playeras!F256</f>
        <v>0</v>
      </c>
      <c r="L986" s="8">
        <f>IF(K986="","",IF(Menu!$D$10="",0,Menu!$E$10))</f>
        <v>0</v>
      </c>
      <c r="M986" s="8">
        <f>IF(K986="","",IF(Menu!$H$8="",0,Menu!$H$8))</f>
        <v>0</v>
      </c>
      <c r="N986" s="4" t="s">
        <v>274</v>
      </c>
      <c r="Y986" s="4" t="str">
        <f>MID(I986,1,5)</f>
        <v>C1302</v>
      </c>
      <c r="Z986" s="4">
        <v>24</v>
      </c>
      <c r="AA986" s="4">
        <f>(ROUNDDOWN(K986/Z986,0))*Z986</f>
        <v>0</v>
      </c>
      <c r="AB986" s="4">
        <f>K986-(AA986)</f>
        <v>0</v>
      </c>
      <c r="AC986" s="4">
        <f>AA986/Z986</f>
        <v>0</v>
      </c>
    </row>
    <row r="987" spans="1:29" ht="13.2">
      <c r="A987" s="4" t="s">
        <v>271</v>
      </c>
      <c r="B987" s="4" t="s">
        <v>272</v>
      </c>
      <c r="C987" s="4">
        <f>IF(D987="","",Menu!$D$8)</f>
        <v>0</v>
      </c>
      <c r="D987" s="4" t="s">
        <v>63</v>
      </c>
      <c r="E987" s="4">
        <f>IF(D987="","",Menu!$J$10)</f>
        <v>0</v>
      </c>
      <c r="F987" s="4">
        <f>IF(D987="","",Menu!$R$8)</f>
        <v>0</v>
      </c>
      <c r="G987" s="4">
        <f>IF(I987="","",Menu!$N$12)</f>
        <v>0</v>
      </c>
      <c r="H987" s="4">
        <f>IF(J987="","",Menu!$N$10)</f>
        <v>0</v>
      </c>
      <c r="I987" s="1" t="s">
        <v>1590</v>
      </c>
      <c r="J987" s="4">
        <f>IF(I987="","",Menu!$M$8)</f>
        <v>0</v>
      </c>
      <c r="K987" s="4">
        <f>Playeras!D256</f>
        <v>0</v>
      </c>
      <c r="L987" s="8">
        <f>IF(K987="","",IF(Menu!$D$10="",0,Menu!$E$10))</f>
        <v>0</v>
      </c>
      <c r="M987" s="8">
        <f>IF(K987="","",IF(Menu!$H$8="",0,Menu!$H$8))</f>
        <v>0</v>
      </c>
      <c r="N987" s="4" t="s">
        <v>274</v>
      </c>
      <c r="Y987" s="4" t="str">
        <f>MID(I987,1,5)</f>
        <v>C1302</v>
      </c>
      <c r="Z987" s="4">
        <v>24</v>
      </c>
      <c r="AA987" s="4">
        <f>(ROUNDDOWN(K987/Z987,0))*Z987</f>
        <v>0</v>
      </c>
      <c r="AB987" s="4">
        <f>K987-(AA987)</f>
        <v>0</v>
      </c>
      <c r="AC987" s="4">
        <f>AA987/Z987</f>
        <v>0</v>
      </c>
    </row>
    <row r="988" spans="1:29" ht="13.2">
      <c r="A988" s="4" t="s">
        <v>271</v>
      </c>
      <c r="B988" s="4" t="s">
        <v>272</v>
      </c>
      <c r="C988" s="4">
        <f>IF(D988="","",Menu!$D$8)</f>
        <v>0</v>
      </c>
      <c r="D988" s="4" t="s">
        <v>63</v>
      </c>
      <c r="E988" s="4">
        <f>IF(D988="","",Menu!$J$10)</f>
        <v>0</v>
      </c>
      <c r="F988" s="4">
        <f>IF(D988="","",Menu!$R$8)</f>
        <v>0</v>
      </c>
      <c r="G988" s="4">
        <f>IF(I988="","",Menu!$N$12)</f>
        <v>0</v>
      </c>
      <c r="H988" s="4">
        <f>IF(J988="","",Menu!$N$10)</f>
        <v>0</v>
      </c>
      <c r="I988" s="1" t="s">
        <v>1589</v>
      </c>
      <c r="J988" s="4">
        <f>IF(I988="","",Menu!$M$8)</f>
        <v>0</v>
      </c>
      <c r="K988" s="4">
        <f>Playeras!H255</f>
        <v>0</v>
      </c>
      <c r="L988" s="8">
        <f>IF(K988="","",IF(Menu!$D$10="",0,Menu!$E$10))</f>
        <v>0</v>
      </c>
      <c r="M988" s="8">
        <f>IF(K988="","",IF(Menu!$H$8="",0,Menu!$H$8))</f>
        <v>0</v>
      </c>
      <c r="N988" s="4" t="s">
        <v>274</v>
      </c>
      <c r="Y988" s="4" t="str">
        <f>MID(I988,1,5)</f>
        <v>C1302</v>
      </c>
      <c r="Z988" s="4">
        <v>24</v>
      </c>
      <c r="AA988" s="4">
        <f>(ROUNDDOWN(K988/Z988,0))*Z988</f>
        <v>0</v>
      </c>
      <c r="AB988" s="4">
        <f>K988-(AA988)</f>
        <v>0</v>
      </c>
      <c r="AC988" s="4">
        <f>AA988/Z988</f>
        <v>0</v>
      </c>
    </row>
    <row r="989" spans="1:29" ht="13.2">
      <c r="A989" s="4" t="s">
        <v>271</v>
      </c>
      <c r="B989" s="4" t="s">
        <v>272</v>
      </c>
      <c r="C989" s="4">
        <f>IF(D989="","",Menu!$D$8)</f>
        <v>0</v>
      </c>
      <c r="D989" s="4" t="s">
        <v>63</v>
      </c>
      <c r="E989" s="4">
        <f>IF(D989="","",Menu!$J$10)</f>
        <v>0</v>
      </c>
      <c r="F989" s="4">
        <f>IF(D989="","",Menu!$R$8)</f>
        <v>0</v>
      </c>
      <c r="G989" s="4">
        <f>IF(I989="","",Menu!$N$12)</f>
        <v>0</v>
      </c>
      <c r="H989" s="4">
        <f>IF(J989="","",Menu!$N$10)</f>
        <v>0</v>
      </c>
      <c r="I989" s="1" t="s">
        <v>1588</v>
      </c>
      <c r="J989" s="4">
        <f>IF(I989="","",Menu!$M$8)</f>
        <v>0</v>
      </c>
      <c r="K989" s="4">
        <f>Playeras!G255</f>
        <v>0</v>
      </c>
      <c r="L989" s="8">
        <f>IF(K989="","",IF(Menu!$D$10="",0,Menu!$E$10))</f>
        <v>0</v>
      </c>
      <c r="M989" s="8">
        <f>IF(K989="","",IF(Menu!$H$8="",0,Menu!$H$8))</f>
        <v>0</v>
      </c>
      <c r="N989" s="4" t="s">
        <v>274</v>
      </c>
      <c r="Y989" s="4" t="str">
        <f>MID(I989,1,5)</f>
        <v>C1302</v>
      </c>
      <c r="Z989" s="4">
        <v>24</v>
      </c>
      <c r="AA989" s="4">
        <f>(ROUNDDOWN(K989/Z989,0))*Z989</f>
        <v>0</v>
      </c>
      <c r="AB989" s="4">
        <f>K989-(AA989)</f>
        <v>0</v>
      </c>
      <c r="AC989" s="4">
        <f>AA989/Z989</f>
        <v>0</v>
      </c>
    </row>
    <row r="990" spans="1:29" ht="13.2">
      <c r="A990" s="4" t="s">
        <v>271</v>
      </c>
      <c r="B990" s="4" t="s">
        <v>272</v>
      </c>
      <c r="C990" s="4">
        <f>IF(D990="","",Menu!$D$8)</f>
        <v>0</v>
      </c>
      <c r="D990" s="4" t="s">
        <v>63</v>
      </c>
      <c r="E990" s="4">
        <f>IF(D990="","",Menu!$J$10)</f>
        <v>0</v>
      </c>
      <c r="F990" s="4">
        <f>IF(D990="","",Menu!$R$8)</f>
        <v>0</v>
      </c>
      <c r="G990" s="4">
        <f>IF(I990="","",Menu!$N$12)</f>
        <v>0</v>
      </c>
      <c r="H990" s="4">
        <f>IF(J990="","",Menu!$N$10)</f>
        <v>0</v>
      </c>
      <c r="I990" s="1" t="s">
        <v>1586</v>
      </c>
      <c r="J990" s="4">
        <f>IF(I990="","",Menu!$M$8)</f>
        <v>0</v>
      </c>
      <c r="K990" s="4">
        <f>Playeras!E255</f>
        <v>0</v>
      </c>
      <c r="L990" s="8">
        <f>IF(K990="","",IF(Menu!$D$10="",0,Menu!$E$10))</f>
        <v>0</v>
      </c>
      <c r="M990" s="8">
        <f>IF(K990="","",IF(Menu!$H$8="",0,Menu!$H$8))</f>
        <v>0</v>
      </c>
      <c r="N990" s="4" t="s">
        <v>274</v>
      </c>
      <c r="Y990" s="4" t="str">
        <f>MID(I990,1,5)</f>
        <v>C1302</v>
      </c>
      <c r="Z990" s="4">
        <v>24</v>
      </c>
      <c r="AA990" s="4">
        <f>(ROUNDDOWN(K990/Z990,0))*Z990</f>
        <v>0</v>
      </c>
      <c r="AB990" s="4">
        <f>K990-(AA990)</f>
        <v>0</v>
      </c>
      <c r="AC990" s="4">
        <f>AA990/Z990</f>
        <v>0</v>
      </c>
    </row>
    <row r="991" spans="1:29" ht="13.2">
      <c r="A991" s="4" t="s">
        <v>271</v>
      </c>
      <c r="B991" s="4" t="s">
        <v>272</v>
      </c>
      <c r="C991" s="4">
        <f>IF(D991="","",Menu!$D$8)</f>
        <v>0</v>
      </c>
      <c r="D991" s="4" t="s">
        <v>63</v>
      </c>
      <c r="E991" s="4">
        <f>IF(D991="","",Menu!$J$10)</f>
        <v>0</v>
      </c>
      <c r="F991" s="4">
        <f>IF(D991="","",Menu!$R$8)</f>
        <v>0</v>
      </c>
      <c r="G991" s="4">
        <f>IF(I991="","",Menu!$N$12)</f>
        <v>0</v>
      </c>
      <c r="H991" s="4">
        <f>IF(J991="","",Menu!$N$10)</f>
        <v>0</v>
      </c>
      <c r="I991" s="1" t="s">
        <v>1587</v>
      </c>
      <c r="J991" s="4">
        <f>IF(I991="","",Menu!$M$8)</f>
        <v>0</v>
      </c>
      <c r="K991" s="4">
        <f>Playeras!F255</f>
        <v>0</v>
      </c>
      <c r="L991" s="8">
        <f>IF(K991="","",IF(Menu!$D$10="",0,Menu!$E$10))</f>
        <v>0</v>
      </c>
      <c r="M991" s="8">
        <f>IF(K991="","",IF(Menu!$H$8="",0,Menu!$H$8))</f>
        <v>0</v>
      </c>
      <c r="N991" s="4" t="s">
        <v>274</v>
      </c>
      <c r="Y991" s="4" t="str">
        <f>MID(I991,1,5)</f>
        <v>C1302</v>
      </c>
      <c r="Z991" s="4">
        <v>24</v>
      </c>
      <c r="AA991" s="4">
        <f>(ROUNDDOWN(K991/Z991,0))*Z991</f>
        <v>0</v>
      </c>
      <c r="AB991" s="4">
        <f>K991-(AA991)</f>
        <v>0</v>
      </c>
      <c r="AC991" s="4">
        <f>AA991/Z991</f>
        <v>0</v>
      </c>
    </row>
    <row r="992" spans="1:29" ht="13.2">
      <c r="A992" s="4" t="s">
        <v>271</v>
      </c>
      <c r="B992" s="4" t="s">
        <v>272</v>
      </c>
      <c r="C992" s="4">
        <f>IF(D992="","",Menu!$D$8)</f>
        <v>0</v>
      </c>
      <c r="D992" s="4" t="s">
        <v>63</v>
      </c>
      <c r="E992" s="4">
        <f>IF(D992="","",Menu!$J$10)</f>
        <v>0</v>
      </c>
      <c r="F992" s="4">
        <f>IF(D992="","",Menu!$R$8)</f>
        <v>0</v>
      </c>
      <c r="G992" s="4">
        <f>IF(I992="","",Menu!$N$12)</f>
        <v>0</v>
      </c>
      <c r="H992" s="4">
        <f>IF(J992="","",Menu!$N$10)</f>
        <v>0</v>
      </c>
      <c r="I992" s="1" t="s">
        <v>1585</v>
      </c>
      <c r="J992" s="4">
        <f>IF(I992="","",Menu!$M$8)</f>
        <v>0</v>
      </c>
      <c r="K992" s="4">
        <f>Playeras!D255</f>
        <v>0</v>
      </c>
      <c r="L992" s="8">
        <f>IF(K992="","",IF(Menu!$D$10="",0,Menu!$E$10))</f>
        <v>0</v>
      </c>
      <c r="M992" s="8">
        <f>IF(K992="","",IF(Menu!$H$8="",0,Menu!$H$8))</f>
        <v>0</v>
      </c>
      <c r="N992" s="4" t="s">
        <v>274</v>
      </c>
      <c r="Y992" s="4" t="str">
        <f>MID(I992,1,5)</f>
        <v>C1302</v>
      </c>
      <c r="Z992" s="4">
        <v>24</v>
      </c>
      <c r="AA992" s="4">
        <f>(ROUNDDOWN(K992/Z992,0))*Z992</f>
        <v>0</v>
      </c>
      <c r="AB992" s="4">
        <f>K992-(AA992)</f>
        <v>0</v>
      </c>
      <c r="AC992" s="4">
        <f>AA992/Z992</f>
        <v>0</v>
      </c>
    </row>
    <row r="993" spans="1:29" ht="13.2">
      <c r="A993" s="4" t="s">
        <v>271</v>
      </c>
      <c r="B993" s="4" t="s">
        <v>272</v>
      </c>
      <c r="C993" s="4">
        <f>IF(D993="","",Menu!$D$8)</f>
        <v>0</v>
      </c>
      <c r="D993" s="4" t="s">
        <v>63</v>
      </c>
      <c r="E993" s="4">
        <f>IF(D993="","",Menu!$J$10)</f>
        <v>0</v>
      </c>
      <c r="F993" s="4">
        <f>IF(D993="","",Menu!$R$8)</f>
        <v>0</v>
      </c>
      <c r="G993" s="4">
        <f>IF(I993="","",Menu!$N$12)</f>
        <v>0</v>
      </c>
      <c r="H993" s="4">
        <f>IF(J993="","",Menu!$N$10)</f>
        <v>0</v>
      </c>
      <c r="I993" s="1" t="s">
        <v>1584</v>
      </c>
      <c r="J993" s="4">
        <f>IF(I993="","",Menu!$M$8)</f>
        <v>0</v>
      </c>
      <c r="K993" s="4">
        <f>Playeras!H254</f>
        <v>0</v>
      </c>
      <c r="L993" s="8">
        <f>IF(K993="","",IF(Menu!$D$10="",0,Menu!$E$10))</f>
        <v>0</v>
      </c>
      <c r="M993" s="8">
        <f>IF(K993="","",IF(Menu!$H$8="",0,Menu!$H$8))</f>
        <v>0</v>
      </c>
      <c r="N993" s="4" t="s">
        <v>274</v>
      </c>
      <c r="Y993" s="4" t="str">
        <f>MID(I993,1,5)</f>
        <v>C1302</v>
      </c>
      <c r="Z993" s="4">
        <v>24</v>
      </c>
      <c r="AA993" s="4">
        <f>(ROUNDDOWN(K993/Z993,0))*Z993</f>
        <v>0</v>
      </c>
      <c r="AB993" s="4">
        <f>K993-(AA993)</f>
        <v>0</v>
      </c>
      <c r="AC993" s="4">
        <f>AA993/Z993</f>
        <v>0</v>
      </c>
    </row>
    <row r="994" spans="1:29" ht="13.2">
      <c r="A994" s="4" t="s">
        <v>271</v>
      </c>
      <c r="B994" s="4" t="s">
        <v>272</v>
      </c>
      <c r="C994" s="4">
        <f>IF(D994="","",Menu!$D$8)</f>
        <v>0</v>
      </c>
      <c r="D994" s="4" t="s">
        <v>63</v>
      </c>
      <c r="E994" s="4">
        <f>IF(D994="","",Menu!$J$10)</f>
        <v>0</v>
      </c>
      <c r="F994" s="4">
        <f>IF(D994="","",Menu!$R$8)</f>
        <v>0</v>
      </c>
      <c r="G994" s="4">
        <f>IF(I994="","",Menu!$N$12)</f>
        <v>0</v>
      </c>
      <c r="H994" s="4">
        <f>IF(J994="","",Menu!$N$10)</f>
        <v>0</v>
      </c>
      <c r="I994" s="1" t="s">
        <v>1583</v>
      </c>
      <c r="J994" s="4">
        <f>IF(I994="","",Menu!$M$8)</f>
        <v>0</v>
      </c>
      <c r="K994" s="4">
        <f>Playeras!G254</f>
        <v>0</v>
      </c>
      <c r="L994" s="8">
        <f>IF(K994="","",IF(Menu!$D$10="",0,Menu!$E$10))</f>
        <v>0</v>
      </c>
      <c r="M994" s="8">
        <f>IF(K994="","",IF(Menu!$H$8="",0,Menu!$H$8))</f>
        <v>0</v>
      </c>
      <c r="N994" s="4" t="s">
        <v>274</v>
      </c>
      <c r="Y994" s="4" t="str">
        <f>MID(I994,1,5)</f>
        <v>C1302</v>
      </c>
      <c r="Z994" s="4">
        <v>24</v>
      </c>
      <c r="AA994" s="4">
        <f>(ROUNDDOWN(K994/Z994,0))*Z994</f>
        <v>0</v>
      </c>
      <c r="AB994" s="4">
        <f>K994-(AA994)</f>
        <v>0</v>
      </c>
      <c r="AC994" s="4">
        <f>AA994/Z994</f>
        <v>0</v>
      </c>
    </row>
    <row r="995" spans="1:29" ht="13.2">
      <c r="A995" s="4" t="s">
        <v>271</v>
      </c>
      <c r="B995" s="4" t="s">
        <v>272</v>
      </c>
      <c r="C995" s="4">
        <f>IF(D995="","",Menu!$D$8)</f>
        <v>0</v>
      </c>
      <c r="D995" s="4" t="s">
        <v>63</v>
      </c>
      <c r="E995" s="4">
        <f>IF(D995="","",Menu!$J$10)</f>
        <v>0</v>
      </c>
      <c r="F995" s="4">
        <f>IF(D995="","",Menu!$R$8)</f>
        <v>0</v>
      </c>
      <c r="G995" s="4">
        <f>IF(I995="","",Menu!$N$12)</f>
        <v>0</v>
      </c>
      <c r="H995" s="4">
        <f>IF(J995="","",Menu!$N$10)</f>
        <v>0</v>
      </c>
      <c r="I995" s="1" t="s">
        <v>1581</v>
      </c>
      <c r="J995" s="4">
        <f>IF(I995="","",Menu!$M$8)</f>
        <v>0</v>
      </c>
      <c r="K995" s="4">
        <f>Playeras!E254</f>
        <v>0</v>
      </c>
      <c r="L995" s="8">
        <f>IF(K995="","",IF(Menu!$D$10="",0,Menu!$E$10))</f>
        <v>0</v>
      </c>
      <c r="M995" s="8">
        <f>IF(K995="","",IF(Menu!$H$8="",0,Menu!$H$8))</f>
        <v>0</v>
      </c>
      <c r="N995" s="4" t="s">
        <v>274</v>
      </c>
      <c r="Y995" s="4" t="str">
        <f>MID(I995,1,5)</f>
        <v>C1302</v>
      </c>
      <c r="Z995" s="4">
        <v>24</v>
      </c>
      <c r="AA995" s="4">
        <f>(ROUNDDOWN(K995/Z995,0))*Z995</f>
        <v>0</v>
      </c>
      <c r="AB995" s="4">
        <f>K995-(AA995)</f>
        <v>0</v>
      </c>
      <c r="AC995" s="4">
        <f>AA995/Z995</f>
        <v>0</v>
      </c>
    </row>
    <row r="996" spans="1:29" ht="13.2">
      <c r="A996" s="4" t="s">
        <v>271</v>
      </c>
      <c r="B996" s="4" t="s">
        <v>272</v>
      </c>
      <c r="C996" s="4">
        <f>IF(D996="","",Menu!$D$8)</f>
        <v>0</v>
      </c>
      <c r="D996" s="4" t="s">
        <v>63</v>
      </c>
      <c r="E996" s="4">
        <f>IF(D996="","",Menu!$J$10)</f>
        <v>0</v>
      </c>
      <c r="F996" s="4">
        <f>IF(D996="","",Menu!$R$8)</f>
        <v>0</v>
      </c>
      <c r="G996" s="4">
        <f>IF(I996="","",Menu!$N$12)</f>
        <v>0</v>
      </c>
      <c r="H996" s="4">
        <f>IF(J996="","",Menu!$N$10)</f>
        <v>0</v>
      </c>
      <c r="I996" s="1" t="s">
        <v>1582</v>
      </c>
      <c r="J996" s="4">
        <f>IF(I996="","",Menu!$M$8)</f>
        <v>0</v>
      </c>
      <c r="K996" s="4">
        <f>Playeras!F254</f>
        <v>0</v>
      </c>
      <c r="L996" s="8">
        <f>IF(K996="","",IF(Menu!$D$10="",0,Menu!$E$10))</f>
        <v>0</v>
      </c>
      <c r="M996" s="8">
        <f>IF(K996="","",IF(Menu!$H$8="",0,Menu!$H$8))</f>
        <v>0</v>
      </c>
      <c r="N996" s="4" t="s">
        <v>274</v>
      </c>
      <c r="Y996" s="4" t="str">
        <f>MID(I996,1,5)</f>
        <v>C1302</v>
      </c>
      <c r="Z996" s="4">
        <v>24</v>
      </c>
      <c r="AA996" s="4">
        <f>(ROUNDDOWN(K996/Z996,0))*Z996</f>
        <v>0</v>
      </c>
      <c r="AB996" s="4">
        <f>K996-(AA996)</f>
        <v>0</v>
      </c>
      <c r="AC996" s="4">
        <f>AA996/Z996</f>
        <v>0</v>
      </c>
    </row>
    <row r="997" spans="1:29" ht="13.2">
      <c r="A997" s="4" t="s">
        <v>271</v>
      </c>
      <c r="B997" s="4" t="s">
        <v>272</v>
      </c>
      <c r="C997" s="4">
        <f>IF(D997="","",Menu!$D$8)</f>
        <v>0</v>
      </c>
      <c r="D997" s="4" t="s">
        <v>63</v>
      </c>
      <c r="E997" s="4">
        <f>IF(D997="","",Menu!$J$10)</f>
        <v>0</v>
      </c>
      <c r="F997" s="4">
        <f>IF(D997="","",Menu!$R$8)</f>
        <v>0</v>
      </c>
      <c r="G997" s="4">
        <f>IF(I997="","",Menu!$N$12)</f>
        <v>0</v>
      </c>
      <c r="H997" s="4">
        <f>IF(J997="","",Menu!$N$10)</f>
        <v>0</v>
      </c>
      <c r="I997" s="1" t="s">
        <v>1580</v>
      </c>
      <c r="J997" s="4">
        <f>IF(I997="","",Menu!$M$8)</f>
        <v>0</v>
      </c>
      <c r="K997" s="4">
        <f>Playeras!D254</f>
        <v>0</v>
      </c>
      <c r="L997" s="8">
        <f>IF(K997="","",IF(Menu!$D$10="",0,Menu!$E$10))</f>
        <v>0</v>
      </c>
      <c r="M997" s="8">
        <f>IF(K997="","",IF(Menu!$H$8="",0,Menu!$H$8))</f>
        <v>0</v>
      </c>
      <c r="N997" s="4" t="s">
        <v>274</v>
      </c>
      <c r="Y997" s="4" t="str">
        <f>MID(I997,1,5)</f>
        <v>C1302</v>
      </c>
      <c r="Z997" s="4">
        <v>24</v>
      </c>
      <c r="AA997" s="4">
        <f>(ROUNDDOWN(K997/Z997,0))*Z997</f>
        <v>0</v>
      </c>
      <c r="AB997" s="4">
        <f>K997-(AA997)</f>
        <v>0</v>
      </c>
      <c r="AC997" s="4">
        <f>AA997/Z997</f>
        <v>0</v>
      </c>
    </row>
    <row r="998" spans="1:29" ht="13.2">
      <c r="A998" s="4" t="s">
        <v>271</v>
      </c>
      <c r="B998" s="4" t="s">
        <v>272</v>
      </c>
      <c r="C998" s="4">
        <f>IF(D998="","",Menu!$D$8)</f>
        <v>0</v>
      </c>
      <c r="D998" s="4" t="s">
        <v>63</v>
      </c>
      <c r="E998" s="4">
        <f>IF(D998="","",Menu!$J$10)</f>
        <v>0</v>
      </c>
      <c r="F998" s="4">
        <f>IF(D998="","",Menu!$R$8)</f>
        <v>0</v>
      </c>
      <c r="G998" s="4">
        <f>IF(I998="","",Menu!$N$12)</f>
        <v>0</v>
      </c>
      <c r="H998" s="4">
        <f>IF(J998="","",Menu!$N$10)</f>
        <v>0</v>
      </c>
      <c r="I998" s="1" t="s">
        <v>1579</v>
      </c>
      <c r="J998" s="4">
        <f>IF(I998="","",Menu!$M$8)</f>
        <v>0</v>
      </c>
      <c r="K998" s="4">
        <f>Playeras!H253</f>
        <v>0</v>
      </c>
      <c r="L998" s="8">
        <f>IF(K998="","",IF(Menu!$D$10="",0,Menu!$E$10))</f>
        <v>0</v>
      </c>
      <c r="M998" s="8">
        <f>IF(K998="","",IF(Menu!$H$8="",0,Menu!$H$8))</f>
        <v>0</v>
      </c>
      <c r="N998" s="4" t="s">
        <v>274</v>
      </c>
      <c r="Y998" s="4" t="str">
        <f>MID(I998,1,5)</f>
        <v>C1302</v>
      </c>
      <c r="Z998" s="4">
        <v>24</v>
      </c>
      <c r="AA998" s="4">
        <f>(ROUNDDOWN(K998/Z998,0))*Z998</f>
        <v>0</v>
      </c>
      <c r="AB998" s="4">
        <f>K998-(AA998)</f>
        <v>0</v>
      </c>
      <c r="AC998" s="4">
        <f>AA998/Z998</f>
        <v>0</v>
      </c>
    </row>
    <row r="999" spans="1:29" ht="13.2">
      <c r="A999" s="4" t="s">
        <v>271</v>
      </c>
      <c r="B999" s="4" t="s">
        <v>272</v>
      </c>
      <c r="C999" s="4">
        <f>IF(D999="","",Menu!$D$8)</f>
        <v>0</v>
      </c>
      <c r="D999" s="4" t="s">
        <v>63</v>
      </c>
      <c r="E999" s="4">
        <f>IF(D999="","",Menu!$J$10)</f>
        <v>0</v>
      </c>
      <c r="F999" s="4">
        <f>IF(D999="","",Menu!$R$8)</f>
        <v>0</v>
      </c>
      <c r="G999" s="4">
        <f>IF(I999="","",Menu!$N$12)</f>
        <v>0</v>
      </c>
      <c r="H999" s="4">
        <f>IF(J999="","",Menu!$N$10)</f>
        <v>0</v>
      </c>
      <c r="I999" s="1" t="s">
        <v>1578</v>
      </c>
      <c r="J999" s="4">
        <f>IF(I999="","",Menu!$M$8)</f>
        <v>0</v>
      </c>
      <c r="K999" s="4">
        <f>Playeras!G253</f>
        <v>0</v>
      </c>
      <c r="L999" s="8">
        <f>IF(K999="","",IF(Menu!$D$10="",0,Menu!$E$10))</f>
        <v>0</v>
      </c>
      <c r="M999" s="8">
        <f>IF(K999="","",IF(Menu!$H$8="",0,Menu!$H$8))</f>
        <v>0</v>
      </c>
      <c r="N999" s="4" t="s">
        <v>274</v>
      </c>
      <c r="Y999" s="4" t="str">
        <f>MID(I999,1,5)</f>
        <v>C1302</v>
      </c>
      <c r="Z999" s="4">
        <v>24</v>
      </c>
      <c r="AA999" s="4">
        <f>(ROUNDDOWN(K999/Z999,0))*Z999</f>
        <v>0</v>
      </c>
      <c r="AB999" s="4">
        <f>K999-(AA999)</f>
        <v>0</v>
      </c>
      <c r="AC999" s="4">
        <f>AA999/Z999</f>
        <v>0</v>
      </c>
    </row>
    <row r="1000" spans="1:29" ht="13.2">
      <c r="A1000" s="4" t="s">
        <v>271</v>
      </c>
      <c r="B1000" s="4" t="s">
        <v>272</v>
      </c>
      <c r="C1000" s="4">
        <f>IF(D1000="","",Menu!$D$8)</f>
        <v>0</v>
      </c>
      <c r="D1000" s="4" t="s">
        <v>63</v>
      </c>
      <c r="E1000" s="4">
        <f>IF(D1000="","",Menu!$J$10)</f>
        <v>0</v>
      </c>
      <c r="F1000" s="4">
        <f>IF(D1000="","",Menu!$R$8)</f>
        <v>0</v>
      </c>
      <c r="G1000" s="4">
        <f>IF(I1000="","",Menu!$N$12)</f>
        <v>0</v>
      </c>
      <c r="H1000" s="4">
        <f>IF(J1000="","",Menu!$N$10)</f>
        <v>0</v>
      </c>
      <c r="I1000" s="1" t="s">
        <v>1576</v>
      </c>
      <c r="J1000" s="4">
        <f>IF(I1000="","",Menu!$M$8)</f>
        <v>0</v>
      </c>
      <c r="K1000" s="4">
        <f>Playeras!E253</f>
        <v>0</v>
      </c>
      <c r="L1000" s="8">
        <f>IF(K1000="","",IF(Menu!$D$10="",0,Menu!$E$10))</f>
        <v>0</v>
      </c>
      <c r="M1000" s="8">
        <f>IF(K1000="","",IF(Menu!$H$8="",0,Menu!$H$8))</f>
        <v>0</v>
      </c>
      <c r="N1000" s="4" t="s">
        <v>274</v>
      </c>
      <c r="Y1000" s="4" t="str">
        <f>MID(I1000,1,5)</f>
        <v>C1302</v>
      </c>
      <c r="Z1000" s="4">
        <v>24</v>
      </c>
      <c r="AA1000" s="4">
        <f>(ROUNDDOWN(K1000/Z1000,0))*Z1000</f>
        <v>0</v>
      </c>
      <c r="AB1000" s="4">
        <f>K1000-(AA1000)</f>
        <v>0</v>
      </c>
      <c r="AC1000" s="4">
        <f>AA1000/Z1000</f>
        <v>0</v>
      </c>
    </row>
    <row r="1001" spans="1:29" ht="13.2">
      <c r="A1001" s="4" t="s">
        <v>271</v>
      </c>
      <c r="B1001" s="4" t="s">
        <v>272</v>
      </c>
      <c r="C1001" s="4">
        <f>IF(D1001="","",Menu!$D$8)</f>
        <v>0</v>
      </c>
      <c r="D1001" s="4" t="s">
        <v>63</v>
      </c>
      <c r="E1001" s="4">
        <f>IF(D1001="","",Menu!$J$10)</f>
        <v>0</v>
      </c>
      <c r="F1001" s="4">
        <f>IF(D1001="","",Menu!$R$8)</f>
        <v>0</v>
      </c>
      <c r="G1001" s="4">
        <f>IF(I1001="","",Menu!$N$12)</f>
        <v>0</v>
      </c>
      <c r="H1001" s="4">
        <f>IF(J1001="","",Menu!$N$10)</f>
        <v>0</v>
      </c>
      <c r="I1001" s="1" t="s">
        <v>1577</v>
      </c>
      <c r="J1001" s="4">
        <f>IF(I1001="","",Menu!$M$8)</f>
        <v>0</v>
      </c>
      <c r="K1001" s="4">
        <f>Playeras!F253</f>
        <v>0</v>
      </c>
      <c r="L1001" s="8">
        <f>IF(K1001="","",IF(Menu!$D$10="",0,Menu!$E$10))</f>
        <v>0</v>
      </c>
      <c r="M1001" s="8">
        <f>IF(K1001="","",IF(Menu!$H$8="",0,Menu!$H$8))</f>
        <v>0</v>
      </c>
      <c r="N1001" s="4" t="s">
        <v>274</v>
      </c>
      <c r="Y1001" s="4" t="str">
        <f>MID(I1001,1,5)</f>
        <v>C1302</v>
      </c>
      <c r="Z1001" s="4">
        <v>24</v>
      </c>
      <c r="AA1001" s="4">
        <f>(ROUNDDOWN(K1001/Z1001,0))*Z1001</f>
        <v>0</v>
      </c>
      <c r="AB1001" s="4">
        <f>K1001-(AA1001)</f>
        <v>0</v>
      </c>
      <c r="AC1001" s="4">
        <f>AA1001/Z1001</f>
        <v>0</v>
      </c>
    </row>
    <row r="1002" spans="1:29" ht="13.2">
      <c r="A1002" s="4" t="s">
        <v>271</v>
      </c>
      <c r="B1002" s="4" t="s">
        <v>272</v>
      </c>
      <c r="C1002" s="4">
        <f>IF(D1002="","",Menu!$D$8)</f>
        <v>0</v>
      </c>
      <c r="D1002" s="4" t="s">
        <v>63</v>
      </c>
      <c r="E1002" s="4">
        <f>IF(D1002="","",Menu!$J$10)</f>
        <v>0</v>
      </c>
      <c r="F1002" s="4">
        <f>IF(D1002="","",Menu!$R$8)</f>
        <v>0</v>
      </c>
      <c r="G1002" s="4">
        <f>IF(I1002="","",Menu!$N$12)</f>
        <v>0</v>
      </c>
      <c r="H1002" s="4">
        <f>IF(J1002="","",Menu!$N$10)</f>
        <v>0</v>
      </c>
      <c r="I1002" s="1" t="s">
        <v>1575</v>
      </c>
      <c r="J1002" s="4">
        <f>IF(I1002="","",Menu!$M$8)</f>
        <v>0</v>
      </c>
      <c r="K1002" s="4">
        <f>Playeras!D253</f>
        <v>0</v>
      </c>
      <c r="L1002" s="8">
        <f>IF(K1002="","",IF(Menu!$D$10="",0,Menu!$E$10))</f>
        <v>0</v>
      </c>
      <c r="M1002" s="8">
        <f>IF(K1002="","",IF(Menu!$H$8="",0,Menu!$H$8))</f>
        <v>0</v>
      </c>
      <c r="N1002" s="4" t="s">
        <v>274</v>
      </c>
      <c r="Y1002" s="4" t="str">
        <f>MID(I1002,1,5)</f>
        <v>C1302</v>
      </c>
      <c r="Z1002" s="4">
        <v>24</v>
      </c>
      <c r="AA1002" s="4">
        <f>(ROUNDDOWN(K1002/Z1002,0))*Z1002</f>
        <v>0</v>
      </c>
      <c r="AB1002" s="4">
        <f>K1002-(AA1002)</f>
        <v>0</v>
      </c>
      <c r="AC1002" s="4">
        <f>AA1002/Z1002</f>
        <v>0</v>
      </c>
    </row>
    <row r="1003" spans="1:29" ht="13.2">
      <c r="A1003" s="4" t="s">
        <v>271</v>
      </c>
      <c r="B1003" s="4" t="s">
        <v>272</v>
      </c>
      <c r="C1003" s="4">
        <f>IF(D1003="","",Menu!$D$8)</f>
        <v>0</v>
      </c>
      <c r="D1003" s="4" t="s">
        <v>63</v>
      </c>
      <c r="E1003" s="4">
        <f>IF(D1003="","",Menu!$J$10)</f>
        <v>0</v>
      </c>
      <c r="F1003" s="4">
        <f>IF(D1003="","",Menu!$R$8)</f>
        <v>0</v>
      </c>
      <c r="G1003" s="4">
        <f>IF(I1003="","",Menu!$N$12)</f>
        <v>0</v>
      </c>
      <c r="H1003" s="4">
        <f>IF(J1003="","",Menu!$N$10)</f>
        <v>0</v>
      </c>
      <c r="I1003" s="1" t="s">
        <v>2411</v>
      </c>
      <c r="J1003" s="4">
        <f>IF(I1003="","",Menu!$M$8)</f>
        <v>0</v>
      </c>
      <c r="K1003" s="4">
        <f>Playeras!H261</f>
        <v>0</v>
      </c>
      <c r="L1003" s="8">
        <f>IF(K1003="","",IF(Menu!$D$10="",0,Menu!$E$10))</f>
        <v>0</v>
      </c>
      <c r="M1003" s="8">
        <f>IF(K1003="","",IF(Menu!$H$8="",0,Menu!$H$8))</f>
        <v>0</v>
      </c>
      <c r="N1003" s="4" t="s">
        <v>274</v>
      </c>
      <c r="Y1003" s="4" t="str">
        <f>MID(I1003,1,5)</f>
        <v>C1302</v>
      </c>
      <c r="Z1003" s="4">
        <v>24</v>
      </c>
      <c r="AA1003" s="4">
        <f>(ROUNDDOWN(K1003/Z1003,0))*Z1003</f>
        <v>0</v>
      </c>
      <c r="AB1003" s="4">
        <f>K1003-(AA1003)</f>
        <v>0</v>
      </c>
      <c r="AC1003" s="4">
        <f>AA1003/Z1003</f>
        <v>0</v>
      </c>
    </row>
    <row r="1004" spans="1:29" ht="13.2">
      <c r="A1004" s="4" t="s">
        <v>271</v>
      </c>
      <c r="B1004" s="4" t="s">
        <v>272</v>
      </c>
      <c r="C1004" s="4">
        <f>IF(D1004="","",Menu!$D$8)</f>
        <v>0</v>
      </c>
      <c r="D1004" s="4" t="s">
        <v>63</v>
      </c>
      <c r="E1004" s="4">
        <f>IF(D1004="","",Menu!$J$10)</f>
        <v>0</v>
      </c>
      <c r="F1004" s="4">
        <f>IF(D1004="","",Menu!$R$8)</f>
        <v>0</v>
      </c>
      <c r="G1004" s="4">
        <f>IF(I1004="","",Menu!$N$12)</f>
        <v>0</v>
      </c>
      <c r="H1004" s="4">
        <f>IF(J1004="","",Menu!$N$10)</f>
        <v>0</v>
      </c>
      <c r="I1004" s="1" t="s">
        <v>2410</v>
      </c>
      <c r="J1004" s="4">
        <f>IF(I1004="","",Menu!$M$8)</f>
        <v>0</v>
      </c>
      <c r="K1004" s="4">
        <f>Playeras!G261</f>
        <v>0</v>
      </c>
      <c r="L1004" s="8">
        <f>IF(K1004="","",IF(Menu!$D$10="",0,Menu!$E$10))</f>
        <v>0</v>
      </c>
      <c r="M1004" s="8">
        <f>IF(K1004="","",IF(Menu!$H$8="",0,Menu!$H$8))</f>
        <v>0</v>
      </c>
      <c r="N1004" s="4" t="s">
        <v>274</v>
      </c>
      <c r="Y1004" s="4" t="str">
        <f>MID(I1004,1,5)</f>
        <v>C1302</v>
      </c>
      <c r="Z1004" s="4">
        <v>24</v>
      </c>
      <c r="AA1004" s="4">
        <f>(ROUNDDOWN(K1004/Z1004,0))*Z1004</f>
        <v>0</v>
      </c>
      <c r="AB1004" s="4">
        <f>K1004-(AA1004)</f>
        <v>0</v>
      </c>
      <c r="AC1004" s="4">
        <f>AA1004/Z1004</f>
        <v>0</v>
      </c>
    </row>
    <row r="1005" spans="1:29" ht="13.2">
      <c r="A1005" s="4" t="s">
        <v>271</v>
      </c>
      <c r="B1005" s="4" t="s">
        <v>272</v>
      </c>
      <c r="C1005" s="4">
        <f>IF(D1005="","",Menu!$D$8)</f>
        <v>0</v>
      </c>
      <c r="D1005" s="4" t="s">
        <v>63</v>
      </c>
      <c r="E1005" s="4">
        <f>IF(D1005="","",Menu!$J$10)</f>
        <v>0</v>
      </c>
      <c r="F1005" s="4">
        <f>IF(D1005="","",Menu!$R$8)</f>
        <v>0</v>
      </c>
      <c r="G1005" s="4">
        <f>IF(I1005="","",Menu!$N$12)</f>
        <v>0</v>
      </c>
      <c r="H1005" s="4">
        <f>IF(J1005="","",Menu!$N$10)</f>
        <v>0</v>
      </c>
      <c r="I1005" s="1" t="s">
        <v>2408</v>
      </c>
      <c r="J1005" s="4">
        <f>IF(I1005="","",Menu!$M$8)</f>
        <v>0</v>
      </c>
      <c r="K1005" s="4">
        <f>Playeras!E261</f>
        <v>0</v>
      </c>
      <c r="L1005" s="8">
        <f>IF(K1005="","",IF(Menu!$D$10="",0,Menu!$E$10))</f>
        <v>0</v>
      </c>
      <c r="M1005" s="8">
        <f>IF(K1005="","",IF(Menu!$H$8="",0,Menu!$H$8))</f>
        <v>0</v>
      </c>
      <c r="N1005" s="4" t="s">
        <v>274</v>
      </c>
      <c r="Y1005" s="4" t="str">
        <f>MID(I1005,1,5)</f>
        <v>C1302</v>
      </c>
      <c r="Z1005" s="4">
        <v>24</v>
      </c>
      <c r="AA1005" s="4">
        <f>(ROUNDDOWN(K1005/Z1005,0))*Z1005</f>
        <v>0</v>
      </c>
      <c r="AB1005" s="4">
        <f>K1005-(AA1005)</f>
        <v>0</v>
      </c>
      <c r="AC1005" s="4">
        <f>AA1005/Z1005</f>
        <v>0</v>
      </c>
    </row>
    <row r="1006" spans="1:29" ht="13.2">
      <c r="A1006" s="4" t="s">
        <v>271</v>
      </c>
      <c r="B1006" s="4" t="s">
        <v>272</v>
      </c>
      <c r="C1006" s="4">
        <f>IF(D1006="","",Menu!$D$8)</f>
        <v>0</v>
      </c>
      <c r="D1006" s="4" t="s">
        <v>63</v>
      </c>
      <c r="E1006" s="4">
        <f>IF(D1006="","",Menu!$J$10)</f>
        <v>0</v>
      </c>
      <c r="F1006" s="4">
        <f>IF(D1006="","",Menu!$R$8)</f>
        <v>0</v>
      </c>
      <c r="G1006" s="4">
        <f>IF(I1006="","",Menu!$N$12)</f>
        <v>0</v>
      </c>
      <c r="H1006" s="4">
        <f>IF(J1006="","",Menu!$N$10)</f>
        <v>0</v>
      </c>
      <c r="I1006" s="1" t="s">
        <v>2409</v>
      </c>
      <c r="J1006" s="4">
        <f>IF(I1006="","",Menu!$M$8)</f>
        <v>0</v>
      </c>
      <c r="K1006" s="4">
        <f>Playeras!F261</f>
        <v>0</v>
      </c>
      <c r="L1006" s="8">
        <f>IF(K1006="","",IF(Menu!$D$10="",0,Menu!$E$10))</f>
        <v>0</v>
      </c>
      <c r="M1006" s="8">
        <f>IF(K1006="","",IF(Menu!$H$8="",0,Menu!$H$8))</f>
        <v>0</v>
      </c>
      <c r="N1006" s="4" t="s">
        <v>274</v>
      </c>
      <c r="Y1006" s="4" t="str">
        <f>MID(I1006,1,5)</f>
        <v>C1302</v>
      </c>
      <c r="Z1006" s="4">
        <v>24</v>
      </c>
      <c r="AA1006" s="4">
        <f>(ROUNDDOWN(K1006/Z1006,0))*Z1006</f>
        <v>0</v>
      </c>
      <c r="AB1006" s="4">
        <f>K1006-(AA1006)</f>
        <v>0</v>
      </c>
      <c r="AC1006" s="4">
        <f>AA1006/Z1006</f>
        <v>0</v>
      </c>
    </row>
    <row r="1007" spans="1:29" ht="13.2">
      <c r="A1007" s="4" t="s">
        <v>271</v>
      </c>
      <c r="B1007" s="4" t="s">
        <v>272</v>
      </c>
      <c r="C1007" s="4">
        <f>IF(D1007="","",Menu!$D$8)</f>
        <v>0</v>
      </c>
      <c r="D1007" s="4" t="s">
        <v>63</v>
      </c>
      <c r="E1007" s="4">
        <f>IF(D1007="","",Menu!$J$10)</f>
        <v>0</v>
      </c>
      <c r="F1007" s="4">
        <f>IF(D1007="","",Menu!$R$8)</f>
        <v>0</v>
      </c>
      <c r="G1007" s="4">
        <f>IF(I1007="","",Menu!$N$12)</f>
        <v>0</v>
      </c>
      <c r="H1007" s="4">
        <f>IF(J1007="","",Menu!$N$10)</f>
        <v>0</v>
      </c>
      <c r="I1007" s="1" t="s">
        <v>2407</v>
      </c>
      <c r="J1007" s="4">
        <f>IF(I1007="","",Menu!$M$8)</f>
        <v>0</v>
      </c>
      <c r="K1007" s="4">
        <f>Playeras!D261</f>
        <v>0</v>
      </c>
      <c r="L1007" s="8">
        <f>IF(K1007="","",IF(Menu!$D$10="",0,Menu!$E$10))</f>
        <v>0</v>
      </c>
      <c r="M1007" s="8">
        <f>IF(K1007="","",IF(Menu!$H$8="",0,Menu!$H$8))</f>
        <v>0</v>
      </c>
      <c r="N1007" s="4" t="s">
        <v>274</v>
      </c>
      <c r="Y1007" s="4" t="str">
        <f>MID(I1007,1,5)</f>
        <v>C1302</v>
      </c>
      <c r="Z1007" s="4">
        <v>24</v>
      </c>
      <c r="AA1007" s="4">
        <f>(ROUNDDOWN(K1007/Z1007,0))*Z1007</f>
        <v>0</v>
      </c>
      <c r="AB1007" s="4">
        <f>K1007-(AA1007)</f>
        <v>0</v>
      </c>
      <c r="AC1007" s="4">
        <f>AA1007/Z1007</f>
        <v>0</v>
      </c>
    </row>
    <row r="1008" spans="1:29" ht="13.2">
      <c r="A1008" s="4" t="s">
        <v>271</v>
      </c>
      <c r="B1008" s="4" t="s">
        <v>272</v>
      </c>
      <c r="C1008" s="4">
        <f>IF(D1008="","",Menu!$D$8)</f>
        <v>0</v>
      </c>
      <c r="D1008" s="4" t="s">
        <v>63</v>
      </c>
      <c r="E1008" s="4">
        <f>IF(D1008="","",Menu!$J$10)</f>
        <v>0</v>
      </c>
      <c r="F1008" s="4">
        <f>IF(D1008="","",Menu!$R$8)</f>
        <v>0</v>
      </c>
      <c r="G1008" s="4">
        <f>IF(I1008="","",Menu!$N$12)</f>
        <v>0</v>
      </c>
      <c r="H1008" s="4">
        <f>IF(J1008="","",Menu!$N$10)</f>
        <v>0</v>
      </c>
      <c r="I1008" s="1" t="s">
        <v>2405</v>
      </c>
      <c r="J1008" s="4">
        <f>IF(I1008="","",Menu!$M$8)</f>
        <v>0</v>
      </c>
      <c r="K1008" s="4">
        <f>Playeras!H260</f>
        <v>0</v>
      </c>
      <c r="L1008" s="8">
        <f>IF(K1008="","",IF(Menu!$D$10="",0,Menu!$E$10))</f>
        <v>0</v>
      </c>
      <c r="M1008" s="8">
        <f>IF(K1008="","",IF(Menu!$H$8="",0,Menu!$H$8))</f>
        <v>0</v>
      </c>
      <c r="N1008" s="4" t="s">
        <v>274</v>
      </c>
      <c r="Y1008" s="4" t="str">
        <f>MID(I1008,1,5)</f>
        <v>C1302</v>
      </c>
      <c r="Z1008" s="4">
        <v>24</v>
      </c>
      <c r="AA1008" s="4">
        <f>(ROUNDDOWN(K1008/Z1008,0))*Z1008</f>
        <v>0</v>
      </c>
      <c r="AB1008" s="4">
        <f>K1008-(AA1008)</f>
        <v>0</v>
      </c>
      <c r="AC1008" s="4">
        <f>AA1008/Z1008</f>
        <v>0</v>
      </c>
    </row>
    <row r="1009" spans="1:29" ht="13.2">
      <c r="A1009" s="4" t="s">
        <v>271</v>
      </c>
      <c r="B1009" s="4" t="s">
        <v>272</v>
      </c>
      <c r="C1009" s="4">
        <f>IF(D1009="","",Menu!$D$8)</f>
        <v>0</v>
      </c>
      <c r="D1009" s="4" t="s">
        <v>63</v>
      </c>
      <c r="E1009" s="4">
        <f>IF(D1009="","",Menu!$J$10)</f>
        <v>0</v>
      </c>
      <c r="F1009" s="4">
        <f>IF(D1009="","",Menu!$R$8)</f>
        <v>0</v>
      </c>
      <c r="G1009" s="4">
        <f>IF(I1009="","",Menu!$N$12)</f>
        <v>0</v>
      </c>
      <c r="H1009" s="4">
        <f>IF(J1009="","",Menu!$N$10)</f>
        <v>0</v>
      </c>
      <c r="I1009" s="1" t="s">
        <v>2404</v>
      </c>
      <c r="J1009" s="4">
        <f>IF(I1009="","",Menu!$M$8)</f>
        <v>0</v>
      </c>
      <c r="K1009" s="4">
        <f>Playeras!G260</f>
        <v>0</v>
      </c>
      <c r="L1009" s="8">
        <f>IF(K1009="","",IF(Menu!$D$10="",0,Menu!$E$10))</f>
        <v>0</v>
      </c>
      <c r="M1009" s="8">
        <f>IF(K1009="","",IF(Menu!$H$8="",0,Menu!$H$8))</f>
        <v>0</v>
      </c>
      <c r="N1009" s="4" t="s">
        <v>274</v>
      </c>
      <c r="Y1009" s="4" t="str">
        <f>MID(I1009,1,5)</f>
        <v>C1302</v>
      </c>
      <c r="Z1009" s="4">
        <v>24</v>
      </c>
      <c r="AA1009" s="4">
        <f>(ROUNDDOWN(K1009/Z1009,0))*Z1009</f>
        <v>0</v>
      </c>
      <c r="AB1009" s="4">
        <f>K1009-(AA1009)</f>
        <v>0</v>
      </c>
      <c r="AC1009" s="4">
        <f>AA1009/Z1009</f>
        <v>0</v>
      </c>
    </row>
    <row r="1010" spans="1:29" ht="13.2">
      <c r="A1010" s="4" t="s">
        <v>271</v>
      </c>
      <c r="B1010" s="4" t="s">
        <v>272</v>
      </c>
      <c r="C1010" s="4">
        <f>IF(D1010="","",Menu!$D$8)</f>
        <v>0</v>
      </c>
      <c r="D1010" s="4" t="s">
        <v>63</v>
      </c>
      <c r="E1010" s="4">
        <f>IF(D1010="","",Menu!$J$10)</f>
        <v>0</v>
      </c>
      <c r="F1010" s="4">
        <f>IF(D1010="","",Menu!$R$8)</f>
        <v>0</v>
      </c>
      <c r="G1010" s="4">
        <f>IF(I1010="","",Menu!$N$12)</f>
        <v>0</v>
      </c>
      <c r="H1010" s="4">
        <f>IF(J1010="","",Menu!$N$10)</f>
        <v>0</v>
      </c>
      <c r="I1010" s="1" t="s">
        <v>2402</v>
      </c>
      <c r="J1010" s="4">
        <f>IF(I1010="","",Menu!$M$8)</f>
        <v>0</v>
      </c>
      <c r="K1010" s="4">
        <f>Playeras!E260</f>
        <v>0</v>
      </c>
      <c r="L1010" s="8">
        <f>IF(K1010="","",IF(Menu!$D$10="",0,Menu!$E$10))</f>
        <v>0</v>
      </c>
      <c r="M1010" s="8">
        <f>IF(K1010="","",IF(Menu!$H$8="",0,Menu!$H$8))</f>
        <v>0</v>
      </c>
      <c r="N1010" s="4" t="s">
        <v>274</v>
      </c>
      <c r="Y1010" s="4" t="str">
        <f>MID(I1010,1,5)</f>
        <v>C1302</v>
      </c>
      <c r="Z1010" s="4">
        <v>24</v>
      </c>
      <c r="AA1010" s="4">
        <f>(ROUNDDOWN(K1010/Z1010,0))*Z1010</f>
        <v>0</v>
      </c>
      <c r="AB1010" s="4">
        <f>K1010-(AA1010)</f>
        <v>0</v>
      </c>
      <c r="AC1010" s="4">
        <f>AA1010/Z1010</f>
        <v>0</v>
      </c>
    </row>
    <row r="1011" spans="1:29" ht="13.2">
      <c r="A1011" s="4" t="s">
        <v>271</v>
      </c>
      <c r="B1011" s="4" t="s">
        <v>272</v>
      </c>
      <c r="C1011" s="4">
        <f>IF(D1011="","",Menu!$D$8)</f>
        <v>0</v>
      </c>
      <c r="D1011" s="4" t="s">
        <v>63</v>
      </c>
      <c r="E1011" s="4">
        <f>IF(D1011="","",Menu!$J$10)</f>
        <v>0</v>
      </c>
      <c r="F1011" s="4">
        <f>IF(D1011="","",Menu!$R$8)</f>
        <v>0</v>
      </c>
      <c r="G1011" s="4">
        <f>IF(I1011="","",Menu!$N$12)</f>
        <v>0</v>
      </c>
      <c r="H1011" s="4">
        <f>IF(J1011="","",Menu!$N$10)</f>
        <v>0</v>
      </c>
      <c r="I1011" s="1" t="s">
        <v>2403</v>
      </c>
      <c r="J1011" s="4">
        <f>IF(I1011="","",Menu!$M$8)</f>
        <v>0</v>
      </c>
      <c r="K1011" s="4">
        <f>Playeras!F260</f>
        <v>0</v>
      </c>
      <c r="L1011" s="8">
        <f>IF(K1011="","",IF(Menu!$D$10="",0,Menu!$E$10))</f>
        <v>0</v>
      </c>
      <c r="M1011" s="8">
        <f>IF(K1011="","",IF(Menu!$H$8="",0,Menu!$H$8))</f>
        <v>0</v>
      </c>
      <c r="N1011" s="4" t="s">
        <v>274</v>
      </c>
      <c r="Y1011" s="4" t="str">
        <f>MID(I1011,1,5)</f>
        <v>C1302</v>
      </c>
      <c r="Z1011" s="4">
        <v>24</v>
      </c>
      <c r="AA1011" s="4">
        <f>(ROUNDDOWN(K1011/Z1011,0))*Z1011</f>
        <v>0</v>
      </c>
      <c r="AB1011" s="4">
        <f>K1011-(AA1011)</f>
        <v>0</v>
      </c>
      <c r="AC1011" s="4">
        <f>AA1011/Z1011</f>
        <v>0</v>
      </c>
    </row>
    <row r="1012" spans="1:29" ht="13.2">
      <c r="A1012" s="4" t="s">
        <v>271</v>
      </c>
      <c r="B1012" s="4" t="s">
        <v>272</v>
      </c>
      <c r="C1012" s="4">
        <f>IF(D1012="","",Menu!$D$8)</f>
        <v>0</v>
      </c>
      <c r="D1012" s="4" t="s">
        <v>63</v>
      </c>
      <c r="E1012" s="4">
        <f>IF(D1012="","",Menu!$J$10)</f>
        <v>0</v>
      </c>
      <c r="F1012" s="4">
        <f>IF(D1012="","",Menu!$R$8)</f>
        <v>0</v>
      </c>
      <c r="G1012" s="4">
        <f>IF(I1012="","",Menu!$N$12)</f>
        <v>0</v>
      </c>
      <c r="H1012" s="4">
        <f>IF(J1012="","",Menu!$N$10)</f>
        <v>0</v>
      </c>
      <c r="I1012" s="1" t="s">
        <v>2401</v>
      </c>
      <c r="J1012" s="4">
        <f>IF(I1012="","",Menu!$M$8)</f>
        <v>0</v>
      </c>
      <c r="K1012" s="4">
        <f>Playeras!D260</f>
        <v>0</v>
      </c>
      <c r="L1012" s="8">
        <f>IF(K1012="","",IF(Menu!$D$10="",0,Menu!$E$10))</f>
        <v>0</v>
      </c>
      <c r="M1012" s="8">
        <f>IF(K1012="","",IF(Menu!$H$8="",0,Menu!$H$8))</f>
        <v>0</v>
      </c>
      <c r="N1012" s="4" t="s">
        <v>274</v>
      </c>
      <c r="Y1012" s="4" t="str">
        <f>MID(I1012,1,5)</f>
        <v>C1302</v>
      </c>
      <c r="Z1012" s="4">
        <v>24</v>
      </c>
      <c r="AA1012" s="4">
        <f>(ROUNDDOWN(K1012/Z1012,0))*Z1012</f>
        <v>0</v>
      </c>
      <c r="AB1012" s="4">
        <f>K1012-(AA1012)</f>
        <v>0</v>
      </c>
      <c r="AC1012" s="4">
        <f>AA1012/Z1012</f>
        <v>0</v>
      </c>
    </row>
    <row r="1013" spans="1:29" ht="13.2">
      <c r="A1013" s="4" t="s">
        <v>271</v>
      </c>
      <c r="B1013" s="4" t="s">
        <v>272</v>
      </c>
      <c r="C1013" s="4">
        <f>IF(D1013="","",Menu!$D$8)</f>
        <v>0</v>
      </c>
      <c r="D1013" s="4" t="s">
        <v>63</v>
      </c>
      <c r="E1013" s="4">
        <f>IF(D1013="","",Menu!$J$10)</f>
        <v>0</v>
      </c>
      <c r="F1013" s="4">
        <f>IF(D1013="","",Menu!$R$8)</f>
        <v>0</v>
      </c>
      <c r="G1013" s="4">
        <f>IF(I1013="","",Menu!$N$12)</f>
        <v>0</v>
      </c>
      <c r="H1013" s="4">
        <f>IF(J1013="","",Menu!$N$10)</f>
        <v>0</v>
      </c>
      <c r="I1013" s="1" t="s">
        <v>2400</v>
      </c>
      <c r="J1013" s="4">
        <f>IF(I1013="","",Menu!$M$8)</f>
        <v>0</v>
      </c>
      <c r="K1013" s="4">
        <f>Playeras!H259</f>
        <v>0</v>
      </c>
      <c r="L1013" s="8">
        <f>IF(K1013="","",IF(Menu!$D$10="",0,Menu!$E$10))</f>
        <v>0</v>
      </c>
      <c r="M1013" s="8">
        <f>IF(K1013="","",IF(Menu!$H$8="",0,Menu!$H$8))</f>
        <v>0</v>
      </c>
      <c r="N1013" s="4" t="s">
        <v>274</v>
      </c>
      <c r="Y1013" s="4" t="str">
        <f>MID(I1013,1,5)</f>
        <v>C1302</v>
      </c>
      <c r="Z1013" s="4">
        <v>24</v>
      </c>
      <c r="AA1013" s="4">
        <f>(ROUNDDOWN(K1013/Z1013,0))*Z1013</f>
        <v>0</v>
      </c>
      <c r="AB1013" s="4">
        <f>K1013-(AA1013)</f>
        <v>0</v>
      </c>
      <c r="AC1013" s="4">
        <f>AA1013/Z1013</f>
        <v>0</v>
      </c>
    </row>
    <row r="1014" spans="1:29" ht="13.2">
      <c r="A1014" s="4" t="s">
        <v>271</v>
      </c>
      <c r="B1014" s="4" t="s">
        <v>272</v>
      </c>
      <c r="C1014" s="4">
        <f>IF(D1014="","",Menu!$D$8)</f>
        <v>0</v>
      </c>
      <c r="D1014" s="4" t="s">
        <v>63</v>
      </c>
      <c r="E1014" s="4">
        <f>IF(D1014="","",Menu!$J$10)</f>
        <v>0</v>
      </c>
      <c r="F1014" s="4">
        <f>IF(D1014="","",Menu!$R$8)</f>
        <v>0</v>
      </c>
      <c r="G1014" s="4">
        <f>IF(I1014="","",Menu!$N$12)</f>
        <v>0</v>
      </c>
      <c r="H1014" s="4">
        <f>IF(J1014="","",Menu!$N$10)</f>
        <v>0</v>
      </c>
      <c r="I1014" s="1" t="s">
        <v>2399</v>
      </c>
      <c r="J1014" s="4">
        <f>IF(I1014="","",Menu!$M$8)</f>
        <v>0</v>
      </c>
      <c r="K1014" s="4">
        <f>Playeras!G259</f>
        <v>0</v>
      </c>
      <c r="L1014" s="8">
        <f>IF(K1014="","",IF(Menu!$D$10="",0,Menu!$E$10))</f>
        <v>0</v>
      </c>
      <c r="M1014" s="8">
        <f>IF(K1014="","",IF(Menu!$H$8="",0,Menu!$H$8))</f>
        <v>0</v>
      </c>
      <c r="N1014" s="4" t="s">
        <v>274</v>
      </c>
      <c r="Y1014" s="4" t="str">
        <f>MID(I1014,1,5)</f>
        <v>C1302</v>
      </c>
      <c r="Z1014" s="4">
        <v>24</v>
      </c>
      <c r="AA1014" s="4">
        <f>(ROUNDDOWN(K1014/Z1014,0))*Z1014</f>
        <v>0</v>
      </c>
      <c r="AB1014" s="4">
        <f>K1014-(AA1014)</f>
        <v>0</v>
      </c>
      <c r="AC1014" s="4">
        <f>AA1014/Z1014</f>
        <v>0</v>
      </c>
    </row>
    <row r="1015" spans="1:29" ht="13.2">
      <c r="A1015" s="4" t="s">
        <v>271</v>
      </c>
      <c r="B1015" s="4" t="s">
        <v>272</v>
      </c>
      <c r="C1015" s="4">
        <f>IF(D1015="","",Menu!$D$8)</f>
        <v>0</v>
      </c>
      <c r="D1015" s="4" t="s">
        <v>63</v>
      </c>
      <c r="E1015" s="4">
        <f>IF(D1015="","",Menu!$J$10)</f>
        <v>0</v>
      </c>
      <c r="F1015" s="4">
        <f>IF(D1015="","",Menu!$R$8)</f>
        <v>0</v>
      </c>
      <c r="G1015" s="4">
        <f>IF(I1015="","",Menu!$N$12)</f>
        <v>0</v>
      </c>
      <c r="H1015" s="4">
        <f>IF(J1015="","",Menu!$N$10)</f>
        <v>0</v>
      </c>
      <c r="I1015" s="1" t="s">
        <v>2397</v>
      </c>
      <c r="J1015" s="4">
        <f>IF(I1015="","",Menu!$M$8)</f>
        <v>0</v>
      </c>
      <c r="K1015" s="4">
        <f>Playeras!E259</f>
        <v>0</v>
      </c>
      <c r="L1015" s="8">
        <f>IF(K1015="","",IF(Menu!$D$10="",0,Menu!$E$10))</f>
        <v>0</v>
      </c>
      <c r="M1015" s="8">
        <f>IF(K1015="","",IF(Menu!$H$8="",0,Menu!$H$8))</f>
        <v>0</v>
      </c>
      <c r="N1015" s="4" t="s">
        <v>274</v>
      </c>
      <c r="Y1015" s="4" t="str">
        <f>MID(I1015,1,5)</f>
        <v>C1302</v>
      </c>
      <c r="Z1015" s="4">
        <v>24</v>
      </c>
      <c r="AA1015" s="4">
        <f>(ROUNDDOWN(K1015/Z1015,0))*Z1015</f>
        <v>0</v>
      </c>
      <c r="AB1015" s="4">
        <f>K1015-(AA1015)</f>
        <v>0</v>
      </c>
      <c r="AC1015" s="4">
        <f>AA1015/Z1015</f>
        <v>0</v>
      </c>
    </row>
    <row r="1016" spans="1:29" ht="13.2">
      <c r="A1016" s="4" t="s">
        <v>271</v>
      </c>
      <c r="B1016" s="4" t="s">
        <v>272</v>
      </c>
      <c r="C1016" s="4">
        <f>IF(D1016="","",Menu!$D$8)</f>
        <v>0</v>
      </c>
      <c r="D1016" s="4" t="s">
        <v>63</v>
      </c>
      <c r="E1016" s="4">
        <f>IF(D1016="","",Menu!$J$10)</f>
        <v>0</v>
      </c>
      <c r="F1016" s="4">
        <f>IF(D1016="","",Menu!$R$8)</f>
        <v>0</v>
      </c>
      <c r="G1016" s="4">
        <f>IF(I1016="","",Menu!$N$12)</f>
        <v>0</v>
      </c>
      <c r="H1016" s="4">
        <f>IF(J1016="","",Menu!$N$10)</f>
        <v>0</v>
      </c>
      <c r="I1016" s="1" t="s">
        <v>2398</v>
      </c>
      <c r="J1016" s="4">
        <f>IF(I1016="","",Menu!$M$8)</f>
        <v>0</v>
      </c>
      <c r="K1016" s="4">
        <f>Playeras!F259</f>
        <v>0</v>
      </c>
      <c r="L1016" s="8">
        <f>IF(K1016="","",IF(Menu!$D$10="",0,Menu!$E$10))</f>
        <v>0</v>
      </c>
      <c r="M1016" s="8">
        <f>IF(K1016="","",IF(Menu!$H$8="",0,Menu!$H$8))</f>
        <v>0</v>
      </c>
      <c r="N1016" s="4" t="s">
        <v>274</v>
      </c>
      <c r="Y1016" s="4" t="str">
        <f>MID(I1016,1,5)</f>
        <v>C1302</v>
      </c>
      <c r="Z1016" s="4">
        <v>24</v>
      </c>
      <c r="AA1016" s="4">
        <f>(ROUNDDOWN(K1016/Z1016,0))*Z1016</f>
        <v>0</v>
      </c>
      <c r="AB1016" s="4">
        <f>K1016-(AA1016)</f>
        <v>0</v>
      </c>
      <c r="AC1016" s="4">
        <f>AA1016/Z1016</f>
        <v>0</v>
      </c>
    </row>
    <row r="1017" spans="1:29" ht="13.2">
      <c r="A1017" s="4" t="s">
        <v>271</v>
      </c>
      <c r="B1017" s="4" t="s">
        <v>272</v>
      </c>
      <c r="C1017" s="4">
        <f>IF(D1017="","",Menu!$D$8)</f>
        <v>0</v>
      </c>
      <c r="D1017" s="4" t="s">
        <v>63</v>
      </c>
      <c r="E1017" s="4">
        <f>IF(D1017="","",Menu!$J$10)</f>
        <v>0</v>
      </c>
      <c r="F1017" s="4">
        <f>IF(D1017="","",Menu!$R$8)</f>
        <v>0</v>
      </c>
      <c r="G1017" s="4">
        <f>IF(I1017="","",Menu!$N$12)</f>
        <v>0</v>
      </c>
      <c r="H1017" s="4">
        <f>IF(J1017="","",Menu!$N$10)</f>
        <v>0</v>
      </c>
      <c r="I1017" s="1" t="s">
        <v>2396</v>
      </c>
      <c r="J1017" s="4">
        <f>IF(I1017="","",Menu!$M$8)</f>
        <v>0</v>
      </c>
      <c r="K1017" s="4">
        <f>Playeras!D259</f>
        <v>0</v>
      </c>
      <c r="L1017" s="8">
        <f>IF(K1017="","",IF(Menu!$D$10="",0,Menu!$E$10))</f>
        <v>0</v>
      </c>
      <c r="M1017" s="8">
        <f>IF(K1017="","",IF(Menu!$H$8="",0,Menu!$H$8))</f>
        <v>0</v>
      </c>
      <c r="N1017" s="4" t="s">
        <v>274</v>
      </c>
      <c r="Y1017" s="4" t="str">
        <f>MID(I1017,1,5)</f>
        <v>C1302</v>
      </c>
      <c r="Z1017" s="4">
        <v>24</v>
      </c>
      <c r="AA1017" s="4">
        <f>(ROUNDDOWN(K1017/Z1017,0))*Z1017</f>
        <v>0</v>
      </c>
      <c r="AB1017" s="4">
        <f>K1017-(AA1017)</f>
        <v>0</v>
      </c>
      <c r="AC1017" s="4">
        <f>AA1017/Z1017</f>
        <v>0</v>
      </c>
    </row>
    <row r="1018" spans="1:29" ht="13.2">
      <c r="A1018" s="4" t="s">
        <v>271</v>
      </c>
      <c r="B1018" s="4" t="s">
        <v>272</v>
      </c>
      <c r="C1018" s="4">
        <f>IF(D1018="","",Menu!$D$8)</f>
        <v>0</v>
      </c>
      <c r="D1018" s="4" t="s">
        <v>63</v>
      </c>
      <c r="E1018" s="4">
        <f>IF(D1018="","",Menu!$J$10)</f>
        <v>0</v>
      </c>
      <c r="F1018" s="4">
        <f>IF(D1018="","",Menu!$R$8)</f>
        <v>0</v>
      </c>
      <c r="G1018" s="4">
        <f>IF(I1018="","",Menu!$N$12)</f>
        <v>0</v>
      </c>
      <c r="H1018" s="4">
        <f>IF(J1018="","",Menu!$N$10)</f>
        <v>0</v>
      </c>
      <c r="I1018" s="1" t="s">
        <v>1604</v>
      </c>
      <c r="J1018" s="4">
        <f>IF(I1018="","",Menu!$M$8)</f>
        <v>0</v>
      </c>
      <c r="K1018" s="4">
        <f>Playeras!H258</f>
        <v>0</v>
      </c>
      <c r="L1018" s="8">
        <f>IF(K1018="","",IF(Menu!$D$10="",0,Menu!$E$10))</f>
        <v>0</v>
      </c>
      <c r="M1018" s="8">
        <f>IF(K1018="","",IF(Menu!$H$8="",0,Menu!$H$8))</f>
        <v>0</v>
      </c>
      <c r="N1018" s="4" t="s">
        <v>274</v>
      </c>
      <c r="Y1018" s="4" t="str">
        <f>MID(I1018,1,5)</f>
        <v>C1302</v>
      </c>
      <c r="Z1018" s="4">
        <v>24</v>
      </c>
      <c r="AA1018" s="4">
        <f>(ROUNDDOWN(K1018/Z1018,0))*Z1018</f>
        <v>0</v>
      </c>
      <c r="AB1018" s="4">
        <f>K1018-(AA1018)</f>
        <v>0</v>
      </c>
      <c r="AC1018" s="4">
        <f>AA1018/Z1018</f>
        <v>0</v>
      </c>
    </row>
    <row r="1019" spans="1:29" ht="13.2">
      <c r="A1019" s="4" t="s">
        <v>271</v>
      </c>
      <c r="B1019" s="4" t="s">
        <v>272</v>
      </c>
      <c r="C1019" s="4">
        <f>IF(D1019="","",Menu!$D$8)</f>
        <v>0</v>
      </c>
      <c r="D1019" s="4" t="s">
        <v>63</v>
      </c>
      <c r="E1019" s="4">
        <f>IF(D1019="","",Menu!$J$10)</f>
        <v>0</v>
      </c>
      <c r="F1019" s="4">
        <f>IF(D1019="","",Menu!$R$8)</f>
        <v>0</v>
      </c>
      <c r="G1019" s="4">
        <f>IF(I1019="","",Menu!$N$12)</f>
        <v>0</v>
      </c>
      <c r="H1019" s="4">
        <f>IF(J1019="","",Menu!$N$10)</f>
        <v>0</v>
      </c>
      <c r="I1019" s="1" t="s">
        <v>1603</v>
      </c>
      <c r="J1019" s="4">
        <f>IF(I1019="","",Menu!$M$8)</f>
        <v>0</v>
      </c>
      <c r="K1019" s="4">
        <f>Playeras!G258</f>
        <v>0</v>
      </c>
      <c r="L1019" s="8">
        <f>IF(K1019="","",IF(Menu!$D$10="",0,Menu!$E$10))</f>
        <v>0</v>
      </c>
      <c r="M1019" s="8">
        <f>IF(K1019="","",IF(Menu!$H$8="",0,Menu!$H$8))</f>
        <v>0</v>
      </c>
      <c r="N1019" s="4" t="s">
        <v>274</v>
      </c>
      <c r="Y1019" s="4" t="str">
        <f>MID(I1019,1,5)</f>
        <v>C1302</v>
      </c>
      <c r="Z1019" s="4">
        <v>24</v>
      </c>
      <c r="AA1019" s="4">
        <f>(ROUNDDOWN(K1019/Z1019,0))*Z1019</f>
        <v>0</v>
      </c>
      <c r="AB1019" s="4">
        <f>K1019-(AA1019)</f>
        <v>0</v>
      </c>
      <c r="AC1019" s="4">
        <f>AA1019/Z1019</f>
        <v>0</v>
      </c>
    </row>
    <row r="1020" spans="1:29" ht="13.2">
      <c r="A1020" s="4" t="s">
        <v>271</v>
      </c>
      <c r="B1020" s="4" t="s">
        <v>272</v>
      </c>
      <c r="C1020" s="4">
        <f>IF(D1020="","",Menu!$D$8)</f>
        <v>0</v>
      </c>
      <c r="D1020" s="4" t="s">
        <v>63</v>
      </c>
      <c r="E1020" s="4">
        <f>IF(D1020="","",Menu!$J$10)</f>
        <v>0</v>
      </c>
      <c r="F1020" s="4">
        <f>IF(D1020="","",Menu!$R$8)</f>
        <v>0</v>
      </c>
      <c r="G1020" s="4">
        <f>IF(I1020="","",Menu!$N$12)</f>
        <v>0</v>
      </c>
      <c r="H1020" s="4">
        <f>IF(J1020="","",Menu!$N$10)</f>
        <v>0</v>
      </c>
      <c r="I1020" s="1" t="s">
        <v>1601</v>
      </c>
      <c r="J1020" s="4">
        <f>IF(I1020="","",Menu!$M$8)</f>
        <v>0</v>
      </c>
      <c r="K1020" s="4">
        <f>Playeras!E258</f>
        <v>0</v>
      </c>
      <c r="L1020" s="8">
        <f>IF(K1020="","",IF(Menu!$D$10="",0,Menu!$E$10))</f>
        <v>0</v>
      </c>
      <c r="M1020" s="8">
        <f>IF(K1020="","",IF(Menu!$H$8="",0,Menu!$H$8))</f>
        <v>0</v>
      </c>
      <c r="N1020" s="4" t="s">
        <v>274</v>
      </c>
      <c r="Y1020" s="4" t="str">
        <f>MID(I1020,1,5)</f>
        <v>C1302</v>
      </c>
      <c r="Z1020" s="4">
        <v>24</v>
      </c>
      <c r="AA1020" s="4">
        <f>(ROUNDDOWN(K1020/Z1020,0))*Z1020</f>
        <v>0</v>
      </c>
      <c r="AB1020" s="4">
        <f>K1020-(AA1020)</f>
        <v>0</v>
      </c>
      <c r="AC1020" s="4">
        <f>AA1020/Z1020</f>
        <v>0</v>
      </c>
    </row>
    <row r="1021" spans="1:29" ht="13.2">
      <c r="A1021" s="4" t="s">
        <v>271</v>
      </c>
      <c r="B1021" s="4" t="s">
        <v>272</v>
      </c>
      <c r="C1021" s="4">
        <f>IF(D1021="","",Menu!$D$8)</f>
        <v>0</v>
      </c>
      <c r="D1021" s="4" t="s">
        <v>63</v>
      </c>
      <c r="E1021" s="4">
        <f>IF(D1021="","",Menu!$J$10)</f>
        <v>0</v>
      </c>
      <c r="F1021" s="4">
        <f>IF(D1021="","",Menu!$R$8)</f>
        <v>0</v>
      </c>
      <c r="G1021" s="4">
        <f>IF(I1021="","",Menu!$N$12)</f>
        <v>0</v>
      </c>
      <c r="H1021" s="4">
        <f>IF(J1021="","",Menu!$N$10)</f>
        <v>0</v>
      </c>
      <c r="I1021" s="1" t="s">
        <v>1602</v>
      </c>
      <c r="J1021" s="4">
        <f>IF(I1021="","",Menu!$M$8)</f>
        <v>0</v>
      </c>
      <c r="K1021" s="4">
        <f>Playeras!F258</f>
        <v>0</v>
      </c>
      <c r="L1021" s="8">
        <f>IF(K1021="","",IF(Menu!$D$10="",0,Menu!$E$10))</f>
        <v>0</v>
      </c>
      <c r="M1021" s="8">
        <f>IF(K1021="","",IF(Menu!$H$8="",0,Menu!$H$8))</f>
        <v>0</v>
      </c>
      <c r="N1021" s="4" t="s">
        <v>274</v>
      </c>
      <c r="Y1021" s="4" t="str">
        <f>MID(I1021,1,5)</f>
        <v>C1302</v>
      </c>
      <c r="Z1021" s="4">
        <v>24</v>
      </c>
      <c r="AA1021" s="4">
        <f>(ROUNDDOWN(K1021/Z1021,0))*Z1021</f>
        <v>0</v>
      </c>
      <c r="AB1021" s="4">
        <f>K1021-(AA1021)</f>
        <v>0</v>
      </c>
      <c r="AC1021" s="4">
        <f>AA1021/Z1021</f>
        <v>0</v>
      </c>
    </row>
    <row r="1022" spans="1:29" ht="13.2">
      <c r="A1022" s="4" t="s">
        <v>271</v>
      </c>
      <c r="B1022" s="4" t="s">
        <v>272</v>
      </c>
      <c r="C1022" s="4">
        <f>IF(D1022="","",Menu!$D$8)</f>
        <v>0</v>
      </c>
      <c r="D1022" s="4" t="s">
        <v>63</v>
      </c>
      <c r="E1022" s="4">
        <f>IF(D1022="","",Menu!$J$10)</f>
        <v>0</v>
      </c>
      <c r="F1022" s="4">
        <f>IF(D1022="","",Menu!$R$8)</f>
        <v>0</v>
      </c>
      <c r="G1022" s="4">
        <f>IF(I1022="","",Menu!$N$12)</f>
        <v>0</v>
      </c>
      <c r="H1022" s="4">
        <f>IF(J1022="","",Menu!$N$10)</f>
        <v>0</v>
      </c>
      <c r="I1022" s="1" t="s">
        <v>1600</v>
      </c>
      <c r="J1022" s="4">
        <f>IF(I1022="","",Menu!$M$8)</f>
        <v>0</v>
      </c>
      <c r="K1022" s="4">
        <f>Playeras!D258</f>
        <v>0</v>
      </c>
      <c r="L1022" s="8">
        <f>IF(K1022="","",IF(Menu!$D$10="",0,Menu!$E$10))</f>
        <v>0</v>
      </c>
      <c r="M1022" s="8">
        <f>IF(K1022="","",IF(Menu!$H$8="",0,Menu!$H$8))</f>
        <v>0</v>
      </c>
      <c r="N1022" s="4" t="s">
        <v>274</v>
      </c>
      <c r="Y1022" s="4" t="str">
        <f>MID(I1022,1,5)</f>
        <v>C1302</v>
      </c>
      <c r="Z1022" s="4">
        <v>24</v>
      </c>
      <c r="AA1022" s="4">
        <f>(ROUNDDOWN(K1022/Z1022,0))*Z1022</f>
        <v>0</v>
      </c>
      <c r="AB1022" s="4">
        <f>K1022-(AA1022)</f>
        <v>0</v>
      </c>
      <c r="AC1022" s="4">
        <f>AA1022/Z1022</f>
        <v>0</v>
      </c>
    </row>
    <row r="1023" spans="1:29" ht="13.2">
      <c r="A1023" s="4" t="s">
        <v>271</v>
      </c>
      <c r="B1023" s="4" t="s">
        <v>272</v>
      </c>
      <c r="C1023" s="4">
        <f>IF(D1023="","",Menu!$D$8)</f>
        <v>0</v>
      </c>
      <c r="D1023" s="4" t="s">
        <v>63</v>
      </c>
      <c r="E1023" s="4">
        <f>IF(D1023="","",Menu!$J$10)</f>
        <v>0</v>
      </c>
      <c r="F1023" s="4">
        <f>IF(D1023="","",Menu!$R$8)</f>
        <v>0</v>
      </c>
      <c r="G1023" s="4">
        <f>IF(I1023="","",Menu!$N$12)</f>
        <v>0</v>
      </c>
      <c r="H1023" s="4">
        <f>IF(J1023="","",Menu!$N$10)</f>
        <v>0</v>
      </c>
      <c r="I1023" s="1" t="s">
        <v>1574</v>
      </c>
      <c r="J1023" s="4">
        <f>IF(I1023="","",Menu!$M$8)</f>
        <v>0</v>
      </c>
      <c r="K1023" s="4">
        <f>Playeras!H252</f>
        <v>0</v>
      </c>
      <c r="L1023" s="8">
        <f>IF(K1023="","",IF(Menu!$D$10="",0,Menu!$E$10))</f>
        <v>0</v>
      </c>
      <c r="M1023" s="8">
        <f>IF(K1023="","",IF(Menu!$H$8="",0,Menu!$H$8))</f>
        <v>0</v>
      </c>
      <c r="N1023" s="4" t="s">
        <v>274</v>
      </c>
      <c r="Y1023" s="4" t="str">
        <f>MID(I1023,1,5)</f>
        <v>C1302</v>
      </c>
      <c r="Z1023" s="4">
        <v>24</v>
      </c>
      <c r="AA1023" s="4">
        <f>(ROUNDDOWN(K1023/Z1023,0))*Z1023</f>
        <v>0</v>
      </c>
      <c r="AB1023" s="4">
        <f>K1023-(AA1023)</f>
        <v>0</v>
      </c>
      <c r="AC1023" s="4">
        <f>AA1023/Z1023</f>
        <v>0</v>
      </c>
    </row>
    <row r="1024" spans="1:29" ht="13.2">
      <c r="A1024" s="4" t="s">
        <v>271</v>
      </c>
      <c r="B1024" s="4" t="s">
        <v>272</v>
      </c>
      <c r="C1024" s="4">
        <f>IF(D1024="","",Menu!$D$8)</f>
        <v>0</v>
      </c>
      <c r="D1024" s="4" t="s">
        <v>63</v>
      </c>
      <c r="E1024" s="4">
        <f>IF(D1024="","",Menu!$J$10)</f>
        <v>0</v>
      </c>
      <c r="F1024" s="4">
        <f>IF(D1024="","",Menu!$R$8)</f>
        <v>0</v>
      </c>
      <c r="G1024" s="4">
        <f>IF(I1024="","",Menu!$N$12)</f>
        <v>0</v>
      </c>
      <c r="H1024" s="4">
        <f>IF(J1024="","",Menu!$N$10)</f>
        <v>0</v>
      </c>
      <c r="I1024" s="1" t="s">
        <v>1573</v>
      </c>
      <c r="J1024" s="4">
        <f>IF(I1024="","",Menu!$M$8)</f>
        <v>0</v>
      </c>
      <c r="K1024" s="4">
        <f>Playeras!G252</f>
        <v>0</v>
      </c>
      <c r="L1024" s="8">
        <f>IF(K1024="","",IF(Menu!$D$10="",0,Menu!$E$10))</f>
        <v>0</v>
      </c>
      <c r="M1024" s="8">
        <f>IF(K1024="","",IF(Menu!$H$8="",0,Menu!$H$8))</f>
        <v>0</v>
      </c>
      <c r="N1024" s="4" t="s">
        <v>274</v>
      </c>
      <c r="Y1024" s="4" t="str">
        <f>MID(I1024,1,5)</f>
        <v>C1302</v>
      </c>
      <c r="Z1024" s="4">
        <v>24</v>
      </c>
      <c r="AA1024" s="4">
        <f>(ROUNDDOWN(K1024/Z1024,0))*Z1024</f>
        <v>0</v>
      </c>
      <c r="AB1024" s="4">
        <f>K1024-(AA1024)</f>
        <v>0</v>
      </c>
      <c r="AC1024" s="4">
        <f>AA1024/Z1024</f>
        <v>0</v>
      </c>
    </row>
    <row r="1025" spans="1:29" ht="13.2">
      <c r="A1025" s="4" t="s">
        <v>271</v>
      </c>
      <c r="B1025" s="4" t="s">
        <v>272</v>
      </c>
      <c r="C1025" s="4">
        <f>IF(D1025="","",Menu!$D$8)</f>
        <v>0</v>
      </c>
      <c r="D1025" s="4" t="s">
        <v>63</v>
      </c>
      <c r="E1025" s="4">
        <f>IF(D1025="","",Menu!$J$10)</f>
        <v>0</v>
      </c>
      <c r="F1025" s="4">
        <f>IF(D1025="","",Menu!$R$8)</f>
        <v>0</v>
      </c>
      <c r="G1025" s="4">
        <f>IF(I1025="","",Menu!$N$12)</f>
        <v>0</v>
      </c>
      <c r="H1025" s="4">
        <f>IF(J1025="","",Menu!$N$10)</f>
        <v>0</v>
      </c>
      <c r="I1025" s="1" t="s">
        <v>1571</v>
      </c>
      <c r="J1025" s="4">
        <f>IF(I1025="","",Menu!$M$8)</f>
        <v>0</v>
      </c>
      <c r="K1025" s="4">
        <f>Playeras!E252</f>
        <v>0</v>
      </c>
      <c r="L1025" s="8">
        <f>IF(K1025="","",IF(Menu!$D$10="",0,Menu!$E$10))</f>
        <v>0</v>
      </c>
      <c r="M1025" s="8">
        <f>IF(K1025="","",IF(Menu!$H$8="",0,Menu!$H$8))</f>
        <v>0</v>
      </c>
      <c r="N1025" s="4" t="s">
        <v>274</v>
      </c>
      <c r="Y1025" s="4" t="str">
        <f>MID(I1025,1,5)</f>
        <v>C1302</v>
      </c>
      <c r="Z1025" s="4">
        <v>24</v>
      </c>
      <c r="AA1025" s="4">
        <f>(ROUNDDOWN(K1025/Z1025,0))*Z1025</f>
        <v>0</v>
      </c>
      <c r="AB1025" s="4">
        <f>K1025-(AA1025)</f>
        <v>0</v>
      </c>
      <c r="AC1025" s="4">
        <f>AA1025/Z1025</f>
        <v>0</v>
      </c>
    </row>
    <row r="1026" spans="1:29" ht="13.2">
      <c r="A1026" s="4" t="s">
        <v>271</v>
      </c>
      <c r="B1026" s="4" t="s">
        <v>272</v>
      </c>
      <c r="C1026" s="4">
        <f>IF(D1026="","",Menu!$D$8)</f>
        <v>0</v>
      </c>
      <c r="D1026" s="4" t="s">
        <v>63</v>
      </c>
      <c r="E1026" s="4">
        <f>IF(D1026="","",Menu!$J$10)</f>
        <v>0</v>
      </c>
      <c r="F1026" s="4">
        <f>IF(D1026="","",Menu!$R$8)</f>
        <v>0</v>
      </c>
      <c r="G1026" s="4">
        <f>IF(I1026="","",Menu!$N$12)</f>
        <v>0</v>
      </c>
      <c r="H1026" s="4">
        <f>IF(J1026="","",Menu!$N$10)</f>
        <v>0</v>
      </c>
      <c r="I1026" s="1" t="s">
        <v>1572</v>
      </c>
      <c r="J1026" s="4">
        <f>IF(I1026="","",Menu!$M$8)</f>
        <v>0</v>
      </c>
      <c r="K1026" s="4">
        <f>Playeras!F252</f>
        <v>0</v>
      </c>
      <c r="L1026" s="8">
        <f>IF(K1026="","",IF(Menu!$D$10="",0,Menu!$E$10))</f>
        <v>0</v>
      </c>
      <c r="M1026" s="8">
        <f>IF(K1026="","",IF(Menu!$H$8="",0,Menu!$H$8))</f>
        <v>0</v>
      </c>
      <c r="N1026" s="4" t="s">
        <v>274</v>
      </c>
      <c r="Y1026" s="4" t="str">
        <f>MID(I1026,1,5)</f>
        <v>C1302</v>
      </c>
      <c r="Z1026" s="4">
        <v>24</v>
      </c>
      <c r="AA1026" s="4">
        <f>(ROUNDDOWN(K1026/Z1026,0))*Z1026</f>
        <v>0</v>
      </c>
      <c r="AB1026" s="4">
        <f>K1026-(AA1026)</f>
        <v>0</v>
      </c>
      <c r="AC1026" s="4">
        <f>AA1026/Z1026</f>
        <v>0</v>
      </c>
    </row>
    <row r="1027" spans="1:29" ht="13.2">
      <c r="A1027" s="4" t="s">
        <v>271</v>
      </c>
      <c r="B1027" s="4" t="s">
        <v>272</v>
      </c>
      <c r="C1027" s="4">
        <f>IF(D1027="","",Menu!$D$8)</f>
        <v>0</v>
      </c>
      <c r="D1027" s="4" t="s">
        <v>63</v>
      </c>
      <c r="E1027" s="4">
        <f>IF(D1027="","",Menu!$J$10)</f>
        <v>0</v>
      </c>
      <c r="F1027" s="4">
        <f>IF(D1027="","",Menu!$R$8)</f>
        <v>0</v>
      </c>
      <c r="G1027" s="4">
        <f>IF(I1027="","",Menu!$N$12)</f>
        <v>0</v>
      </c>
      <c r="H1027" s="4">
        <f>IF(J1027="","",Menu!$N$10)</f>
        <v>0</v>
      </c>
      <c r="I1027" s="1" t="s">
        <v>1570</v>
      </c>
      <c r="J1027" s="4">
        <f>IF(I1027="","",Menu!$M$8)</f>
        <v>0</v>
      </c>
      <c r="K1027" s="4">
        <f>Playeras!D252</f>
        <v>0</v>
      </c>
      <c r="L1027" s="8">
        <f>IF(K1027="","",IF(Menu!$D$10="",0,Menu!$E$10))</f>
        <v>0</v>
      </c>
      <c r="M1027" s="8">
        <f>IF(K1027="","",IF(Menu!$H$8="",0,Menu!$H$8))</f>
        <v>0</v>
      </c>
      <c r="N1027" s="4" t="s">
        <v>274</v>
      </c>
      <c r="Y1027" s="4" t="str">
        <f>MID(I1027,1,5)</f>
        <v>C1302</v>
      </c>
      <c r="Z1027" s="4">
        <v>24</v>
      </c>
      <c r="AA1027" s="4">
        <f>(ROUNDDOWN(K1027/Z1027,0))*Z1027</f>
        <v>0</v>
      </c>
      <c r="AB1027" s="4">
        <f>K1027-(AA1027)</f>
        <v>0</v>
      </c>
      <c r="AC1027" s="4">
        <f>AA1027/Z1027</f>
        <v>0</v>
      </c>
    </row>
    <row r="1028" spans="1:29" ht="13.2">
      <c r="A1028" s="4" t="s">
        <v>271</v>
      </c>
      <c r="B1028" s="4" t="s">
        <v>272</v>
      </c>
      <c r="C1028" s="4">
        <f>IF(D1028="","",Menu!$D$8)</f>
        <v>0</v>
      </c>
      <c r="D1028" s="4" t="s">
        <v>63</v>
      </c>
      <c r="E1028" s="4">
        <f>IF(D1028="","",Menu!$J$10)</f>
        <v>0</v>
      </c>
      <c r="F1028" s="4">
        <f>IF(D1028="","",Menu!$R$8)</f>
        <v>0</v>
      </c>
      <c r="G1028" s="4">
        <f>IF(I1028="","",Menu!$N$12)</f>
        <v>0</v>
      </c>
      <c r="H1028" s="4">
        <f>IF(J1028="","",Menu!$N$10)</f>
        <v>0</v>
      </c>
      <c r="I1028" s="1" t="s">
        <v>1679</v>
      </c>
      <c r="J1028" s="4">
        <f>IF(I1028="","",Menu!$M$8)</f>
        <v>0</v>
      </c>
      <c r="K1028" s="4">
        <f>Playeras!H239</f>
        <v>0</v>
      </c>
      <c r="L1028" s="8">
        <f>IF(K1028="","",IF(Menu!$D$10="",0,Menu!$E$10))</f>
        <v>0</v>
      </c>
      <c r="M1028" s="8">
        <f>IF(K1028="","",IF(Menu!$H$8="",0,Menu!$H$8))</f>
        <v>0</v>
      </c>
      <c r="N1028" s="4" t="s">
        <v>274</v>
      </c>
      <c r="Y1028" s="4" t="str">
        <f>MID(I1028,1,5)</f>
        <v>C1300</v>
      </c>
      <c r="Z1028" s="4">
        <v>24</v>
      </c>
      <c r="AA1028" s="4">
        <f>(ROUNDDOWN(K1028/Z1028,0))*Z1028</f>
        <v>0</v>
      </c>
      <c r="AB1028" s="4">
        <f>K1028-(AA1028)</f>
        <v>0</v>
      </c>
      <c r="AC1028" s="4">
        <f>AA1028/Z1028</f>
        <v>0</v>
      </c>
    </row>
    <row r="1029" spans="1:29" ht="13.2">
      <c r="A1029" s="4" t="s">
        <v>271</v>
      </c>
      <c r="B1029" s="4" t="s">
        <v>272</v>
      </c>
      <c r="C1029" s="4">
        <f>IF(D1029="","",Menu!$D$8)</f>
        <v>0</v>
      </c>
      <c r="D1029" s="4" t="s">
        <v>63</v>
      </c>
      <c r="E1029" s="4">
        <f>IF(D1029="","",Menu!$J$10)</f>
        <v>0</v>
      </c>
      <c r="F1029" s="4">
        <f>IF(D1029="","",Menu!$R$8)</f>
        <v>0</v>
      </c>
      <c r="G1029" s="4">
        <f>IF(I1029="","",Menu!$N$12)</f>
        <v>0</v>
      </c>
      <c r="H1029" s="4">
        <f>IF(J1029="","",Menu!$N$10)</f>
        <v>0</v>
      </c>
      <c r="I1029" s="1" t="s">
        <v>1678</v>
      </c>
      <c r="J1029" s="4">
        <f>IF(I1029="","",Menu!$M$8)</f>
        <v>0</v>
      </c>
      <c r="K1029" s="4">
        <f>Playeras!G239</f>
        <v>0</v>
      </c>
      <c r="L1029" s="8">
        <f>IF(K1029="","",IF(Menu!$D$10="",0,Menu!$E$10))</f>
        <v>0</v>
      </c>
      <c r="M1029" s="8">
        <f>IF(K1029="","",IF(Menu!$H$8="",0,Menu!$H$8))</f>
        <v>0</v>
      </c>
      <c r="N1029" s="4" t="s">
        <v>274</v>
      </c>
      <c r="Y1029" s="4" t="str">
        <f>MID(I1029,1,5)</f>
        <v>C1300</v>
      </c>
      <c r="Z1029" s="4">
        <v>24</v>
      </c>
      <c r="AA1029" s="4">
        <f>(ROUNDDOWN(K1029/Z1029,0))*Z1029</f>
        <v>0</v>
      </c>
      <c r="AB1029" s="4">
        <f>K1029-(AA1029)</f>
        <v>0</v>
      </c>
      <c r="AC1029" s="4">
        <f>AA1029/Z1029</f>
        <v>0</v>
      </c>
    </row>
    <row r="1030" spans="1:29" ht="13.2">
      <c r="A1030" s="4" t="s">
        <v>271</v>
      </c>
      <c r="B1030" s="4" t="s">
        <v>272</v>
      </c>
      <c r="C1030" s="4">
        <f>IF(D1030="","",Menu!$D$8)</f>
        <v>0</v>
      </c>
      <c r="D1030" s="4" t="s">
        <v>63</v>
      </c>
      <c r="E1030" s="4">
        <f>IF(D1030="","",Menu!$J$10)</f>
        <v>0</v>
      </c>
      <c r="F1030" s="4">
        <f>IF(D1030="","",Menu!$R$8)</f>
        <v>0</v>
      </c>
      <c r="G1030" s="4">
        <f>IF(I1030="","",Menu!$N$12)</f>
        <v>0</v>
      </c>
      <c r="H1030" s="4">
        <f>IF(J1030="","",Menu!$N$10)</f>
        <v>0</v>
      </c>
      <c r="I1030" s="1" t="s">
        <v>1676</v>
      </c>
      <c r="J1030" s="4">
        <f>IF(I1030="","",Menu!$M$8)</f>
        <v>0</v>
      </c>
      <c r="K1030" s="4">
        <f>Playeras!E239</f>
        <v>0</v>
      </c>
      <c r="L1030" s="8">
        <f>IF(K1030="","",IF(Menu!$D$10="",0,Menu!$E$10))</f>
        <v>0</v>
      </c>
      <c r="M1030" s="8">
        <f>IF(K1030="","",IF(Menu!$H$8="",0,Menu!$H$8))</f>
        <v>0</v>
      </c>
      <c r="N1030" s="4" t="s">
        <v>274</v>
      </c>
      <c r="Y1030" s="4" t="str">
        <f>MID(I1030,1,5)</f>
        <v>C1300</v>
      </c>
      <c r="Z1030" s="4">
        <v>24</v>
      </c>
      <c r="AA1030" s="4">
        <f>(ROUNDDOWN(K1030/Z1030,0))*Z1030</f>
        <v>0</v>
      </c>
      <c r="AB1030" s="4">
        <f>K1030-(AA1030)</f>
        <v>0</v>
      </c>
      <c r="AC1030" s="4">
        <f>AA1030/Z1030</f>
        <v>0</v>
      </c>
    </row>
    <row r="1031" spans="1:29" ht="13.2">
      <c r="A1031" s="4" t="s">
        <v>271</v>
      </c>
      <c r="B1031" s="4" t="s">
        <v>272</v>
      </c>
      <c r="C1031" s="4">
        <f>IF(D1031="","",Menu!$D$8)</f>
        <v>0</v>
      </c>
      <c r="D1031" s="4" t="s">
        <v>63</v>
      </c>
      <c r="E1031" s="4">
        <f>IF(D1031="","",Menu!$J$10)</f>
        <v>0</v>
      </c>
      <c r="F1031" s="4">
        <f>IF(D1031="","",Menu!$R$8)</f>
        <v>0</v>
      </c>
      <c r="G1031" s="4">
        <f>IF(I1031="","",Menu!$N$12)</f>
        <v>0</v>
      </c>
      <c r="H1031" s="4">
        <f>IF(J1031="","",Menu!$N$10)</f>
        <v>0</v>
      </c>
      <c r="I1031" s="1" t="s">
        <v>1677</v>
      </c>
      <c r="J1031" s="4">
        <f>IF(I1031="","",Menu!$M$8)</f>
        <v>0</v>
      </c>
      <c r="K1031" s="4">
        <f>Playeras!F239</f>
        <v>0</v>
      </c>
      <c r="L1031" s="8">
        <f>IF(K1031="","",IF(Menu!$D$10="",0,Menu!$E$10))</f>
        <v>0</v>
      </c>
      <c r="M1031" s="8">
        <f>IF(K1031="","",IF(Menu!$H$8="",0,Menu!$H$8))</f>
        <v>0</v>
      </c>
      <c r="N1031" s="4" t="s">
        <v>274</v>
      </c>
      <c r="Y1031" s="4" t="str">
        <f>MID(I1031,1,5)</f>
        <v>C1300</v>
      </c>
      <c r="Z1031" s="4">
        <v>24</v>
      </c>
      <c r="AA1031" s="4">
        <f>(ROUNDDOWN(K1031/Z1031,0))*Z1031</f>
        <v>0</v>
      </c>
      <c r="AB1031" s="4">
        <f>K1031-(AA1031)</f>
        <v>0</v>
      </c>
      <c r="AC1031" s="4">
        <f>AA1031/Z1031</f>
        <v>0</v>
      </c>
    </row>
    <row r="1032" spans="1:29" ht="13.2">
      <c r="A1032" s="4" t="s">
        <v>271</v>
      </c>
      <c r="B1032" s="4" t="s">
        <v>272</v>
      </c>
      <c r="C1032" s="4">
        <f>IF(D1032="","",Menu!$D$8)</f>
        <v>0</v>
      </c>
      <c r="D1032" s="4" t="s">
        <v>63</v>
      </c>
      <c r="E1032" s="4">
        <f>IF(D1032="","",Menu!$J$10)</f>
        <v>0</v>
      </c>
      <c r="F1032" s="4">
        <f>IF(D1032="","",Menu!$R$8)</f>
        <v>0</v>
      </c>
      <c r="G1032" s="4">
        <f>IF(I1032="","",Menu!$N$12)</f>
        <v>0</v>
      </c>
      <c r="H1032" s="4">
        <f>IF(J1032="","",Menu!$N$10)</f>
        <v>0</v>
      </c>
      <c r="I1032" s="1" t="s">
        <v>1675</v>
      </c>
      <c r="J1032" s="4">
        <f>IF(I1032="","",Menu!$M$8)</f>
        <v>0</v>
      </c>
      <c r="K1032" s="4">
        <f>Playeras!D239</f>
        <v>0</v>
      </c>
      <c r="L1032" s="8">
        <f>IF(K1032="","",IF(Menu!$D$10="",0,Menu!$E$10))</f>
        <v>0</v>
      </c>
      <c r="M1032" s="8">
        <f>IF(K1032="","",IF(Menu!$H$8="",0,Menu!$H$8))</f>
        <v>0</v>
      </c>
      <c r="N1032" s="4" t="s">
        <v>274</v>
      </c>
      <c r="Y1032" s="4" t="str">
        <f>MID(I1032,1,5)</f>
        <v>C1300</v>
      </c>
      <c r="Z1032" s="4">
        <v>24</v>
      </c>
      <c r="AA1032" s="4">
        <f>(ROUNDDOWN(K1032/Z1032,0))*Z1032</f>
        <v>0</v>
      </c>
      <c r="AB1032" s="4">
        <f>K1032-(AA1032)</f>
        <v>0</v>
      </c>
      <c r="AC1032" s="4">
        <f>AA1032/Z1032</f>
        <v>0</v>
      </c>
    </row>
    <row r="1033" spans="1:29" ht="13.2">
      <c r="A1033" s="4" t="s">
        <v>271</v>
      </c>
      <c r="B1033" s="4" t="s">
        <v>272</v>
      </c>
      <c r="C1033" s="4">
        <f>IF(D1033="","",Menu!$D$8)</f>
        <v>0</v>
      </c>
      <c r="D1033" s="5" t="s">
        <v>63</v>
      </c>
      <c r="E1033" s="4">
        <f>IF(D1033="","",Menu!$J$10)</f>
        <v>0</v>
      </c>
      <c r="F1033" s="4">
        <f>IF(D1033="","",Menu!$R$8)</f>
        <v>0</v>
      </c>
      <c r="G1033" s="4">
        <f>IF(I1033="","",Menu!$N$12)</f>
        <v>0</v>
      </c>
      <c r="H1033" s="4">
        <f>IF(J1033="","",Menu!$N$10)</f>
        <v>0</v>
      </c>
      <c r="I1033" s="1" t="s">
        <v>1509</v>
      </c>
      <c r="J1033" s="4">
        <f>IF(I1033="","",Menu!$M$8)</f>
        <v>0</v>
      </c>
      <c r="K1033">
        <f>Sudaderas!H74</f>
        <v>0</v>
      </c>
      <c r="L1033" s="4">
        <f>IF(K1033="","",IF(Menu!$D$10="",0,Menu!$E$10))</f>
        <v>0</v>
      </c>
      <c r="M1033" s="4">
        <f>IF(K1033="","",IF(Menu!$H$8="",0,Menu!$H$8))</f>
        <v>0</v>
      </c>
      <c r="N1033" s="4" t="s">
        <v>274</v>
      </c>
      <c r="Y1033" s="4" t="str">
        <f>MID(I1033,1,5)</f>
        <v>C0703</v>
      </c>
      <c r="Z1033" s="4">
        <v>24</v>
      </c>
      <c r="AA1033" s="4">
        <f>(ROUNDDOWN(K1033/Z1033,0))*Z1033</f>
        <v>0</v>
      </c>
      <c r="AB1033" s="4">
        <f>K1033-(AA1033)</f>
        <v>0</v>
      </c>
      <c r="AC1033" s="4">
        <f>AA1033/Z1033</f>
        <v>0</v>
      </c>
    </row>
    <row r="1034" spans="1:29" ht="13.2">
      <c r="A1034" s="4" t="s">
        <v>271</v>
      </c>
      <c r="B1034" s="4" t="s">
        <v>272</v>
      </c>
      <c r="C1034" s="4">
        <f>IF(D1034="","",Menu!$D$8)</f>
        <v>0</v>
      </c>
      <c r="D1034" s="5" t="s">
        <v>63</v>
      </c>
      <c r="E1034" s="4">
        <f>IF(D1034="","",Menu!$J$10)</f>
        <v>0</v>
      </c>
      <c r="F1034" s="4">
        <f>IF(D1034="","",Menu!$R$8)</f>
        <v>0</v>
      </c>
      <c r="G1034" s="4">
        <f>IF(I1034="","",Menu!$N$12)</f>
        <v>0</v>
      </c>
      <c r="H1034" s="4">
        <f>IF(J1034="","",Menu!$N$10)</f>
        <v>0</v>
      </c>
      <c r="I1034" s="1" t="s">
        <v>1508</v>
      </c>
      <c r="J1034" s="4">
        <f>IF(I1034="","",Menu!$M$8)</f>
        <v>0</v>
      </c>
      <c r="K1034">
        <f>Sudaderas!G74</f>
        <v>0</v>
      </c>
      <c r="L1034" s="4">
        <f>IF(K1034="","",IF(Menu!$D$10="",0,Menu!$E$10))</f>
        <v>0</v>
      </c>
      <c r="M1034" s="4">
        <f>IF(K1034="","",IF(Menu!$H$8="",0,Menu!$H$8))</f>
        <v>0</v>
      </c>
      <c r="N1034" s="4" t="s">
        <v>274</v>
      </c>
      <c r="Y1034" s="4" t="str">
        <f>MID(I1034,1,5)</f>
        <v>C0703</v>
      </c>
      <c r="Z1034" s="4">
        <v>24</v>
      </c>
      <c r="AA1034" s="4">
        <f>(ROUNDDOWN(K1034/Z1034,0))*Z1034</f>
        <v>0</v>
      </c>
      <c r="AB1034" s="4">
        <f>K1034-(AA1034)</f>
        <v>0</v>
      </c>
      <c r="AC1034" s="4">
        <f>AA1034/Z1034</f>
        <v>0</v>
      </c>
    </row>
    <row r="1035" spans="1:29" ht="13.2">
      <c r="A1035" s="4" t="s">
        <v>271</v>
      </c>
      <c r="B1035" s="4" t="s">
        <v>272</v>
      </c>
      <c r="C1035" s="4">
        <f>IF(D1035="","",Menu!$D$8)</f>
        <v>0</v>
      </c>
      <c r="D1035" s="5" t="s">
        <v>63</v>
      </c>
      <c r="E1035" s="4">
        <f>IF(D1035="","",Menu!$J$10)</f>
        <v>0</v>
      </c>
      <c r="F1035" s="4">
        <f>IF(D1035="","",Menu!$R$8)</f>
        <v>0</v>
      </c>
      <c r="G1035" s="4">
        <f>IF(I1035="","",Menu!$N$12)</f>
        <v>0</v>
      </c>
      <c r="H1035" s="4">
        <f>IF(J1035="","",Menu!$N$10)</f>
        <v>0</v>
      </c>
      <c r="I1035" s="1" t="s">
        <v>1506</v>
      </c>
      <c r="J1035" s="4">
        <f>IF(I1035="","",Menu!$M$8)</f>
        <v>0</v>
      </c>
      <c r="K1035">
        <f>Sudaderas!E74</f>
        <v>0</v>
      </c>
      <c r="L1035" s="4">
        <f>IF(K1035="","",IF(Menu!$D$10="",0,Menu!$E$10))</f>
        <v>0</v>
      </c>
      <c r="M1035" s="4">
        <f>IF(K1035="","",IF(Menu!$H$8="",0,Menu!$H$8))</f>
        <v>0</v>
      </c>
      <c r="N1035" s="4" t="s">
        <v>274</v>
      </c>
      <c r="Y1035" s="4" t="str">
        <f>MID(I1035,1,5)</f>
        <v>C0703</v>
      </c>
      <c r="Z1035" s="4">
        <v>24</v>
      </c>
      <c r="AA1035" s="4">
        <f>(ROUNDDOWN(K1035/Z1035,0))*Z1035</f>
        <v>0</v>
      </c>
      <c r="AB1035" s="4">
        <f>K1035-(AA1035)</f>
        <v>0</v>
      </c>
      <c r="AC1035" s="4">
        <f>AA1035/Z1035</f>
        <v>0</v>
      </c>
    </row>
    <row r="1036" spans="1:29" ht="13.2">
      <c r="A1036" s="4" t="s">
        <v>271</v>
      </c>
      <c r="B1036" s="4" t="s">
        <v>272</v>
      </c>
      <c r="C1036" s="4">
        <f>IF(D1036="","",Menu!$D$8)</f>
        <v>0</v>
      </c>
      <c r="D1036" s="5" t="s">
        <v>63</v>
      </c>
      <c r="E1036" s="4">
        <f>IF(D1036="","",Menu!$J$10)</f>
        <v>0</v>
      </c>
      <c r="F1036" s="4">
        <f>IF(D1036="","",Menu!$R$8)</f>
        <v>0</v>
      </c>
      <c r="G1036" s="4">
        <f>IF(I1036="","",Menu!$N$12)</f>
        <v>0</v>
      </c>
      <c r="H1036" s="4">
        <f>IF(J1036="","",Menu!$N$10)</f>
        <v>0</v>
      </c>
      <c r="I1036" s="1" t="s">
        <v>1507</v>
      </c>
      <c r="J1036" s="4">
        <f>IF(I1036="","",Menu!$M$8)</f>
        <v>0</v>
      </c>
      <c r="K1036">
        <f>Sudaderas!F74</f>
        <v>0</v>
      </c>
      <c r="L1036" s="4">
        <f>IF(K1036="","",IF(Menu!$D$10="",0,Menu!$E$10))</f>
        <v>0</v>
      </c>
      <c r="M1036" s="4">
        <f>IF(K1036="","",IF(Menu!$H$8="",0,Menu!$H$8))</f>
        <v>0</v>
      </c>
      <c r="N1036" s="4" t="s">
        <v>274</v>
      </c>
      <c r="Y1036" s="4" t="str">
        <f>MID(I1036,1,5)</f>
        <v>C0703</v>
      </c>
      <c r="Z1036" s="4">
        <v>24</v>
      </c>
      <c r="AA1036" s="4">
        <f>(ROUNDDOWN(K1036/Z1036,0))*Z1036</f>
        <v>0</v>
      </c>
      <c r="AB1036" s="4">
        <f>K1036-(AA1036)</f>
        <v>0</v>
      </c>
      <c r="AC1036" s="4">
        <f>AA1036/Z1036</f>
        <v>0</v>
      </c>
    </row>
    <row r="1037" spans="1:29" ht="13.2">
      <c r="A1037" s="4" t="s">
        <v>271</v>
      </c>
      <c r="B1037" s="4" t="s">
        <v>272</v>
      </c>
      <c r="C1037" s="4">
        <f>IF(D1037="","",Menu!$D$8)</f>
        <v>0</v>
      </c>
      <c r="D1037" s="5" t="s">
        <v>63</v>
      </c>
      <c r="E1037" s="4">
        <f>IF(D1037="","",Menu!$J$10)</f>
        <v>0</v>
      </c>
      <c r="F1037" s="4">
        <f>IF(D1037="","",Menu!$R$8)</f>
        <v>0</v>
      </c>
      <c r="G1037" s="4">
        <f>IF(I1037="","",Menu!$N$12)</f>
        <v>0</v>
      </c>
      <c r="H1037" s="4">
        <f>IF(J1037="","",Menu!$N$10)</f>
        <v>0</v>
      </c>
      <c r="I1037" s="1" t="s">
        <v>1505</v>
      </c>
      <c r="J1037" s="4">
        <f>IF(I1037="","",Menu!$M$8)</f>
        <v>0</v>
      </c>
      <c r="K1037">
        <f>Sudaderas!D74</f>
        <v>0</v>
      </c>
      <c r="L1037" s="4">
        <f>IF(K1037="","",IF(Menu!$D$10="",0,Menu!$E$10))</f>
        <v>0</v>
      </c>
      <c r="M1037" s="4">
        <f>IF(K1037="","",IF(Menu!$H$8="",0,Menu!$H$8))</f>
        <v>0</v>
      </c>
      <c r="N1037" s="4" t="s">
        <v>274</v>
      </c>
      <c r="Y1037" s="4" t="str">
        <f>MID(I1037,1,5)</f>
        <v>C0703</v>
      </c>
      <c r="Z1037" s="4">
        <v>24</v>
      </c>
      <c r="AA1037" s="4">
        <f>(ROUNDDOWN(K1037/Z1037,0))*Z1037</f>
        <v>0</v>
      </c>
      <c r="AB1037" s="4">
        <f>K1037-(AA1037)</f>
        <v>0</v>
      </c>
      <c r="AC1037" s="4">
        <f>AA1037/Z1037</f>
        <v>0</v>
      </c>
    </row>
    <row r="1038" spans="1:29" ht="13.2">
      <c r="A1038" s="4" t="s">
        <v>271</v>
      </c>
      <c r="B1038" s="4" t="s">
        <v>272</v>
      </c>
      <c r="C1038" s="4">
        <f>IF(D1038="","",Menu!$D$8)</f>
        <v>0</v>
      </c>
      <c r="D1038" s="5" t="s">
        <v>63</v>
      </c>
      <c r="E1038" s="4">
        <f>IF(D1038="","",Menu!$J$10)</f>
        <v>0</v>
      </c>
      <c r="F1038" s="4">
        <f>IF(D1038="","",Menu!$R$8)</f>
        <v>0</v>
      </c>
      <c r="G1038" s="4">
        <f>IF(I1038="","",Menu!$N$12)</f>
        <v>0</v>
      </c>
      <c r="H1038" s="4">
        <f>IF(J1038="","",Menu!$N$10)</f>
        <v>0</v>
      </c>
      <c r="I1038" s="1" t="s">
        <v>1504</v>
      </c>
      <c r="J1038" s="4">
        <f>IF(I1038="","",Menu!$M$8)</f>
        <v>0</v>
      </c>
      <c r="K1038">
        <f>Sudaderas!H73</f>
        <v>0</v>
      </c>
      <c r="L1038" s="4">
        <f>IF(K1038="","",IF(Menu!$D$10="",0,Menu!$E$10))</f>
        <v>0</v>
      </c>
      <c r="M1038" s="4">
        <f>IF(K1038="","",IF(Menu!$H$8="",0,Menu!$H$8))</f>
        <v>0</v>
      </c>
      <c r="N1038" s="4" t="s">
        <v>274</v>
      </c>
      <c r="Y1038" s="4" t="str">
        <f>MID(I1038,1,5)</f>
        <v>C0703</v>
      </c>
      <c r="Z1038" s="4">
        <v>24</v>
      </c>
      <c r="AA1038" s="4">
        <f>(ROUNDDOWN(K1038/Z1038,0))*Z1038</f>
        <v>0</v>
      </c>
      <c r="AB1038" s="4">
        <f>K1038-(AA1038)</f>
        <v>0</v>
      </c>
      <c r="AC1038" s="4">
        <f>AA1038/Z1038</f>
        <v>0</v>
      </c>
    </row>
    <row r="1039" spans="1:29" ht="13.2">
      <c r="A1039" s="4" t="s">
        <v>271</v>
      </c>
      <c r="B1039" s="4" t="s">
        <v>272</v>
      </c>
      <c r="C1039" s="4">
        <f>IF(D1039="","",Menu!$D$8)</f>
        <v>0</v>
      </c>
      <c r="D1039" s="5" t="s">
        <v>63</v>
      </c>
      <c r="E1039" s="4">
        <f>IF(D1039="","",Menu!$J$10)</f>
        <v>0</v>
      </c>
      <c r="F1039" s="4">
        <f>IF(D1039="","",Menu!$R$8)</f>
        <v>0</v>
      </c>
      <c r="G1039" s="4">
        <f>IF(I1039="","",Menu!$N$12)</f>
        <v>0</v>
      </c>
      <c r="H1039" s="4">
        <f>IF(J1039="","",Menu!$N$10)</f>
        <v>0</v>
      </c>
      <c r="I1039" s="1" t="s">
        <v>1503</v>
      </c>
      <c r="J1039" s="4">
        <f>IF(I1039="","",Menu!$M$8)</f>
        <v>0</v>
      </c>
      <c r="K1039">
        <f>Sudaderas!G73</f>
        <v>0</v>
      </c>
      <c r="L1039" s="4">
        <f>IF(K1039="","",IF(Menu!$D$10="",0,Menu!$E$10))</f>
        <v>0</v>
      </c>
      <c r="M1039" s="4">
        <f>IF(K1039="","",IF(Menu!$H$8="",0,Menu!$H$8))</f>
        <v>0</v>
      </c>
      <c r="N1039" s="4" t="s">
        <v>274</v>
      </c>
      <c r="Y1039" s="4" t="str">
        <f>MID(I1039,1,5)</f>
        <v>C0703</v>
      </c>
      <c r="Z1039" s="4">
        <v>24</v>
      </c>
      <c r="AA1039" s="4">
        <f>(ROUNDDOWN(K1039/Z1039,0))*Z1039</f>
        <v>0</v>
      </c>
      <c r="AB1039" s="4">
        <f>K1039-(AA1039)</f>
        <v>0</v>
      </c>
      <c r="AC1039" s="4">
        <f>AA1039/Z1039</f>
        <v>0</v>
      </c>
    </row>
    <row r="1040" spans="1:29" ht="13.2">
      <c r="A1040" s="4" t="s">
        <v>271</v>
      </c>
      <c r="B1040" s="4" t="s">
        <v>272</v>
      </c>
      <c r="C1040" s="4">
        <f>IF(D1040="","",Menu!$D$8)</f>
        <v>0</v>
      </c>
      <c r="D1040" s="5" t="s">
        <v>63</v>
      </c>
      <c r="E1040" s="4">
        <f>IF(D1040="","",Menu!$J$10)</f>
        <v>0</v>
      </c>
      <c r="F1040" s="4">
        <f>IF(D1040="","",Menu!$R$8)</f>
        <v>0</v>
      </c>
      <c r="G1040" s="4">
        <f>IF(I1040="","",Menu!$N$12)</f>
        <v>0</v>
      </c>
      <c r="H1040" s="4">
        <f>IF(J1040="","",Menu!$N$10)</f>
        <v>0</v>
      </c>
      <c r="I1040" s="1" t="s">
        <v>1501</v>
      </c>
      <c r="J1040" s="4">
        <f>IF(I1040="","",Menu!$M$8)</f>
        <v>0</v>
      </c>
      <c r="K1040">
        <f>Sudaderas!E73</f>
        <v>0</v>
      </c>
      <c r="L1040" s="4">
        <f>IF(K1040="","",IF(Menu!$D$10="",0,Menu!$E$10))</f>
        <v>0</v>
      </c>
      <c r="M1040" s="4">
        <f>IF(K1040="","",IF(Menu!$H$8="",0,Menu!$H$8))</f>
        <v>0</v>
      </c>
      <c r="N1040" s="4" t="s">
        <v>274</v>
      </c>
      <c r="Y1040" s="4" t="str">
        <f>MID(I1040,1,5)</f>
        <v>C0703</v>
      </c>
      <c r="Z1040" s="4">
        <v>24</v>
      </c>
      <c r="AA1040" s="4">
        <f>(ROUNDDOWN(K1040/Z1040,0))*Z1040</f>
        <v>0</v>
      </c>
      <c r="AB1040" s="4">
        <f>K1040-(AA1040)</f>
        <v>0</v>
      </c>
      <c r="AC1040" s="4">
        <f>AA1040/Z1040</f>
        <v>0</v>
      </c>
    </row>
    <row r="1041" spans="1:29" ht="13.2">
      <c r="A1041" s="4" t="s">
        <v>271</v>
      </c>
      <c r="B1041" s="4" t="s">
        <v>272</v>
      </c>
      <c r="C1041" s="4">
        <f>IF(D1041="","",Menu!$D$8)</f>
        <v>0</v>
      </c>
      <c r="D1041" s="5" t="s">
        <v>63</v>
      </c>
      <c r="E1041" s="4">
        <f>IF(D1041="","",Menu!$J$10)</f>
        <v>0</v>
      </c>
      <c r="F1041" s="4">
        <f>IF(D1041="","",Menu!$R$8)</f>
        <v>0</v>
      </c>
      <c r="G1041" s="4">
        <f>IF(I1041="","",Menu!$N$12)</f>
        <v>0</v>
      </c>
      <c r="H1041" s="4">
        <f>IF(J1041="","",Menu!$N$10)</f>
        <v>0</v>
      </c>
      <c r="I1041" s="1" t="s">
        <v>1502</v>
      </c>
      <c r="J1041" s="4">
        <f>IF(I1041="","",Menu!$M$8)</f>
        <v>0</v>
      </c>
      <c r="K1041">
        <f>Sudaderas!F73</f>
        <v>0</v>
      </c>
      <c r="L1041" s="4">
        <f>IF(K1041="","",IF(Menu!$D$10="",0,Menu!$E$10))</f>
        <v>0</v>
      </c>
      <c r="M1041" s="4">
        <f>IF(K1041="","",IF(Menu!$H$8="",0,Menu!$H$8))</f>
        <v>0</v>
      </c>
      <c r="N1041" s="4" t="s">
        <v>274</v>
      </c>
      <c r="Y1041" s="4" t="str">
        <f>MID(I1041,1,5)</f>
        <v>C0703</v>
      </c>
      <c r="Z1041" s="4">
        <v>24</v>
      </c>
      <c r="AA1041" s="4">
        <f>(ROUNDDOWN(K1041/Z1041,0))*Z1041</f>
        <v>0</v>
      </c>
      <c r="AB1041" s="4">
        <f>K1041-(AA1041)</f>
        <v>0</v>
      </c>
      <c r="AC1041" s="4">
        <f>AA1041/Z1041</f>
        <v>0</v>
      </c>
    </row>
    <row r="1042" spans="1:29" ht="13.2">
      <c r="A1042" s="4" t="s">
        <v>271</v>
      </c>
      <c r="B1042" s="4" t="s">
        <v>272</v>
      </c>
      <c r="C1042" s="4">
        <f>IF(D1042="","",Menu!$D$8)</f>
        <v>0</v>
      </c>
      <c r="D1042" s="5" t="s">
        <v>63</v>
      </c>
      <c r="E1042" s="4">
        <f>IF(D1042="","",Menu!$J$10)</f>
        <v>0</v>
      </c>
      <c r="F1042" s="4">
        <f>IF(D1042="","",Menu!$R$8)</f>
        <v>0</v>
      </c>
      <c r="G1042" s="4">
        <f>IF(I1042="","",Menu!$N$12)</f>
        <v>0</v>
      </c>
      <c r="H1042" s="4">
        <f>IF(J1042="","",Menu!$N$10)</f>
        <v>0</v>
      </c>
      <c r="I1042" s="1" t="s">
        <v>1500</v>
      </c>
      <c r="J1042" s="4">
        <f>IF(I1042="","",Menu!$M$8)</f>
        <v>0</v>
      </c>
      <c r="K1042">
        <f>Sudaderas!D73</f>
        <v>0</v>
      </c>
      <c r="L1042" s="4">
        <f>IF(K1042="","",IF(Menu!$D$10="",0,Menu!$E$10))</f>
        <v>0</v>
      </c>
      <c r="M1042" s="4">
        <f>IF(K1042="","",IF(Menu!$H$8="",0,Menu!$H$8))</f>
        <v>0</v>
      </c>
      <c r="N1042" s="4" t="s">
        <v>274</v>
      </c>
      <c r="Y1042" s="4" t="str">
        <f>MID(I1042,1,5)</f>
        <v>C0703</v>
      </c>
      <c r="Z1042" s="4">
        <v>24</v>
      </c>
      <c r="AA1042" s="4">
        <f>(ROUNDDOWN(K1042/Z1042,0))*Z1042</f>
        <v>0</v>
      </c>
      <c r="AB1042" s="4">
        <f>K1042-(AA1042)</f>
        <v>0</v>
      </c>
      <c r="AC1042" s="4">
        <f>AA1042/Z1042</f>
        <v>0</v>
      </c>
    </row>
    <row r="1043" spans="1:29" ht="13.2">
      <c r="A1043" s="4" t="s">
        <v>271</v>
      </c>
      <c r="B1043" s="4" t="s">
        <v>272</v>
      </c>
      <c r="C1043" s="4">
        <f>IF(D1043="","",Menu!$D$8)</f>
        <v>0</v>
      </c>
      <c r="D1043" s="5" t="s">
        <v>63</v>
      </c>
      <c r="E1043" s="4">
        <f>IF(D1043="","",Menu!$J$10)</f>
        <v>0</v>
      </c>
      <c r="F1043" s="4">
        <f>IF(D1043="","",Menu!$R$8)</f>
        <v>0</v>
      </c>
      <c r="G1043" s="4">
        <f>IF(I1043="","",Menu!$N$12)</f>
        <v>0</v>
      </c>
      <c r="H1043" s="4">
        <f>IF(J1043="","",Menu!$N$10)</f>
        <v>0</v>
      </c>
      <c r="I1043" s="1" t="s">
        <v>1499</v>
      </c>
      <c r="J1043" s="4">
        <f>IF(I1043="","",Menu!$M$8)</f>
        <v>0</v>
      </c>
      <c r="K1043">
        <f>Sudaderas!H72</f>
        <v>0</v>
      </c>
      <c r="L1043" s="4">
        <f>IF(K1043="","",IF(Menu!$D$10="",0,Menu!$E$10))</f>
        <v>0</v>
      </c>
      <c r="M1043" s="4">
        <f>IF(K1043="","",IF(Menu!$H$8="",0,Menu!$H$8))</f>
        <v>0</v>
      </c>
      <c r="N1043" s="4" t="s">
        <v>274</v>
      </c>
      <c r="Y1043" s="4" t="str">
        <f>MID(I1043,1,5)</f>
        <v>C0703</v>
      </c>
      <c r="Z1043" s="4">
        <v>24</v>
      </c>
      <c r="AA1043" s="4">
        <f>(ROUNDDOWN(K1043/Z1043,0))*Z1043</f>
        <v>0</v>
      </c>
      <c r="AB1043" s="4">
        <f>K1043-(AA1043)</f>
        <v>0</v>
      </c>
      <c r="AC1043" s="4">
        <f>AA1043/Z1043</f>
        <v>0</v>
      </c>
    </row>
    <row r="1044" spans="1:29" ht="13.2">
      <c r="A1044" s="4" t="s">
        <v>271</v>
      </c>
      <c r="B1044" s="4" t="s">
        <v>272</v>
      </c>
      <c r="C1044" s="4">
        <f>IF(D1044="","",Menu!$D$8)</f>
        <v>0</v>
      </c>
      <c r="D1044" s="5" t="s">
        <v>63</v>
      </c>
      <c r="E1044" s="4">
        <f>IF(D1044="","",Menu!$J$10)</f>
        <v>0</v>
      </c>
      <c r="F1044" s="4">
        <f>IF(D1044="","",Menu!$R$8)</f>
        <v>0</v>
      </c>
      <c r="G1044" s="4">
        <f>IF(I1044="","",Menu!$N$12)</f>
        <v>0</v>
      </c>
      <c r="H1044" s="4">
        <f>IF(J1044="","",Menu!$N$10)</f>
        <v>0</v>
      </c>
      <c r="I1044" s="1" t="s">
        <v>1498</v>
      </c>
      <c r="J1044" s="4">
        <f>IF(I1044="","",Menu!$M$8)</f>
        <v>0</v>
      </c>
      <c r="K1044">
        <f>Sudaderas!G72</f>
        <v>0</v>
      </c>
      <c r="L1044" s="4">
        <f>IF(K1044="","",IF(Menu!$D$10="",0,Menu!$E$10))</f>
        <v>0</v>
      </c>
      <c r="M1044" s="4">
        <f>IF(K1044="","",IF(Menu!$H$8="",0,Menu!$H$8))</f>
        <v>0</v>
      </c>
      <c r="N1044" s="4" t="s">
        <v>274</v>
      </c>
      <c r="Y1044" s="4" t="str">
        <f>MID(I1044,1,5)</f>
        <v>C0703</v>
      </c>
      <c r="Z1044" s="4">
        <v>24</v>
      </c>
      <c r="AA1044" s="4">
        <f>(ROUNDDOWN(K1044/Z1044,0))*Z1044</f>
        <v>0</v>
      </c>
      <c r="AB1044" s="4">
        <f>K1044-(AA1044)</f>
        <v>0</v>
      </c>
      <c r="AC1044" s="4">
        <f>AA1044/Z1044</f>
        <v>0</v>
      </c>
    </row>
    <row r="1045" spans="1:29" ht="13.2">
      <c r="A1045" s="4" t="s">
        <v>271</v>
      </c>
      <c r="B1045" s="4" t="s">
        <v>272</v>
      </c>
      <c r="C1045" s="4">
        <f>IF(D1045="","",Menu!$D$8)</f>
        <v>0</v>
      </c>
      <c r="D1045" s="5" t="s">
        <v>63</v>
      </c>
      <c r="E1045" s="4">
        <f>IF(D1045="","",Menu!$J$10)</f>
        <v>0</v>
      </c>
      <c r="F1045" s="4">
        <f>IF(D1045="","",Menu!$R$8)</f>
        <v>0</v>
      </c>
      <c r="G1045" s="4">
        <f>IF(I1045="","",Menu!$N$12)</f>
        <v>0</v>
      </c>
      <c r="H1045" s="4">
        <f>IF(J1045="","",Menu!$N$10)</f>
        <v>0</v>
      </c>
      <c r="I1045" s="1" t="s">
        <v>1496</v>
      </c>
      <c r="J1045" s="4">
        <f>IF(I1045="","",Menu!$M$8)</f>
        <v>0</v>
      </c>
      <c r="K1045">
        <f>Sudaderas!E72</f>
        <v>0</v>
      </c>
      <c r="L1045" s="4">
        <f>IF(K1045="","",IF(Menu!$D$10="",0,Menu!$E$10))</f>
        <v>0</v>
      </c>
      <c r="M1045" s="4">
        <f>IF(K1045="","",IF(Menu!$H$8="",0,Menu!$H$8))</f>
        <v>0</v>
      </c>
      <c r="N1045" s="4" t="s">
        <v>274</v>
      </c>
      <c r="Y1045" s="4" t="str">
        <f>MID(I1045,1,5)</f>
        <v>C0703</v>
      </c>
      <c r="Z1045" s="4">
        <v>24</v>
      </c>
      <c r="AA1045" s="4">
        <f>(ROUNDDOWN(K1045/Z1045,0))*Z1045</f>
        <v>0</v>
      </c>
      <c r="AB1045" s="4">
        <f>K1045-(AA1045)</f>
        <v>0</v>
      </c>
      <c r="AC1045" s="4">
        <f>AA1045/Z1045</f>
        <v>0</v>
      </c>
    </row>
    <row r="1046" spans="1:29" ht="13.2">
      <c r="A1046" s="4" t="s">
        <v>271</v>
      </c>
      <c r="B1046" s="4" t="s">
        <v>272</v>
      </c>
      <c r="C1046" s="4">
        <f>IF(D1046="","",Menu!$D$8)</f>
        <v>0</v>
      </c>
      <c r="D1046" s="5" t="s">
        <v>63</v>
      </c>
      <c r="E1046" s="4">
        <f>IF(D1046="","",Menu!$J$10)</f>
        <v>0</v>
      </c>
      <c r="F1046" s="4">
        <f>IF(D1046="","",Menu!$R$8)</f>
        <v>0</v>
      </c>
      <c r="G1046" s="4">
        <f>IF(I1046="","",Menu!$N$12)</f>
        <v>0</v>
      </c>
      <c r="H1046" s="4">
        <f>IF(J1046="","",Menu!$N$10)</f>
        <v>0</v>
      </c>
      <c r="I1046" s="1" t="s">
        <v>1497</v>
      </c>
      <c r="J1046" s="4">
        <f>IF(I1046="","",Menu!$M$8)</f>
        <v>0</v>
      </c>
      <c r="K1046">
        <f>Sudaderas!F72</f>
        <v>0</v>
      </c>
      <c r="L1046" s="4">
        <f>IF(K1046="","",IF(Menu!$D$10="",0,Menu!$E$10))</f>
        <v>0</v>
      </c>
      <c r="M1046" s="4">
        <f>IF(K1046="","",IF(Menu!$H$8="",0,Menu!$H$8))</f>
        <v>0</v>
      </c>
      <c r="N1046" s="4" t="s">
        <v>274</v>
      </c>
      <c r="Y1046" s="4" t="str">
        <f>MID(I1046,1,5)</f>
        <v>C0703</v>
      </c>
      <c r="Z1046" s="4">
        <v>24</v>
      </c>
      <c r="AA1046" s="4">
        <f>(ROUNDDOWN(K1046/Z1046,0))*Z1046</f>
        <v>0</v>
      </c>
      <c r="AB1046" s="4">
        <f>K1046-(AA1046)</f>
        <v>0</v>
      </c>
      <c r="AC1046" s="4">
        <f>AA1046/Z1046</f>
        <v>0</v>
      </c>
    </row>
    <row r="1047" spans="1:29" ht="13.2">
      <c r="A1047" s="4" t="s">
        <v>271</v>
      </c>
      <c r="B1047" s="4" t="s">
        <v>272</v>
      </c>
      <c r="C1047" s="4">
        <f>IF(D1047="","",Menu!$D$8)</f>
        <v>0</v>
      </c>
      <c r="D1047" s="5" t="s">
        <v>63</v>
      </c>
      <c r="E1047" s="4">
        <f>IF(D1047="","",Menu!$J$10)</f>
        <v>0</v>
      </c>
      <c r="F1047" s="4">
        <f>IF(D1047="","",Menu!$R$8)</f>
        <v>0</v>
      </c>
      <c r="G1047" s="4">
        <f>IF(I1047="","",Menu!$N$12)</f>
        <v>0</v>
      </c>
      <c r="H1047" s="4">
        <f>IF(J1047="","",Menu!$N$10)</f>
        <v>0</v>
      </c>
      <c r="I1047" s="1" t="s">
        <v>1495</v>
      </c>
      <c r="J1047" s="4">
        <f>IF(I1047="","",Menu!$M$8)</f>
        <v>0</v>
      </c>
      <c r="K1047">
        <f>Sudaderas!D72</f>
        <v>0</v>
      </c>
      <c r="L1047" s="4">
        <f>IF(K1047="","",IF(Menu!$D$10="",0,Menu!$E$10))</f>
        <v>0</v>
      </c>
      <c r="M1047" s="4">
        <f>IF(K1047="","",IF(Menu!$H$8="",0,Menu!$H$8))</f>
        <v>0</v>
      </c>
      <c r="N1047" s="4" t="s">
        <v>274</v>
      </c>
      <c r="Y1047" s="4" t="str">
        <f>MID(I1047,1,5)</f>
        <v>C0703</v>
      </c>
      <c r="Z1047" s="4">
        <v>24</v>
      </c>
      <c r="AA1047" s="4">
        <f>(ROUNDDOWN(K1047/Z1047,0))*Z1047</f>
        <v>0</v>
      </c>
      <c r="AB1047" s="4">
        <f>K1047-(AA1047)</f>
        <v>0</v>
      </c>
      <c r="AC1047" s="4">
        <f>AA1047/Z1047</f>
        <v>0</v>
      </c>
    </row>
    <row r="1048" spans="1:29" ht="13.2">
      <c r="A1048" s="4" t="s">
        <v>271</v>
      </c>
      <c r="B1048" s="4" t="s">
        <v>272</v>
      </c>
      <c r="C1048" s="4">
        <f>IF(D1048="","",Menu!$D$8)</f>
        <v>0</v>
      </c>
      <c r="D1048" s="5" t="s">
        <v>63</v>
      </c>
      <c r="E1048" s="4">
        <f>IF(D1048="","",Menu!$J$10)</f>
        <v>0</v>
      </c>
      <c r="F1048" s="4">
        <f>IF(D1048="","",Menu!$R$8)</f>
        <v>0</v>
      </c>
      <c r="G1048" s="4">
        <f>IF(I1048="","",Menu!$N$12)</f>
        <v>0</v>
      </c>
      <c r="H1048" s="4">
        <f>IF(J1048="","",Menu!$N$10)</f>
        <v>0</v>
      </c>
      <c r="I1048" s="1" t="s">
        <v>1494</v>
      </c>
      <c r="J1048" s="4">
        <f>IF(I1048="","",Menu!$M$8)</f>
        <v>0</v>
      </c>
      <c r="K1048">
        <f>Sudaderas!H64</f>
        <v>0</v>
      </c>
      <c r="L1048" s="4">
        <f>IF(K1048="","",IF(Menu!$D$10="",0,Menu!$E$10))</f>
        <v>0</v>
      </c>
      <c r="M1048" s="4">
        <f>IF(K1048="","",IF(Menu!$H$8="",0,Menu!$H$8))</f>
        <v>0</v>
      </c>
      <c r="N1048" s="4" t="s">
        <v>274</v>
      </c>
      <c r="Y1048" s="4" t="str">
        <f>MID(I1048,1,5)</f>
        <v>C0702</v>
      </c>
      <c r="Z1048" s="4">
        <v>18</v>
      </c>
      <c r="AA1048" s="4">
        <f>(ROUNDDOWN(K1048/Z1048,0))*Z1048</f>
        <v>0</v>
      </c>
      <c r="AB1048" s="4">
        <f>K1048-(AA1048)</f>
        <v>0</v>
      </c>
      <c r="AC1048" s="4">
        <f>AA1048/Z1048</f>
        <v>0</v>
      </c>
    </row>
    <row r="1049" spans="1:29" ht="13.2">
      <c r="A1049" s="4" t="s">
        <v>271</v>
      </c>
      <c r="B1049" s="4" t="s">
        <v>272</v>
      </c>
      <c r="C1049" s="4">
        <f>IF(D1049="","",Menu!$D$8)</f>
        <v>0</v>
      </c>
      <c r="D1049" s="5" t="s">
        <v>63</v>
      </c>
      <c r="E1049" s="4">
        <f>IF(D1049="","",Menu!$J$10)</f>
        <v>0</v>
      </c>
      <c r="F1049" s="4">
        <f>IF(D1049="","",Menu!$R$8)</f>
        <v>0</v>
      </c>
      <c r="G1049" s="4">
        <f>IF(I1049="","",Menu!$N$12)</f>
        <v>0</v>
      </c>
      <c r="H1049" s="4">
        <f>IF(J1049="","",Menu!$N$10)</f>
        <v>0</v>
      </c>
      <c r="I1049" s="1" t="s">
        <v>1493</v>
      </c>
      <c r="J1049" s="4">
        <f>IF(I1049="","",Menu!$M$8)</f>
        <v>0</v>
      </c>
      <c r="K1049">
        <f>Sudaderas!G64</f>
        <v>0</v>
      </c>
      <c r="L1049" s="4">
        <f>IF(K1049="","",IF(Menu!$D$10="",0,Menu!$E$10))</f>
        <v>0</v>
      </c>
      <c r="M1049" s="4">
        <f>IF(K1049="","",IF(Menu!$H$8="",0,Menu!$H$8))</f>
        <v>0</v>
      </c>
      <c r="N1049" s="4" t="s">
        <v>274</v>
      </c>
      <c r="Y1049" s="4" t="str">
        <f>MID(I1049,1,5)</f>
        <v>C0702</v>
      </c>
      <c r="Z1049" s="4">
        <v>18</v>
      </c>
      <c r="AA1049" s="4">
        <f>(ROUNDDOWN(K1049/Z1049,0))*Z1049</f>
        <v>0</v>
      </c>
      <c r="AB1049" s="4">
        <f>K1049-(AA1049)</f>
        <v>0</v>
      </c>
      <c r="AC1049" s="4">
        <f>AA1049/Z1049</f>
        <v>0</v>
      </c>
    </row>
    <row r="1050" spans="1:29" ht="13.2">
      <c r="A1050" s="4" t="s">
        <v>271</v>
      </c>
      <c r="B1050" s="4" t="s">
        <v>272</v>
      </c>
      <c r="C1050" s="4">
        <f>IF(D1050="","",Menu!$D$8)</f>
        <v>0</v>
      </c>
      <c r="D1050" s="5" t="s">
        <v>63</v>
      </c>
      <c r="E1050" s="4">
        <f>IF(D1050="","",Menu!$J$10)</f>
        <v>0</v>
      </c>
      <c r="F1050" s="4">
        <f>IF(D1050="","",Menu!$R$8)</f>
        <v>0</v>
      </c>
      <c r="G1050" s="4">
        <f>IF(I1050="","",Menu!$N$12)</f>
        <v>0</v>
      </c>
      <c r="H1050" s="4">
        <f>IF(J1050="","",Menu!$N$10)</f>
        <v>0</v>
      </c>
      <c r="I1050" s="1" t="s">
        <v>1491</v>
      </c>
      <c r="J1050" s="4">
        <f>IF(I1050="","",Menu!$M$8)</f>
        <v>0</v>
      </c>
      <c r="K1050">
        <f>Sudaderas!E64</f>
        <v>0</v>
      </c>
      <c r="L1050" s="4">
        <f>IF(K1050="","",IF(Menu!$D$10="",0,Menu!$E$10))</f>
        <v>0</v>
      </c>
      <c r="M1050" s="4">
        <f>IF(K1050="","",IF(Menu!$H$8="",0,Menu!$H$8))</f>
        <v>0</v>
      </c>
      <c r="N1050" s="4" t="s">
        <v>274</v>
      </c>
      <c r="Y1050" s="4" t="str">
        <f>MID(I1050,1,5)</f>
        <v>C0702</v>
      </c>
      <c r="Z1050" s="4">
        <v>18</v>
      </c>
      <c r="AA1050" s="4">
        <f>(ROUNDDOWN(K1050/Z1050,0))*Z1050</f>
        <v>0</v>
      </c>
      <c r="AB1050" s="4">
        <f>K1050-(AA1050)</f>
        <v>0</v>
      </c>
      <c r="AC1050" s="4">
        <f>AA1050/Z1050</f>
        <v>0</v>
      </c>
    </row>
    <row r="1051" spans="1:29" ht="13.2">
      <c r="A1051" s="4" t="s">
        <v>271</v>
      </c>
      <c r="B1051" s="4" t="s">
        <v>272</v>
      </c>
      <c r="C1051" s="4">
        <f>IF(D1051="","",Menu!$D$8)</f>
        <v>0</v>
      </c>
      <c r="D1051" s="5" t="s">
        <v>63</v>
      </c>
      <c r="E1051" s="4">
        <f>IF(D1051="","",Menu!$J$10)</f>
        <v>0</v>
      </c>
      <c r="F1051" s="4">
        <f>IF(D1051="","",Menu!$R$8)</f>
        <v>0</v>
      </c>
      <c r="G1051" s="4">
        <f>IF(I1051="","",Menu!$N$12)</f>
        <v>0</v>
      </c>
      <c r="H1051" s="4">
        <f>IF(J1051="","",Menu!$N$10)</f>
        <v>0</v>
      </c>
      <c r="I1051" s="1" t="s">
        <v>1492</v>
      </c>
      <c r="J1051" s="4">
        <f>IF(I1051="","",Menu!$M$8)</f>
        <v>0</v>
      </c>
      <c r="K1051">
        <f>Sudaderas!F64</f>
        <v>0</v>
      </c>
      <c r="L1051" s="4">
        <f>IF(K1051="","",IF(Menu!$D$10="",0,Menu!$E$10))</f>
        <v>0</v>
      </c>
      <c r="M1051" s="4">
        <f>IF(K1051="","",IF(Menu!$H$8="",0,Menu!$H$8))</f>
        <v>0</v>
      </c>
      <c r="N1051" s="4" t="s">
        <v>274</v>
      </c>
      <c r="Y1051" s="4" t="str">
        <f>MID(I1051,1,5)</f>
        <v>C0702</v>
      </c>
      <c r="Z1051" s="4">
        <v>18</v>
      </c>
      <c r="AA1051" s="4">
        <f>(ROUNDDOWN(K1051/Z1051,0))*Z1051</f>
        <v>0</v>
      </c>
      <c r="AB1051" s="4">
        <f>K1051-(AA1051)</f>
        <v>0</v>
      </c>
      <c r="AC1051" s="4">
        <f>AA1051/Z1051</f>
        <v>0</v>
      </c>
    </row>
    <row r="1052" spans="1:29" ht="13.2">
      <c r="A1052" s="4" t="s">
        <v>271</v>
      </c>
      <c r="B1052" s="4" t="s">
        <v>272</v>
      </c>
      <c r="C1052" s="4">
        <f>IF(D1052="","",Menu!$D$8)</f>
        <v>0</v>
      </c>
      <c r="D1052" s="5" t="s">
        <v>63</v>
      </c>
      <c r="E1052" s="4">
        <f>IF(D1052="","",Menu!$J$10)</f>
        <v>0</v>
      </c>
      <c r="F1052" s="4">
        <f>IF(D1052="","",Menu!$R$8)</f>
        <v>0</v>
      </c>
      <c r="G1052" s="4">
        <f>IF(I1052="","",Menu!$N$12)</f>
        <v>0</v>
      </c>
      <c r="H1052" s="4">
        <f>IF(J1052="","",Menu!$N$10)</f>
        <v>0</v>
      </c>
      <c r="I1052" s="1" t="s">
        <v>1490</v>
      </c>
      <c r="J1052" s="4">
        <f>IF(I1052="","",Menu!$M$8)</f>
        <v>0</v>
      </c>
      <c r="K1052">
        <f>Sudaderas!D64</f>
        <v>0</v>
      </c>
      <c r="L1052" s="4">
        <f>IF(K1052="","",IF(Menu!$D$10="",0,Menu!$E$10))</f>
        <v>0</v>
      </c>
      <c r="M1052" s="4">
        <f>IF(K1052="","",IF(Menu!$H$8="",0,Menu!$H$8))</f>
        <v>0</v>
      </c>
      <c r="N1052" s="4" t="s">
        <v>274</v>
      </c>
      <c r="Y1052" s="4" t="str">
        <f>MID(I1052,1,5)</f>
        <v>C0702</v>
      </c>
      <c r="Z1052" s="4">
        <v>18</v>
      </c>
      <c r="AA1052" s="4">
        <f>(ROUNDDOWN(K1052/Z1052,0))*Z1052</f>
        <v>0</v>
      </c>
      <c r="AB1052" s="4">
        <f>K1052-(AA1052)</f>
        <v>0</v>
      </c>
      <c r="AC1052" s="4">
        <f>AA1052/Z1052</f>
        <v>0</v>
      </c>
    </row>
    <row r="1053" spans="1:29" ht="13.2">
      <c r="A1053" s="4" t="s">
        <v>271</v>
      </c>
      <c r="B1053" s="4" t="s">
        <v>272</v>
      </c>
      <c r="C1053" s="4">
        <f>IF(D1053="","",Menu!$D$8)</f>
        <v>0</v>
      </c>
      <c r="D1053" s="5" t="s">
        <v>63</v>
      </c>
      <c r="E1053" s="4">
        <f>IF(D1053="","",Menu!$J$10)</f>
        <v>0</v>
      </c>
      <c r="F1053" s="4">
        <f>IF(D1053="","",Menu!$R$8)</f>
        <v>0</v>
      </c>
      <c r="G1053" s="4">
        <f>IF(I1053="","",Menu!$N$12)</f>
        <v>0</v>
      </c>
      <c r="H1053" s="4">
        <f>IF(J1053="","",Menu!$N$10)</f>
        <v>0</v>
      </c>
      <c r="I1053" s="1" t="s">
        <v>1489</v>
      </c>
      <c r="J1053" s="4">
        <f>IF(I1053="","",Menu!$M$8)</f>
        <v>0</v>
      </c>
      <c r="K1053">
        <f>Sudaderas!H63</f>
        <v>0</v>
      </c>
      <c r="L1053" s="4">
        <f>IF(K1053="","",IF(Menu!$D$10="",0,Menu!$E$10))</f>
        <v>0</v>
      </c>
      <c r="M1053" s="4">
        <f>IF(K1053="","",IF(Menu!$H$8="",0,Menu!$H$8))</f>
        <v>0</v>
      </c>
      <c r="N1053" s="4" t="s">
        <v>274</v>
      </c>
      <c r="Y1053" s="4" t="str">
        <f>MID(I1053,1,5)</f>
        <v>C0702</v>
      </c>
      <c r="Z1053" s="4">
        <v>18</v>
      </c>
      <c r="AA1053" s="4">
        <f>(ROUNDDOWN(K1053/Z1053,0))*Z1053</f>
        <v>0</v>
      </c>
      <c r="AB1053" s="4">
        <f>K1053-(AA1053)</f>
        <v>0</v>
      </c>
      <c r="AC1053" s="4">
        <f>AA1053/Z1053</f>
        <v>0</v>
      </c>
    </row>
    <row r="1054" spans="1:29" ht="13.2">
      <c r="A1054" s="4" t="s">
        <v>271</v>
      </c>
      <c r="B1054" s="4" t="s">
        <v>272</v>
      </c>
      <c r="C1054" s="4">
        <f>IF(D1054="","",Menu!$D$8)</f>
        <v>0</v>
      </c>
      <c r="D1054" s="5" t="s">
        <v>63</v>
      </c>
      <c r="E1054" s="4">
        <f>IF(D1054="","",Menu!$J$10)</f>
        <v>0</v>
      </c>
      <c r="F1054" s="4">
        <f>IF(D1054="","",Menu!$R$8)</f>
        <v>0</v>
      </c>
      <c r="G1054" s="4">
        <f>IF(I1054="","",Menu!$N$12)</f>
        <v>0</v>
      </c>
      <c r="H1054" s="4">
        <f>IF(J1054="","",Menu!$N$10)</f>
        <v>0</v>
      </c>
      <c r="I1054" s="1" t="s">
        <v>1488</v>
      </c>
      <c r="J1054" s="4">
        <f>IF(I1054="","",Menu!$M$8)</f>
        <v>0</v>
      </c>
      <c r="K1054">
        <f>Sudaderas!G63</f>
        <v>0</v>
      </c>
      <c r="L1054" s="4">
        <f>IF(K1054="","",IF(Menu!$D$10="",0,Menu!$E$10))</f>
        <v>0</v>
      </c>
      <c r="M1054" s="4">
        <f>IF(K1054="","",IF(Menu!$H$8="",0,Menu!$H$8))</f>
        <v>0</v>
      </c>
      <c r="N1054" s="4" t="s">
        <v>274</v>
      </c>
      <c r="Y1054" s="4" t="str">
        <f>MID(I1054,1,5)</f>
        <v>C0702</v>
      </c>
      <c r="Z1054" s="4">
        <v>18</v>
      </c>
      <c r="AA1054" s="4">
        <f>(ROUNDDOWN(K1054/Z1054,0))*Z1054</f>
        <v>0</v>
      </c>
      <c r="AB1054" s="4">
        <f>K1054-(AA1054)</f>
        <v>0</v>
      </c>
      <c r="AC1054" s="4">
        <f>AA1054/Z1054</f>
        <v>0</v>
      </c>
    </row>
    <row r="1055" spans="1:29" ht="13.2">
      <c r="A1055" s="4" t="s">
        <v>271</v>
      </c>
      <c r="B1055" s="4" t="s">
        <v>272</v>
      </c>
      <c r="C1055" s="4">
        <f>IF(D1055="","",Menu!$D$8)</f>
        <v>0</v>
      </c>
      <c r="D1055" s="5" t="s">
        <v>63</v>
      </c>
      <c r="E1055" s="4">
        <f>IF(D1055="","",Menu!$J$10)</f>
        <v>0</v>
      </c>
      <c r="F1055" s="4">
        <f>IF(D1055="","",Menu!$R$8)</f>
        <v>0</v>
      </c>
      <c r="G1055" s="4">
        <f>IF(I1055="","",Menu!$N$12)</f>
        <v>0</v>
      </c>
      <c r="H1055" s="4">
        <f>IF(J1055="","",Menu!$N$10)</f>
        <v>0</v>
      </c>
      <c r="I1055" s="1" t="s">
        <v>1486</v>
      </c>
      <c r="J1055" s="4">
        <f>IF(I1055="","",Menu!$M$8)</f>
        <v>0</v>
      </c>
      <c r="K1055">
        <f>Sudaderas!E63</f>
        <v>0</v>
      </c>
      <c r="L1055" s="4">
        <f>IF(K1055="","",IF(Menu!$D$10="",0,Menu!$E$10))</f>
        <v>0</v>
      </c>
      <c r="M1055" s="4">
        <f>IF(K1055="","",IF(Menu!$H$8="",0,Menu!$H$8))</f>
        <v>0</v>
      </c>
      <c r="N1055" s="4" t="s">
        <v>274</v>
      </c>
      <c r="Y1055" s="4" t="str">
        <f>MID(I1055,1,5)</f>
        <v>C0702</v>
      </c>
      <c r="Z1055" s="4">
        <v>18</v>
      </c>
      <c r="AA1055" s="4">
        <f>(ROUNDDOWN(K1055/Z1055,0))*Z1055</f>
        <v>0</v>
      </c>
      <c r="AB1055" s="4">
        <f>K1055-(AA1055)</f>
        <v>0</v>
      </c>
      <c r="AC1055" s="4">
        <f>AA1055/Z1055</f>
        <v>0</v>
      </c>
    </row>
    <row r="1056" spans="1:29" ht="13.2">
      <c r="A1056" s="4" t="s">
        <v>271</v>
      </c>
      <c r="B1056" s="4" t="s">
        <v>272</v>
      </c>
      <c r="C1056" s="4">
        <f>IF(D1056="","",Menu!$D$8)</f>
        <v>0</v>
      </c>
      <c r="D1056" s="5" t="s">
        <v>63</v>
      </c>
      <c r="E1056" s="4">
        <f>IF(D1056="","",Menu!$J$10)</f>
        <v>0</v>
      </c>
      <c r="F1056" s="4">
        <f>IF(D1056="","",Menu!$R$8)</f>
        <v>0</v>
      </c>
      <c r="G1056" s="4">
        <f>IF(I1056="","",Menu!$N$12)</f>
        <v>0</v>
      </c>
      <c r="H1056" s="4">
        <f>IF(J1056="","",Menu!$N$10)</f>
        <v>0</v>
      </c>
      <c r="I1056" s="1" t="s">
        <v>1487</v>
      </c>
      <c r="J1056" s="4">
        <f>IF(I1056="","",Menu!$M$8)</f>
        <v>0</v>
      </c>
      <c r="K1056">
        <f>Sudaderas!F63</f>
        <v>0</v>
      </c>
      <c r="L1056" s="4">
        <f>IF(K1056="","",IF(Menu!$D$10="",0,Menu!$E$10))</f>
        <v>0</v>
      </c>
      <c r="M1056" s="4">
        <f>IF(K1056="","",IF(Menu!$H$8="",0,Menu!$H$8))</f>
        <v>0</v>
      </c>
      <c r="N1056" s="4" t="s">
        <v>274</v>
      </c>
      <c r="Y1056" s="4" t="str">
        <f>MID(I1056,1,5)</f>
        <v>C0702</v>
      </c>
      <c r="Z1056" s="4">
        <v>18</v>
      </c>
      <c r="AA1056" s="4">
        <f>(ROUNDDOWN(K1056/Z1056,0))*Z1056</f>
        <v>0</v>
      </c>
      <c r="AB1056" s="4">
        <f>K1056-(AA1056)</f>
        <v>0</v>
      </c>
      <c r="AC1056" s="4">
        <f>AA1056/Z1056</f>
        <v>0</v>
      </c>
    </row>
    <row r="1057" spans="1:29" ht="13.2">
      <c r="A1057" s="4" t="s">
        <v>271</v>
      </c>
      <c r="B1057" s="4" t="s">
        <v>272</v>
      </c>
      <c r="C1057" s="4">
        <f>IF(D1057="","",Menu!$D$8)</f>
        <v>0</v>
      </c>
      <c r="D1057" s="5" t="s">
        <v>63</v>
      </c>
      <c r="E1057" s="4">
        <f>IF(D1057="","",Menu!$J$10)</f>
        <v>0</v>
      </c>
      <c r="F1057" s="4">
        <f>IF(D1057="","",Menu!$R$8)</f>
        <v>0</v>
      </c>
      <c r="G1057" s="4">
        <f>IF(I1057="","",Menu!$N$12)</f>
        <v>0</v>
      </c>
      <c r="H1057" s="4">
        <f>IF(J1057="","",Menu!$N$10)</f>
        <v>0</v>
      </c>
      <c r="I1057" s="1" t="s">
        <v>1485</v>
      </c>
      <c r="J1057" s="4">
        <f>IF(I1057="","",Menu!$M$8)</f>
        <v>0</v>
      </c>
      <c r="K1057">
        <f>Sudaderas!D63</f>
        <v>0</v>
      </c>
      <c r="L1057" s="4">
        <f>IF(K1057="","",IF(Menu!$D$10="",0,Menu!$E$10))</f>
        <v>0</v>
      </c>
      <c r="M1057" s="4">
        <f>IF(K1057="","",IF(Menu!$H$8="",0,Menu!$H$8))</f>
        <v>0</v>
      </c>
      <c r="N1057" s="4" t="s">
        <v>274</v>
      </c>
      <c r="Y1057" s="4" t="str">
        <f>MID(I1057,1,5)</f>
        <v>C0702</v>
      </c>
      <c r="Z1057" s="4">
        <v>18</v>
      </c>
      <c r="AA1057" s="4">
        <f>(ROUNDDOWN(K1057/Z1057,0))*Z1057</f>
        <v>0</v>
      </c>
      <c r="AB1057" s="4">
        <f>K1057-(AA1057)</f>
        <v>0</v>
      </c>
      <c r="AC1057" s="4">
        <f>AA1057/Z1057</f>
        <v>0</v>
      </c>
    </row>
    <row r="1058" spans="1:29" ht="13.2">
      <c r="A1058" s="4" t="s">
        <v>271</v>
      </c>
      <c r="B1058" s="4" t="s">
        <v>272</v>
      </c>
      <c r="C1058" s="4">
        <f>IF(D1058="","",Menu!$D$8)</f>
        <v>0</v>
      </c>
      <c r="D1058" s="5" t="s">
        <v>63</v>
      </c>
      <c r="E1058" s="4">
        <f>IF(D1058="","",Menu!$J$10)</f>
        <v>0</v>
      </c>
      <c r="F1058" s="4">
        <f>IF(D1058="","",Menu!$R$8)</f>
        <v>0</v>
      </c>
      <c r="G1058" s="4">
        <f>IF(I1058="","",Menu!$N$12)</f>
        <v>0</v>
      </c>
      <c r="H1058" s="4">
        <f>IF(J1058="","",Menu!$N$10)</f>
        <v>0</v>
      </c>
      <c r="I1058" s="1" t="s">
        <v>1484</v>
      </c>
      <c r="J1058" s="4">
        <f>IF(I1058="","",Menu!$M$8)</f>
        <v>0</v>
      </c>
      <c r="K1058">
        <f>Sudaderas!H62</f>
        <v>0</v>
      </c>
      <c r="L1058" s="4">
        <f>IF(K1058="","",IF(Menu!$D$10="",0,Menu!$E$10))</f>
        <v>0</v>
      </c>
      <c r="M1058" s="4">
        <f>IF(K1058="","",IF(Menu!$H$8="",0,Menu!$H$8))</f>
        <v>0</v>
      </c>
      <c r="N1058" s="4" t="s">
        <v>274</v>
      </c>
      <c r="Y1058" s="4" t="str">
        <f>MID(I1058,1,5)</f>
        <v>C0702</v>
      </c>
      <c r="Z1058" s="4">
        <v>18</v>
      </c>
      <c r="AA1058" s="4">
        <f>(ROUNDDOWN(K1058/Z1058,0))*Z1058</f>
        <v>0</v>
      </c>
      <c r="AB1058" s="4">
        <f>K1058-(AA1058)</f>
        <v>0</v>
      </c>
      <c r="AC1058" s="4">
        <f>AA1058/Z1058</f>
        <v>0</v>
      </c>
    </row>
    <row r="1059" spans="1:29" ht="13.2">
      <c r="A1059" s="4" t="s">
        <v>271</v>
      </c>
      <c r="B1059" s="4" t="s">
        <v>272</v>
      </c>
      <c r="C1059" s="4">
        <f>IF(D1059="","",Menu!$D$8)</f>
        <v>0</v>
      </c>
      <c r="D1059" s="5" t="s">
        <v>63</v>
      </c>
      <c r="E1059" s="4">
        <f>IF(D1059="","",Menu!$J$10)</f>
        <v>0</v>
      </c>
      <c r="F1059" s="4">
        <f>IF(D1059="","",Menu!$R$8)</f>
        <v>0</v>
      </c>
      <c r="G1059" s="4">
        <f>IF(I1059="","",Menu!$N$12)</f>
        <v>0</v>
      </c>
      <c r="H1059" s="4">
        <f>IF(J1059="","",Menu!$N$10)</f>
        <v>0</v>
      </c>
      <c r="I1059" s="1" t="s">
        <v>1483</v>
      </c>
      <c r="J1059" s="4">
        <f>IF(I1059="","",Menu!$M$8)</f>
        <v>0</v>
      </c>
      <c r="K1059">
        <f>Sudaderas!G62</f>
        <v>0</v>
      </c>
      <c r="L1059" s="4">
        <f>IF(K1059="","",IF(Menu!$D$10="",0,Menu!$E$10))</f>
        <v>0</v>
      </c>
      <c r="M1059" s="4">
        <f>IF(K1059="","",IF(Menu!$H$8="",0,Menu!$H$8))</f>
        <v>0</v>
      </c>
      <c r="N1059" s="4" t="s">
        <v>274</v>
      </c>
      <c r="Y1059" s="4" t="str">
        <f>MID(I1059,1,5)</f>
        <v>C0702</v>
      </c>
      <c r="Z1059" s="4">
        <v>18</v>
      </c>
      <c r="AA1059" s="4">
        <f>(ROUNDDOWN(K1059/Z1059,0))*Z1059</f>
        <v>0</v>
      </c>
      <c r="AB1059" s="4">
        <f>K1059-(AA1059)</f>
        <v>0</v>
      </c>
      <c r="AC1059" s="4">
        <f>AA1059/Z1059</f>
        <v>0</v>
      </c>
    </row>
    <row r="1060" spans="1:29" ht="13.2">
      <c r="A1060" s="4" t="s">
        <v>271</v>
      </c>
      <c r="B1060" s="4" t="s">
        <v>272</v>
      </c>
      <c r="C1060" s="4">
        <f>IF(D1060="","",Menu!$D$8)</f>
        <v>0</v>
      </c>
      <c r="D1060" s="5" t="s">
        <v>63</v>
      </c>
      <c r="E1060" s="4">
        <f>IF(D1060="","",Menu!$J$10)</f>
        <v>0</v>
      </c>
      <c r="F1060" s="4">
        <f>IF(D1060="","",Menu!$R$8)</f>
        <v>0</v>
      </c>
      <c r="G1060" s="4">
        <f>IF(I1060="","",Menu!$N$12)</f>
        <v>0</v>
      </c>
      <c r="H1060" s="4">
        <f>IF(J1060="","",Menu!$N$10)</f>
        <v>0</v>
      </c>
      <c r="I1060" s="1" t="s">
        <v>1481</v>
      </c>
      <c r="J1060" s="4">
        <f>IF(I1060="","",Menu!$M$8)</f>
        <v>0</v>
      </c>
      <c r="K1060">
        <f>Sudaderas!E62</f>
        <v>0</v>
      </c>
      <c r="L1060" s="4">
        <f>IF(K1060="","",IF(Menu!$D$10="",0,Menu!$E$10))</f>
        <v>0</v>
      </c>
      <c r="M1060" s="4">
        <f>IF(K1060="","",IF(Menu!$H$8="",0,Menu!$H$8))</f>
        <v>0</v>
      </c>
      <c r="N1060" s="4" t="s">
        <v>274</v>
      </c>
      <c r="Y1060" s="4" t="str">
        <f>MID(I1060,1,5)</f>
        <v>C0702</v>
      </c>
      <c r="Z1060" s="4">
        <v>18</v>
      </c>
      <c r="AA1060" s="4">
        <f>(ROUNDDOWN(K1060/Z1060,0))*Z1060</f>
        <v>0</v>
      </c>
      <c r="AB1060" s="4">
        <f>K1060-(AA1060)</f>
        <v>0</v>
      </c>
      <c r="AC1060" s="4">
        <f>AA1060/Z1060</f>
        <v>0</v>
      </c>
    </row>
    <row r="1061" spans="1:29" ht="13.2">
      <c r="A1061" s="4" t="s">
        <v>271</v>
      </c>
      <c r="B1061" s="4" t="s">
        <v>272</v>
      </c>
      <c r="C1061" s="4">
        <f>IF(D1061="","",Menu!$D$8)</f>
        <v>0</v>
      </c>
      <c r="D1061" s="5" t="s">
        <v>63</v>
      </c>
      <c r="E1061" s="4">
        <f>IF(D1061="","",Menu!$J$10)</f>
        <v>0</v>
      </c>
      <c r="F1061" s="4">
        <f>IF(D1061="","",Menu!$R$8)</f>
        <v>0</v>
      </c>
      <c r="G1061" s="4">
        <f>IF(I1061="","",Menu!$N$12)</f>
        <v>0</v>
      </c>
      <c r="H1061" s="4">
        <f>IF(J1061="","",Menu!$N$10)</f>
        <v>0</v>
      </c>
      <c r="I1061" s="1" t="s">
        <v>1482</v>
      </c>
      <c r="J1061" s="4">
        <f>IF(I1061="","",Menu!$M$8)</f>
        <v>0</v>
      </c>
      <c r="K1061">
        <f>Sudaderas!F62</f>
        <v>0</v>
      </c>
      <c r="L1061" s="4">
        <f>IF(K1061="","",IF(Menu!$D$10="",0,Menu!$E$10))</f>
        <v>0</v>
      </c>
      <c r="M1061" s="4">
        <f>IF(K1061="","",IF(Menu!$H$8="",0,Menu!$H$8))</f>
        <v>0</v>
      </c>
      <c r="N1061" s="4" t="s">
        <v>274</v>
      </c>
      <c r="Y1061" s="4" t="str">
        <f>MID(I1061,1,5)</f>
        <v>C0702</v>
      </c>
      <c r="Z1061" s="4">
        <v>18</v>
      </c>
      <c r="AA1061" s="4">
        <f>(ROUNDDOWN(K1061/Z1061,0))*Z1061</f>
        <v>0</v>
      </c>
      <c r="AB1061" s="4">
        <f>K1061-(AA1061)</f>
        <v>0</v>
      </c>
      <c r="AC1061" s="4">
        <f>AA1061/Z1061</f>
        <v>0</v>
      </c>
    </row>
    <row r="1062" spans="1:29" ht="13.2">
      <c r="A1062" s="4" t="s">
        <v>271</v>
      </c>
      <c r="B1062" s="4" t="s">
        <v>272</v>
      </c>
      <c r="C1062" s="4">
        <f>IF(D1062="","",Menu!$D$8)</f>
        <v>0</v>
      </c>
      <c r="D1062" s="5" t="s">
        <v>63</v>
      </c>
      <c r="E1062" s="4">
        <f>IF(D1062="","",Menu!$J$10)</f>
        <v>0</v>
      </c>
      <c r="F1062" s="4">
        <f>IF(D1062="","",Menu!$R$8)</f>
        <v>0</v>
      </c>
      <c r="G1062" s="4">
        <f>IF(I1062="","",Menu!$N$12)</f>
        <v>0</v>
      </c>
      <c r="H1062" s="4">
        <f>IF(J1062="","",Menu!$N$10)</f>
        <v>0</v>
      </c>
      <c r="I1062" s="1" t="s">
        <v>1480</v>
      </c>
      <c r="J1062" s="4">
        <f>IF(I1062="","",Menu!$M$8)</f>
        <v>0</v>
      </c>
      <c r="K1062">
        <f>Sudaderas!D62</f>
        <v>0</v>
      </c>
      <c r="L1062" s="4">
        <f>IF(K1062="","",IF(Menu!$D$10="",0,Menu!$E$10))</f>
        <v>0</v>
      </c>
      <c r="M1062" s="4">
        <f>IF(K1062="","",IF(Menu!$H$8="",0,Menu!$H$8))</f>
        <v>0</v>
      </c>
      <c r="N1062" s="4" t="s">
        <v>274</v>
      </c>
      <c r="Y1062" s="4" t="str">
        <f>MID(I1062,1,5)</f>
        <v>C0702</v>
      </c>
      <c r="Z1062" s="4">
        <v>18</v>
      </c>
      <c r="AA1062" s="4">
        <f>(ROUNDDOWN(K1062/Z1062,0))*Z1062</f>
        <v>0</v>
      </c>
      <c r="AB1062" s="4">
        <f>K1062-(AA1062)</f>
        <v>0</v>
      </c>
      <c r="AC1062" s="4">
        <f>AA1062/Z1062</f>
        <v>0</v>
      </c>
    </row>
    <row r="1063" spans="1:29" ht="13.2">
      <c r="A1063" s="4" t="s">
        <v>271</v>
      </c>
      <c r="B1063" s="4" t="s">
        <v>272</v>
      </c>
      <c r="C1063" s="4">
        <f>IF(D1063="","",Menu!$D$8)</f>
        <v>0</v>
      </c>
      <c r="D1063" s="5" t="s">
        <v>63</v>
      </c>
      <c r="E1063" s="4">
        <f>IF(D1063="","",Menu!$J$10)</f>
        <v>0</v>
      </c>
      <c r="F1063" s="4">
        <f>IF(D1063="","",Menu!$R$8)</f>
        <v>0</v>
      </c>
      <c r="G1063" s="4">
        <f>IF(I1063="","",Menu!$N$12)</f>
        <v>0</v>
      </c>
      <c r="H1063" s="4">
        <f>IF(J1063="","",Menu!$N$10)</f>
        <v>0</v>
      </c>
      <c r="I1063" s="1" t="s">
        <v>1479</v>
      </c>
      <c r="J1063" s="4">
        <f>IF(I1063="","",Menu!$M$8)</f>
        <v>0</v>
      </c>
      <c r="K1063">
        <f>Sudaderas!H61</f>
        <v>0</v>
      </c>
      <c r="L1063" s="4">
        <f>IF(K1063="","",IF(Menu!$D$10="",0,Menu!$E$10))</f>
        <v>0</v>
      </c>
      <c r="M1063" s="4">
        <f>IF(K1063="","",IF(Menu!$H$8="",0,Menu!$H$8))</f>
        <v>0</v>
      </c>
      <c r="N1063" s="4" t="s">
        <v>274</v>
      </c>
      <c r="Y1063" s="4" t="str">
        <f>MID(I1063,1,5)</f>
        <v>C0702</v>
      </c>
      <c r="Z1063" s="4">
        <v>18</v>
      </c>
      <c r="AA1063" s="4">
        <f>(ROUNDDOWN(K1063/Z1063,0))*Z1063</f>
        <v>0</v>
      </c>
      <c r="AB1063" s="4">
        <f>K1063-(AA1063)</f>
        <v>0</v>
      </c>
      <c r="AC1063" s="4">
        <f>AA1063/Z1063</f>
        <v>0</v>
      </c>
    </row>
    <row r="1064" spans="1:29" ht="13.2">
      <c r="A1064" s="4" t="s">
        <v>271</v>
      </c>
      <c r="B1064" s="4" t="s">
        <v>272</v>
      </c>
      <c r="C1064" s="4">
        <f>IF(D1064="","",Menu!$D$8)</f>
        <v>0</v>
      </c>
      <c r="D1064" s="5" t="s">
        <v>63</v>
      </c>
      <c r="E1064" s="4">
        <f>IF(D1064="","",Menu!$J$10)</f>
        <v>0</v>
      </c>
      <c r="F1064" s="4">
        <f>IF(D1064="","",Menu!$R$8)</f>
        <v>0</v>
      </c>
      <c r="G1064" s="4">
        <f>IF(I1064="","",Menu!$N$12)</f>
        <v>0</v>
      </c>
      <c r="H1064" s="4">
        <f>IF(J1064="","",Menu!$N$10)</f>
        <v>0</v>
      </c>
      <c r="I1064" s="1" t="s">
        <v>1478</v>
      </c>
      <c r="J1064" s="4">
        <f>IF(I1064="","",Menu!$M$8)</f>
        <v>0</v>
      </c>
      <c r="K1064">
        <f>Sudaderas!G61</f>
        <v>0</v>
      </c>
      <c r="L1064" s="4">
        <f>IF(K1064="","",IF(Menu!$D$10="",0,Menu!$E$10))</f>
        <v>0</v>
      </c>
      <c r="M1064" s="4">
        <f>IF(K1064="","",IF(Menu!$H$8="",0,Menu!$H$8))</f>
        <v>0</v>
      </c>
      <c r="N1064" s="4" t="s">
        <v>274</v>
      </c>
      <c r="Y1064" s="4" t="str">
        <f>MID(I1064,1,5)</f>
        <v>C0702</v>
      </c>
      <c r="Z1064" s="4">
        <v>18</v>
      </c>
      <c r="AA1064" s="4">
        <f>(ROUNDDOWN(K1064/Z1064,0))*Z1064</f>
        <v>0</v>
      </c>
      <c r="AB1064" s="4">
        <f>K1064-(AA1064)</f>
        <v>0</v>
      </c>
      <c r="AC1064" s="4">
        <f>AA1064/Z1064</f>
        <v>0</v>
      </c>
    </row>
    <row r="1065" spans="1:29" ht="13.2">
      <c r="A1065" s="4" t="s">
        <v>271</v>
      </c>
      <c r="B1065" s="4" t="s">
        <v>272</v>
      </c>
      <c r="C1065" s="4">
        <f>IF(D1065="","",Menu!$D$8)</f>
        <v>0</v>
      </c>
      <c r="D1065" s="5" t="s">
        <v>63</v>
      </c>
      <c r="E1065" s="4">
        <f>IF(D1065="","",Menu!$J$10)</f>
        <v>0</v>
      </c>
      <c r="F1065" s="4">
        <f>IF(D1065="","",Menu!$R$8)</f>
        <v>0</v>
      </c>
      <c r="G1065" s="4">
        <f>IF(I1065="","",Menu!$N$12)</f>
        <v>0</v>
      </c>
      <c r="H1065" s="4">
        <f>IF(J1065="","",Menu!$N$10)</f>
        <v>0</v>
      </c>
      <c r="I1065" s="1" t="s">
        <v>1476</v>
      </c>
      <c r="J1065" s="4">
        <f>IF(I1065="","",Menu!$M$8)</f>
        <v>0</v>
      </c>
      <c r="K1065">
        <f>Sudaderas!E61</f>
        <v>0</v>
      </c>
      <c r="L1065" s="4">
        <f>IF(K1065="","",IF(Menu!$D$10="",0,Menu!$E$10))</f>
        <v>0</v>
      </c>
      <c r="M1065" s="4">
        <f>IF(K1065="","",IF(Menu!$H$8="",0,Menu!$H$8))</f>
        <v>0</v>
      </c>
      <c r="N1065" s="4" t="s">
        <v>274</v>
      </c>
      <c r="Y1065" s="4" t="str">
        <f>MID(I1065,1,5)</f>
        <v>C0702</v>
      </c>
      <c r="Z1065" s="4">
        <v>18</v>
      </c>
      <c r="AA1065" s="4">
        <f>(ROUNDDOWN(K1065/Z1065,0))*Z1065</f>
        <v>0</v>
      </c>
      <c r="AB1065" s="4">
        <f>K1065-(AA1065)</f>
        <v>0</v>
      </c>
      <c r="AC1065" s="4">
        <f>AA1065/Z1065</f>
        <v>0</v>
      </c>
    </row>
    <row r="1066" spans="1:29" ht="13.2">
      <c r="A1066" s="4" t="s">
        <v>271</v>
      </c>
      <c r="B1066" s="4" t="s">
        <v>272</v>
      </c>
      <c r="C1066" s="4">
        <f>IF(D1066="","",Menu!$D$8)</f>
        <v>0</v>
      </c>
      <c r="D1066" s="5" t="s">
        <v>63</v>
      </c>
      <c r="E1066" s="4">
        <f>IF(D1066="","",Menu!$J$10)</f>
        <v>0</v>
      </c>
      <c r="F1066" s="4">
        <f>IF(D1066="","",Menu!$R$8)</f>
        <v>0</v>
      </c>
      <c r="G1066" s="4">
        <f>IF(I1066="","",Menu!$N$12)</f>
        <v>0</v>
      </c>
      <c r="H1066" s="4">
        <f>IF(J1066="","",Menu!$N$10)</f>
        <v>0</v>
      </c>
      <c r="I1066" s="1" t="s">
        <v>1477</v>
      </c>
      <c r="J1066" s="4">
        <f>IF(I1066="","",Menu!$M$8)</f>
        <v>0</v>
      </c>
      <c r="K1066">
        <f>Sudaderas!F61</f>
        <v>0</v>
      </c>
      <c r="L1066" s="4">
        <f>IF(K1066="","",IF(Menu!$D$10="",0,Menu!$E$10))</f>
        <v>0</v>
      </c>
      <c r="M1066" s="4">
        <f>IF(K1066="","",IF(Menu!$H$8="",0,Menu!$H$8))</f>
        <v>0</v>
      </c>
      <c r="N1066" s="4" t="s">
        <v>274</v>
      </c>
      <c r="Y1066" s="4" t="str">
        <f>MID(I1066,1,5)</f>
        <v>C0702</v>
      </c>
      <c r="Z1066" s="4">
        <v>18</v>
      </c>
      <c r="AA1066" s="4">
        <f>(ROUNDDOWN(K1066/Z1066,0))*Z1066</f>
        <v>0</v>
      </c>
      <c r="AB1066" s="4">
        <f>K1066-(AA1066)</f>
        <v>0</v>
      </c>
      <c r="AC1066" s="4">
        <f>AA1066/Z1066</f>
        <v>0</v>
      </c>
    </row>
    <row r="1067" spans="1:29" ht="13.2">
      <c r="A1067" s="4" t="s">
        <v>271</v>
      </c>
      <c r="B1067" s="4" t="s">
        <v>272</v>
      </c>
      <c r="C1067" s="4">
        <f>IF(D1067="","",Menu!$D$8)</f>
        <v>0</v>
      </c>
      <c r="D1067" s="5" t="s">
        <v>63</v>
      </c>
      <c r="E1067" s="4">
        <f>IF(D1067="","",Menu!$J$10)</f>
        <v>0</v>
      </c>
      <c r="F1067" s="4">
        <f>IF(D1067="","",Menu!$R$8)</f>
        <v>0</v>
      </c>
      <c r="G1067" s="4">
        <f>IF(I1067="","",Menu!$N$12)</f>
        <v>0</v>
      </c>
      <c r="H1067" s="4">
        <f>IF(J1067="","",Menu!$N$10)</f>
        <v>0</v>
      </c>
      <c r="I1067" s="1" t="s">
        <v>1475</v>
      </c>
      <c r="J1067" s="4">
        <f>IF(I1067="","",Menu!$M$8)</f>
        <v>0</v>
      </c>
      <c r="K1067">
        <f>Sudaderas!D61</f>
        <v>0</v>
      </c>
      <c r="L1067" s="4">
        <f>IF(K1067="","",IF(Menu!$D$10="",0,Menu!$E$10))</f>
        <v>0</v>
      </c>
      <c r="M1067" s="4">
        <f>IF(K1067="","",IF(Menu!$H$8="",0,Menu!$H$8))</f>
        <v>0</v>
      </c>
      <c r="N1067" s="4" t="s">
        <v>274</v>
      </c>
      <c r="Y1067" s="4" t="str">
        <f>MID(I1067,1,5)</f>
        <v>C0702</v>
      </c>
      <c r="Z1067" s="4">
        <v>18</v>
      </c>
      <c r="AA1067" s="4">
        <f>(ROUNDDOWN(K1067/Z1067,0))*Z1067</f>
        <v>0</v>
      </c>
      <c r="AB1067" s="4">
        <f>K1067-(AA1067)</f>
        <v>0</v>
      </c>
      <c r="AC1067" s="4">
        <f>AA1067/Z1067</f>
        <v>0</v>
      </c>
    </row>
    <row r="1068" spans="1:29" ht="13.2">
      <c r="A1068" s="4" t="s">
        <v>271</v>
      </c>
      <c r="B1068" s="4" t="s">
        <v>272</v>
      </c>
      <c r="C1068" s="4">
        <f>IF(D1068="","",Menu!$D$8)</f>
        <v>0</v>
      </c>
      <c r="D1068" s="5" t="s">
        <v>63</v>
      </c>
      <c r="E1068" s="4">
        <f>IF(D1068="","",Menu!$J$10)</f>
        <v>0</v>
      </c>
      <c r="F1068" s="4">
        <f>IF(D1068="","",Menu!$R$8)</f>
        <v>0</v>
      </c>
      <c r="G1068" s="4">
        <f>IF(I1068="","",Menu!$N$12)</f>
        <v>0</v>
      </c>
      <c r="H1068" s="4">
        <f>IF(J1068="","",Menu!$N$10)</f>
        <v>0</v>
      </c>
      <c r="I1068" s="1" t="s">
        <v>1474</v>
      </c>
      <c r="J1068" s="4">
        <f>IF(I1068="","",Menu!$M$8)</f>
        <v>0</v>
      </c>
      <c r="K1068">
        <f>Sudaderas!H60</f>
        <v>0</v>
      </c>
      <c r="L1068" s="4">
        <f>IF(K1068="","",IF(Menu!$D$10="",0,Menu!$E$10))</f>
        <v>0</v>
      </c>
      <c r="M1068" s="4">
        <f>IF(K1068="","",IF(Menu!$H$8="",0,Menu!$H$8))</f>
        <v>0</v>
      </c>
      <c r="N1068" s="4" t="s">
        <v>274</v>
      </c>
      <c r="Y1068" s="4" t="str">
        <f>MID(I1068,1,5)</f>
        <v>C0702</v>
      </c>
      <c r="Z1068" s="4">
        <v>18</v>
      </c>
      <c r="AA1068" s="4">
        <f>(ROUNDDOWN(K1068/Z1068,0))*Z1068</f>
        <v>0</v>
      </c>
      <c r="AB1068" s="4">
        <f>K1068-(AA1068)</f>
        <v>0</v>
      </c>
      <c r="AC1068" s="4">
        <f>AA1068/Z1068</f>
        <v>0</v>
      </c>
    </row>
    <row r="1069" spans="1:29" ht="13.2">
      <c r="A1069" s="4" t="s">
        <v>271</v>
      </c>
      <c r="B1069" s="4" t="s">
        <v>272</v>
      </c>
      <c r="C1069" s="4">
        <f>IF(D1069="","",Menu!$D$8)</f>
        <v>0</v>
      </c>
      <c r="D1069" s="5" t="s">
        <v>63</v>
      </c>
      <c r="E1069" s="4">
        <f>IF(D1069="","",Menu!$J$10)</f>
        <v>0</v>
      </c>
      <c r="F1069" s="4">
        <f>IF(D1069="","",Menu!$R$8)</f>
        <v>0</v>
      </c>
      <c r="G1069" s="4">
        <f>IF(I1069="","",Menu!$N$12)</f>
        <v>0</v>
      </c>
      <c r="H1069" s="4">
        <f>IF(J1069="","",Menu!$N$10)</f>
        <v>0</v>
      </c>
      <c r="I1069" s="1" t="s">
        <v>1473</v>
      </c>
      <c r="J1069" s="4">
        <f>IF(I1069="","",Menu!$M$8)</f>
        <v>0</v>
      </c>
      <c r="K1069">
        <f>Sudaderas!G60</f>
        <v>0</v>
      </c>
      <c r="L1069" s="4">
        <f>IF(K1069="","",IF(Menu!$D$10="",0,Menu!$E$10))</f>
        <v>0</v>
      </c>
      <c r="M1069" s="4">
        <f>IF(K1069="","",IF(Menu!$H$8="",0,Menu!$H$8))</f>
        <v>0</v>
      </c>
      <c r="N1069" s="4" t="s">
        <v>274</v>
      </c>
      <c r="Y1069" s="4" t="str">
        <f>MID(I1069,1,5)</f>
        <v>C0702</v>
      </c>
      <c r="Z1069" s="4">
        <v>18</v>
      </c>
      <c r="AA1069" s="4">
        <f>(ROUNDDOWN(K1069/Z1069,0))*Z1069</f>
        <v>0</v>
      </c>
      <c r="AB1069" s="4">
        <f>K1069-(AA1069)</f>
        <v>0</v>
      </c>
      <c r="AC1069" s="4">
        <f>AA1069/Z1069</f>
        <v>0</v>
      </c>
    </row>
    <row r="1070" spans="1:29" ht="13.2">
      <c r="A1070" s="4" t="s">
        <v>271</v>
      </c>
      <c r="B1070" s="4" t="s">
        <v>272</v>
      </c>
      <c r="C1070" s="4">
        <f>IF(D1070="","",Menu!$D$8)</f>
        <v>0</v>
      </c>
      <c r="D1070" s="5" t="s">
        <v>63</v>
      </c>
      <c r="E1070" s="4">
        <f>IF(D1070="","",Menu!$J$10)</f>
        <v>0</v>
      </c>
      <c r="F1070" s="4">
        <f>IF(D1070="","",Menu!$R$8)</f>
        <v>0</v>
      </c>
      <c r="G1070" s="4">
        <f>IF(I1070="","",Menu!$N$12)</f>
        <v>0</v>
      </c>
      <c r="H1070" s="4">
        <f>IF(J1070="","",Menu!$N$10)</f>
        <v>0</v>
      </c>
      <c r="I1070" s="1" t="s">
        <v>1471</v>
      </c>
      <c r="J1070" s="4">
        <f>IF(I1070="","",Menu!$M$8)</f>
        <v>0</v>
      </c>
      <c r="K1070">
        <f>Sudaderas!E60</f>
        <v>0</v>
      </c>
      <c r="L1070" s="4">
        <f>IF(K1070="","",IF(Menu!$D$10="",0,Menu!$E$10))</f>
        <v>0</v>
      </c>
      <c r="M1070" s="4">
        <f>IF(K1070="","",IF(Menu!$H$8="",0,Menu!$H$8))</f>
        <v>0</v>
      </c>
      <c r="N1070" s="4" t="s">
        <v>274</v>
      </c>
      <c r="Y1070" s="4" t="str">
        <f>MID(I1070,1,5)</f>
        <v>C0702</v>
      </c>
      <c r="Z1070" s="4">
        <v>18</v>
      </c>
      <c r="AA1070" s="4">
        <f>(ROUNDDOWN(K1070/Z1070,0))*Z1070</f>
        <v>0</v>
      </c>
      <c r="AB1070" s="4">
        <f>K1070-(AA1070)</f>
        <v>0</v>
      </c>
      <c r="AC1070" s="4">
        <f>AA1070/Z1070</f>
        <v>0</v>
      </c>
    </row>
    <row r="1071" spans="1:29" ht="13.2">
      <c r="A1071" s="4" t="s">
        <v>271</v>
      </c>
      <c r="B1071" s="4" t="s">
        <v>272</v>
      </c>
      <c r="C1071" s="4">
        <f>IF(D1071="","",Menu!$D$8)</f>
        <v>0</v>
      </c>
      <c r="D1071" s="5" t="s">
        <v>63</v>
      </c>
      <c r="E1071" s="4">
        <f>IF(D1071="","",Menu!$J$10)</f>
        <v>0</v>
      </c>
      <c r="F1071" s="4">
        <f>IF(D1071="","",Menu!$R$8)</f>
        <v>0</v>
      </c>
      <c r="G1071" s="4">
        <f>IF(I1071="","",Menu!$N$12)</f>
        <v>0</v>
      </c>
      <c r="H1071" s="4">
        <f>IF(J1071="","",Menu!$N$10)</f>
        <v>0</v>
      </c>
      <c r="I1071" s="1" t="s">
        <v>1472</v>
      </c>
      <c r="J1071" s="4">
        <f>IF(I1071="","",Menu!$M$8)</f>
        <v>0</v>
      </c>
      <c r="K1071">
        <f>Sudaderas!F60</f>
        <v>0</v>
      </c>
      <c r="L1071" s="4">
        <f>IF(K1071="","",IF(Menu!$D$10="",0,Menu!$E$10))</f>
        <v>0</v>
      </c>
      <c r="M1071" s="4">
        <f>IF(K1071="","",IF(Menu!$H$8="",0,Menu!$H$8))</f>
        <v>0</v>
      </c>
      <c r="N1071" s="4" t="s">
        <v>274</v>
      </c>
      <c r="Y1071" s="4" t="str">
        <f>MID(I1071,1,5)</f>
        <v>C0702</v>
      </c>
      <c r="Z1071" s="4">
        <v>18</v>
      </c>
      <c r="AA1071" s="4">
        <f>(ROUNDDOWN(K1071/Z1071,0))*Z1071</f>
        <v>0</v>
      </c>
      <c r="AB1071" s="4">
        <f>K1071-(AA1071)</f>
        <v>0</v>
      </c>
      <c r="AC1071" s="4">
        <f>AA1071/Z1071</f>
        <v>0</v>
      </c>
    </row>
    <row r="1072" spans="1:29" ht="13.2">
      <c r="A1072" s="4" t="s">
        <v>271</v>
      </c>
      <c r="B1072" s="4" t="s">
        <v>272</v>
      </c>
      <c r="C1072" s="4">
        <f>IF(D1072="","",Menu!$D$8)</f>
        <v>0</v>
      </c>
      <c r="D1072" s="5" t="s">
        <v>63</v>
      </c>
      <c r="E1072" s="4">
        <f>IF(D1072="","",Menu!$J$10)</f>
        <v>0</v>
      </c>
      <c r="F1072" s="4">
        <f>IF(D1072="","",Menu!$R$8)</f>
        <v>0</v>
      </c>
      <c r="G1072" s="4">
        <f>IF(I1072="","",Menu!$N$12)</f>
        <v>0</v>
      </c>
      <c r="H1072" s="4">
        <f>IF(J1072="","",Menu!$N$10)</f>
        <v>0</v>
      </c>
      <c r="I1072" s="1" t="s">
        <v>1470</v>
      </c>
      <c r="J1072" s="4">
        <f>IF(I1072="","",Menu!$M$8)</f>
        <v>0</v>
      </c>
      <c r="K1072">
        <f>Sudaderas!D60</f>
        <v>0</v>
      </c>
      <c r="L1072" s="4">
        <f>IF(K1072="","",IF(Menu!$D$10="",0,Menu!$E$10))</f>
        <v>0</v>
      </c>
      <c r="M1072" s="4">
        <f>IF(K1072="","",IF(Menu!$H$8="",0,Menu!$H$8))</f>
        <v>0</v>
      </c>
      <c r="N1072" s="4" t="s">
        <v>274</v>
      </c>
      <c r="Y1072" s="4" t="str">
        <f>MID(I1072,1,5)</f>
        <v>C0702</v>
      </c>
      <c r="Z1072" s="4">
        <v>18</v>
      </c>
      <c r="AA1072" s="4">
        <f>(ROUNDDOWN(K1072/Z1072,0))*Z1072</f>
        <v>0</v>
      </c>
      <c r="AB1072" s="4">
        <f>K1072-(AA1072)</f>
        <v>0</v>
      </c>
      <c r="AC1072" s="4">
        <f>AA1072/Z1072</f>
        <v>0</v>
      </c>
    </row>
    <row r="1073" spans="1:29" ht="13.2">
      <c r="A1073" s="4" t="s">
        <v>271</v>
      </c>
      <c r="B1073" s="4" t="s">
        <v>272</v>
      </c>
      <c r="C1073" s="4">
        <f>IF(D1073="","",Menu!$D$8)</f>
        <v>0</v>
      </c>
      <c r="D1073" s="5" t="s">
        <v>63</v>
      </c>
      <c r="E1073" s="4">
        <f>IF(D1073="","",Menu!$J$10)</f>
        <v>0</v>
      </c>
      <c r="F1073" s="4">
        <f>IF(D1073="","",Menu!$R$8)</f>
        <v>0</v>
      </c>
      <c r="G1073" s="4">
        <f>IF(I1073="","",Menu!$N$12)</f>
        <v>0</v>
      </c>
      <c r="H1073" s="4">
        <f>IF(J1073="","",Menu!$N$10)</f>
        <v>0</v>
      </c>
      <c r="I1073" s="1" t="s">
        <v>1469</v>
      </c>
      <c r="J1073" s="4">
        <f>IF(I1073="","",Menu!$M$8)</f>
        <v>0</v>
      </c>
      <c r="K1073">
        <f>Sudaderas!H59</f>
        <v>0</v>
      </c>
      <c r="L1073" s="4">
        <f>IF(K1073="","",IF(Menu!$D$10="",0,Menu!$E$10))</f>
        <v>0</v>
      </c>
      <c r="M1073" s="4">
        <f>IF(K1073="","",IF(Menu!$H$8="",0,Menu!$H$8))</f>
        <v>0</v>
      </c>
      <c r="N1073" s="4" t="s">
        <v>274</v>
      </c>
      <c r="Y1073" s="4" t="str">
        <f>MID(I1073,1,5)</f>
        <v>C0702</v>
      </c>
      <c r="Z1073" s="4">
        <v>18</v>
      </c>
      <c r="AA1073" s="4">
        <f>(ROUNDDOWN(K1073/Z1073,0))*Z1073</f>
        <v>0</v>
      </c>
      <c r="AB1073" s="4">
        <f>K1073-(AA1073)</f>
        <v>0</v>
      </c>
      <c r="AC1073" s="4">
        <f>AA1073/Z1073</f>
        <v>0</v>
      </c>
    </row>
    <row r="1074" spans="1:29" ht="13.2">
      <c r="A1074" s="4" t="s">
        <v>271</v>
      </c>
      <c r="B1074" s="4" t="s">
        <v>272</v>
      </c>
      <c r="C1074" s="4">
        <f>IF(D1074="","",Menu!$D$8)</f>
        <v>0</v>
      </c>
      <c r="D1074" s="5" t="s">
        <v>63</v>
      </c>
      <c r="E1074" s="4">
        <f>IF(D1074="","",Menu!$J$10)</f>
        <v>0</v>
      </c>
      <c r="F1074" s="4">
        <f>IF(D1074="","",Menu!$R$8)</f>
        <v>0</v>
      </c>
      <c r="G1074" s="4">
        <f>IF(I1074="","",Menu!$N$12)</f>
        <v>0</v>
      </c>
      <c r="H1074" s="4">
        <f>IF(J1074="","",Menu!$N$10)</f>
        <v>0</v>
      </c>
      <c r="I1074" s="1" t="s">
        <v>1468</v>
      </c>
      <c r="J1074" s="4">
        <f>IF(I1074="","",Menu!$M$8)</f>
        <v>0</v>
      </c>
      <c r="K1074">
        <f>Sudaderas!G59</f>
        <v>0</v>
      </c>
      <c r="L1074" s="4">
        <f>IF(K1074="","",IF(Menu!$D$10="",0,Menu!$E$10))</f>
        <v>0</v>
      </c>
      <c r="M1074" s="4">
        <f>IF(K1074="","",IF(Menu!$H$8="",0,Menu!$H$8))</f>
        <v>0</v>
      </c>
      <c r="N1074" s="4" t="s">
        <v>274</v>
      </c>
      <c r="Y1074" s="4" t="str">
        <f>MID(I1074,1,5)</f>
        <v>C0702</v>
      </c>
      <c r="Z1074" s="4">
        <v>18</v>
      </c>
      <c r="AA1074" s="4">
        <f>(ROUNDDOWN(K1074/Z1074,0))*Z1074</f>
        <v>0</v>
      </c>
      <c r="AB1074" s="4">
        <f>K1074-(AA1074)</f>
        <v>0</v>
      </c>
      <c r="AC1074" s="4">
        <f>AA1074/Z1074</f>
        <v>0</v>
      </c>
    </row>
    <row r="1075" spans="1:29" ht="13.2">
      <c r="A1075" s="4" t="s">
        <v>271</v>
      </c>
      <c r="B1075" s="4" t="s">
        <v>272</v>
      </c>
      <c r="C1075" s="4">
        <f>IF(D1075="","",Menu!$D$8)</f>
        <v>0</v>
      </c>
      <c r="D1075" s="5" t="s">
        <v>63</v>
      </c>
      <c r="E1075" s="4">
        <f>IF(D1075="","",Menu!$J$10)</f>
        <v>0</v>
      </c>
      <c r="F1075" s="4">
        <f>IF(D1075="","",Menu!$R$8)</f>
        <v>0</v>
      </c>
      <c r="G1075" s="4">
        <f>IF(I1075="","",Menu!$N$12)</f>
        <v>0</v>
      </c>
      <c r="H1075" s="4">
        <f>IF(J1075="","",Menu!$N$10)</f>
        <v>0</v>
      </c>
      <c r="I1075" s="1" t="s">
        <v>1466</v>
      </c>
      <c r="J1075" s="4">
        <f>IF(I1075="","",Menu!$M$8)</f>
        <v>0</v>
      </c>
      <c r="K1075">
        <f>Sudaderas!E59</f>
        <v>0</v>
      </c>
      <c r="L1075" s="4">
        <f>IF(K1075="","",IF(Menu!$D$10="",0,Menu!$E$10))</f>
        <v>0</v>
      </c>
      <c r="M1075" s="4">
        <f>IF(K1075="","",IF(Menu!$H$8="",0,Menu!$H$8))</f>
        <v>0</v>
      </c>
      <c r="N1075" s="4" t="s">
        <v>274</v>
      </c>
      <c r="Y1075" s="4" t="str">
        <f>MID(I1075,1,5)</f>
        <v>C0702</v>
      </c>
      <c r="Z1075" s="4">
        <v>18</v>
      </c>
      <c r="AA1075" s="4">
        <f>(ROUNDDOWN(K1075/Z1075,0))*Z1075</f>
        <v>0</v>
      </c>
      <c r="AB1075" s="4">
        <f>K1075-(AA1075)</f>
        <v>0</v>
      </c>
      <c r="AC1075" s="4">
        <f>AA1075/Z1075</f>
        <v>0</v>
      </c>
    </row>
    <row r="1076" spans="1:29" ht="13.2">
      <c r="A1076" s="4" t="s">
        <v>271</v>
      </c>
      <c r="B1076" s="4" t="s">
        <v>272</v>
      </c>
      <c r="C1076" s="4">
        <f>IF(D1076="","",Menu!$D$8)</f>
        <v>0</v>
      </c>
      <c r="D1076" s="5" t="s">
        <v>63</v>
      </c>
      <c r="E1076" s="4">
        <f>IF(D1076="","",Menu!$J$10)</f>
        <v>0</v>
      </c>
      <c r="F1076" s="4">
        <f>IF(D1076="","",Menu!$R$8)</f>
        <v>0</v>
      </c>
      <c r="G1076" s="4">
        <f>IF(I1076="","",Menu!$N$12)</f>
        <v>0</v>
      </c>
      <c r="H1076" s="4">
        <f>IF(J1076="","",Menu!$N$10)</f>
        <v>0</v>
      </c>
      <c r="I1076" s="1" t="s">
        <v>1467</v>
      </c>
      <c r="J1076" s="4">
        <f>IF(I1076="","",Menu!$M$8)</f>
        <v>0</v>
      </c>
      <c r="K1076">
        <f>Sudaderas!F59</f>
        <v>0</v>
      </c>
      <c r="L1076" s="4">
        <f>IF(K1076="","",IF(Menu!$D$10="",0,Menu!$E$10))</f>
        <v>0</v>
      </c>
      <c r="M1076" s="4">
        <f>IF(K1076="","",IF(Menu!$H$8="",0,Menu!$H$8))</f>
        <v>0</v>
      </c>
      <c r="N1076" s="4" t="s">
        <v>274</v>
      </c>
      <c r="Y1076" s="4" t="str">
        <f>MID(I1076,1,5)</f>
        <v>C0702</v>
      </c>
      <c r="Z1076" s="4">
        <v>18</v>
      </c>
      <c r="AA1076" s="4">
        <f>(ROUNDDOWN(K1076/Z1076,0))*Z1076</f>
        <v>0</v>
      </c>
      <c r="AB1076" s="4">
        <f>K1076-(AA1076)</f>
        <v>0</v>
      </c>
      <c r="AC1076" s="4">
        <f>AA1076/Z1076</f>
        <v>0</v>
      </c>
    </row>
    <row r="1077" spans="1:29" ht="13.2">
      <c r="A1077" s="4" t="s">
        <v>271</v>
      </c>
      <c r="B1077" s="4" t="s">
        <v>272</v>
      </c>
      <c r="C1077" s="4">
        <f>IF(D1077="","",Menu!$D$8)</f>
        <v>0</v>
      </c>
      <c r="D1077" s="5" t="s">
        <v>63</v>
      </c>
      <c r="E1077" s="4">
        <f>IF(D1077="","",Menu!$J$10)</f>
        <v>0</v>
      </c>
      <c r="F1077" s="4">
        <f>IF(D1077="","",Menu!$R$8)</f>
        <v>0</v>
      </c>
      <c r="G1077" s="4">
        <f>IF(I1077="","",Menu!$N$12)</f>
        <v>0</v>
      </c>
      <c r="H1077" s="4">
        <f>IF(J1077="","",Menu!$N$10)</f>
        <v>0</v>
      </c>
      <c r="I1077" s="1" t="s">
        <v>1465</v>
      </c>
      <c r="J1077" s="4">
        <f>IF(I1077="","",Menu!$M$8)</f>
        <v>0</v>
      </c>
      <c r="K1077">
        <f>Sudaderas!D59</f>
        <v>0</v>
      </c>
      <c r="L1077" s="4">
        <f>IF(K1077="","",IF(Menu!$D$10="",0,Menu!$E$10))</f>
        <v>0</v>
      </c>
      <c r="M1077" s="4">
        <f>IF(K1077="","",IF(Menu!$H$8="",0,Menu!$H$8))</f>
        <v>0</v>
      </c>
      <c r="N1077" s="4" t="s">
        <v>274</v>
      </c>
      <c r="Y1077" s="4" t="str">
        <f>MID(I1077,1,5)</f>
        <v>C0702</v>
      </c>
      <c r="Z1077" s="4">
        <v>18</v>
      </c>
      <c r="AA1077" s="4">
        <f>(ROUNDDOWN(K1077/Z1077,0))*Z1077</f>
        <v>0</v>
      </c>
      <c r="AB1077" s="4">
        <f>K1077-(AA1077)</f>
        <v>0</v>
      </c>
      <c r="AC1077" s="4">
        <f>AA1077/Z1077</f>
        <v>0</v>
      </c>
    </row>
    <row r="1078" spans="1:29" ht="13.2">
      <c r="A1078" s="4" t="s">
        <v>271</v>
      </c>
      <c r="B1078" s="4" t="s">
        <v>272</v>
      </c>
      <c r="C1078" s="4">
        <f>IF(D1078="","",Menu!$D$8)</f>
        <v>0</v>
      </c>
      <c r="D1078" s="5" t="s">
        <v>63</v>
      </c>
      <c r="E1078" s="4">
        <f>IF(D1078="","",Menu!$J$10)</f>
        <v>0</v>
      </c>
      <c r="F1078" s="4">
        <f>IF(D1078="","",Menu!$R$8)</f>
        <v>0</v>
      </c>
      <c r="G1078" s="4">
        <f>IF(I1078="","",Menu!$N$12)</f>
        <v>0</v>
      </c>
      <c r="H1078" s="4">
        <f>IF(J1078="","",Menu!$N$10)</f>
        <v>0</v>
      </c>
      <c r="I1078" s="1" t="s">
        <v>1464</v>
      </c>
      <c r="J1078" s="4">
        <f>IF(I1078="","",Menu!$M$8)</f>
        <v>0</v>
      </c>
      <c r="K1078">
        <f>Sudaderas!H58</f>
        <v>0</v>
      </c>
      <c r="L1078" s="4">
        <f>IF(K1078="","",IF(Menu!$D$10="",0,Menu!$E$10))</f>
        <v>0</v>
      </c>
      <c r="M1078" s="4">
        <f>IF(K1078="","",IF(Menu!$H$8="",0,Menu!$H$8))</f>
        <v>0</v>
      </c>
      <c r="N1078" s="4" t="s">
        <v>274</v>
      </c>
      <c r="Y1078" s="4" t="str">
        <f>MID(I1078,1,5)</f>
        <v>C0702</v>
      </c>
      <c r="Z1078" s="4">
        <v>24</v>
      </c>
      <c r="AA1078" s="4">
        <f>(ROUNDDOWN(K1078/Z1078,0))*Z1078</f>
        <v>0</v>
      </c>
      <c r="AB1078" s="4">
        <f>K1078-(AA1078)</f>
        <v>0</v>
      </c>
      <c r="AC1078" s="4">
        <f>AA1078/Z1078</f>
        <v>0</v>
      </c>
    </row>
    <row r="1079" spans="1:29" ht="13.2">
      <c r="A1079" s="4" t="s">
        <v>271</v>
      </c>
      <c r="B1079" s="4" t="s">
        <v>272</v>
      </c>
      <c r="C1079" s="4">
        <f>IF(D1079="","",Menu!$D$8)</f>
        <v>0</v>
      </c>
      <c r="D1079" s="5" t="s">
        <v>63</v>
      </c>
      <c r="E1079" s="4">
        <f>IF(D1079="","",Menu!$J$10)</f>
        <v>0</v>
      </c>
      <c r="F1079" s="4">
        <f>IF(D1079="","",Menu!$R$8)</f>
        <v>0</v>
      </c>
      <c r="G1079" s="4">
        <f>IF(I1079="","",Menu!$N$12)</f>
        <v>0</v>
      </c>
      <c r="H1079" s="4">
        <f>IF(J1079="","",Menu!$N$10)</f>
        <v>0</v>
      </c>
      <c r="I1079" s="1" t="s">
        <v>1463</v>
      </c>
      <c r="J1079" s="4">
        <f>IF(I1079="","",Menu!$M$8)</f>
        <v>0</v>
      </c>
      <c r="K1079">
        <f>Sudaderas!G58</f>
        <v>0</v>
      </c>
      <c r="L1079" s="4">
        <f>IF(K1079="","",IF(Menu!$D$10="",0,Menu!$E$10))</f>
        <v>0</v>
      </c>
      <c r="M1079" s="4">
        <f>IF(K1079="","",IF(Menu!$H$8="",0,Menu!$H$8))</f>
        <v>0</v>
      </c>
      <c r="N1079" s="4" t="s">
        <v>274</v>
      </c>
      <c r="Y1079" s="4" t="str">
        <f>MID(I1079,1,5)</f>
        <v>C0702</v>
      </c>
      <c r="Z1079" s="4">
        <v>24</v>
      </c>
      <c r="AA1079" s="4">
        <f>(ROUNDDOWN(K1079/Z1079,0))*Z1079</f>
        <v>0</v>
      </c>
      <c r="AB1079" s="4">
        <f>K1079-(AA1079)</f>
        <v>0</v>
      </c>
      <c r="AC1079" s="4">
        <f>AA1079/Z1079</f>
        <v>0</v>
      </c>
    </row>
    <row r="1080" spans="1:29" ht="13.2">
      <c r="A1080" s="4" t="s">
        <v>271</v>
      </c>
      <c r="B1080" s="4" t="s">
        <v>272</v>
      </c>
      <c r="C1080" s="4">
        <f>IF(D1080="","",Menu!$D$8)</f>
        <v>0</v>
      </c>
      <c r="D1080" s="5" t="s">
        <v>63</v>
      </c>
      <c r="E1080" s="4">
        <f>IF(D1080="","",Menu!$J$10)</f>
        <v>0</v>
      </c>
      <c r="F1080" s="4">
        <f>IF(D1080="","",Menu!$R$8)</f>
        <v>0</v>
      </c>
      <c r="G1080" s="4">
        <f>IF(I1080="","",Menu!$N$12)</f>
        <v>0</v>
      </c>
      <c r="H1080" s="4">
        <f>IF(J1080="","",Menu!$N$10)</f>
        <v>0</v>
      </c>
      <c r="I1080" s="1" t="s">
        <v>1461</v>
      </c>
      <c r="J1080" s="4">
        <f>IF(I1080="","",Menu!$M$8)</f>
        <v>0</v>
      </c>
      <c r="K1080">
        <f>Sudaderas!E58</f>
        <v>0</v>
      </c>
      <c r="L1080" s="4">
        <f>IF(K1080="","",IF(Menu!$D$10="",0,Menu!$E$10))</f>
        <v>0</v>
      </c>
      <c r="M1080" s="4">
        <f>IF(K1080="","",IF(Menu!$H$8="",0,Menu!$H$8))</f>
        <v>0</v>
      </c>
      <c r="N1080" s="4" t="s">
        <v>274</v>
      </c>
      <c r="Y1080" s="4" t="str">
        <f>MID(I1080,1,5)</f>
        <v>C0702</v>
      </c>
      <c r="Z1080" s="4">
        <v>24</v>
      </c>
      <c r="AA1080" s="4">
        <f>(ROUNDDOWN(K1080/Z1080,0))*Z1080</f>
        <v>0</v>
      </c>
      <c r="AB1080" s="4">
        <f>K1080-(AA1080)</f>
        <v>0</v>
      </c>
      <c r="AC1080" s="4">
        <f>AA1080/Z1080</f>
        <v>0</v>
      </c>
    </row>
    <row r="1081" spans="1:29" ht="13.2">
      <c r="A1081" s="4" t="s">
        <v>271</v>
      </c>
      <c r="B1081" s="4" t="s">
        <v>272</v>
      </c>
      <c r="C1081" s="4">
        <f>IF(D1081="","",Menu!$D$8)</f>
        <v>0</v>
      </c>
      <c r="D1081" s="5" t="s">
        <v>63</v>
      </c>
      <c r="E1081" s="4">
        <f>IF(D1081="","",Menu!$J$10)</f>
        <v>0</v>
      </c>
      <c r="F1081" s="4">
        <f>IF(D1081="","",Menu!$R$8)</f>
        <v>0</v>
      </c>
      <c r="G1081" s="4">
        <f>IF(I1081="","",Menu!$N$12)</f>
        <v>0</v>
      </c>
      <c r="H1081" s="4">
        <f>IF(J1081="","",Menu!$N$10)</f>
        <v>0</v>
      </c>
      <c r="I1081" s="1" t="s">
        <v>1462</v>
      </c>
      <c r="J1081" s="4">
        <f>IF(I1081="","",Menu!$M$8)</f>
        <v>0</v>
      </c>
      <c r="K1081">
        <f>Sudaderas!F58</f>
        <v>0</v>
      </c>
      <c r="L1081" s="4">
        <f>IF(K1081="","",IF(Menu!$D$10="",0,Menu!$E$10))</f>
        <v>0</v>
      </c>
      <c r="M1081" s="4">
        <f>IF(K1081="","",IF(Menu!$H$8="",0,Menu!$H$8))</f>
        <v>0</v>
      </c>
      <c r="N1081" s="4" t="s">
        <v>274</v>
      </c>
      <c r="Y1081" s="4" t="str">
        <f>MID(I1081,1,5)</f>
        <v>C0702</v>
      </c>
      <c r="Z1081" s="4">
        <v>24</v>
      </c>
      <c r="AA1081" s="4">
        <f>(ROUNDDOWN(K1081/Z1081,0))*Z1081</f>
        <v>0</v>
      </c>
      <c r="AB1081" s="4">
        <f>K1081-(AA1081)</f>
        <v>0</v>
      </c>
      <c r="AC1081" s="4">
        <f>AA1081/Z1081</f>
        <v>0</v>
      </c>
    </row>
    <row r="1082" spans="1:29" ht="13.2">
      <c r="A1082" s="4" t="s">
        <v>271</v>
      </c>
      <c r="B1082" s="4" t="s">
        <v>272</v>
      </c>
      <c r="C1082" s="4">
        <f>IF(D1082="","",Menu!$D$8)</f>
        <v>0</v>
      </c>
      <c r="D1082" s="5" t="s">
        <v>63</v>
      </c>
      <c r="E1082" s="4">
        <f>IF(D1082="","",Menu!$J$10)</f>
        <v>0</v>
      </c>
      <c r="F1082" s="4">
        <f>IF(D1082="","",Menu!$R$8)</f>
        <v>0</v>
      </c>
      <c r="G1082" s="4">
        <f>IF(I1082="","",Menu!$N$12)</f>
        <v>0</v>
      </c>
      <c r="H1082" s="4">
        <f>IF(J1082="","",Menu!$N$10)</f>
        <v>0</v>
      </c>
      <c r="I1082" s="1" t="s">
        <v>1460</v>
      </c>
      <c r="J1082" s="4">
        <f>IF(I1082="","",Menu!$M$8)</f>
        <v>0</v>
      </c>
      <c r="K1082">
        <f>Sudaderas!D58</f>
        <v>0</v>
      </c>
      <c r="L1082" s="4">
        <f>IF(K1082="","",IF(Menu!$D$10="",0,Menu!$E$10))</f>
        <v>0</v>
      </c>
      <c r="M1082" s="4">
        <f>IF(K1082="","",IF(Menu!$H$8="",0,Menu!$H$8))</f>
        <v>0</v>
      </c>
      <c r="N1082" s="4" t="s">
        <v>274</v>
      </c>
      <c r="Y1082" s="4" t="str">
        <f>MID(I1082,1,5)</f>
        <v>C0702</v>
      </c>
      <c r="Z1082" s="4">
        <v>24</v>
      </c>
      <c r="AA1082" s="4">
        <f>(ROUNDDOWN(K1082/Z1082,0))*Z1082</f>
        <v>0</v>
      </c>
      <c r="AB1082" s="4">
        <f>K1082-(AA1082)</f>
        <v>0</v>
      </c>
      <c r="AC1082" s="4">
        <f>AA1082/Z1082</f>
        <v>0</v>
      </c>
    </row>
    <row r="1083" spans="1:29" ht="13.2">
      <c r="A1083" s="4" t="s">
        <v>271</v>
      </c>
      <c r="B1083" s="4" t="s">
        <v>272</v>
      </c>
      <c r="C1083" s="4">
        <f>IF(D1083="","",Menu!$D$8)</f>
        <v>0</v>
      </c>
      <c r="D1083" s="5" t="s">
        <v>63</v>
      </c>
      <c r="E1083" s="4">
        <f>IF(D1083="","",Menu!$J$10)</f>
        <v>0</v>
      </c>
      <c r="F1083" s="4">
        <f>IF(D1083="","",Menu!$R$8)</f>
        <v>0</v>
      </c>
      <c r="G1083" s="4">
        <f>IF(I1083="","",Menu!$N$12)</f>
        <v>0</v>
      </c>
      <c r="H1083" s="4">
        <f>IF(J1083="","",Menu!$N$10)</f>
        <v>0</v>
      </c>
      <c r="I1083" s="1" t="s">
        <v>1459</v>
      </c>
      <c r="J1083" s="4">
        <f>IF(I1083="","",Menu!$M$8)</f>
        <v>0</v>
      </c>
      <c r="K1083">
        <f>Sudaderas!H50</f>
        <v>0</v>
      </c>
      <c r="L1083" s="4">
        <f>IF(K1083="","",IF(Menu!$D$10="",0,Menu!$E$10))</f>
        <v>0</v>
      </c>
      <c r="M1083" s="4">
        <f>IF(K1083="","",IF(Menu!$H$8="",0,Menu!$H$8))</f>
        <v>0</v>
      </c>
      <c r="N1083" s="4" t="s">
        <v>274</v>
      </c>
      <c r="Y1083" s="4" t="str">
        <f>MID(I1083,1,5)</f>
        <v>C0701</v>
      </c>
      <c r="Z1083" s="4">
        <v>24</v>
      </c>
      <c r="AA1083" s="4">
        <f>(ROUNDDOWN(K1083/Z1083,0))*Z1083</f>
        <v>0</v>
      </c>
      <c r="AB1083" s="4">
        <f>K1083-(AA1083)</f>
        <v>0</v>
      </c>
      <c r="AC1083" s="4">
        <f>AA1083/Z1083</f>
        <v>0</v>
      </c>
    </row>
    <row r="1084" spans="1:29" ht="13.2">
      <c r="A1084" s="4" t="s">
        <v>271</v>
      </c>
      <c r="B1084" s="4" t="s">
        <v>272</v>
      </c>
      <c r="C1084" s="4">
        <f>IF(D1084="","",Menu!$D$8)</f>
        <v>0</v>
      </c>
      <c r="D1084" s="5" t="s">
        <v>63</v>
      </c>
      <c r="E1084" s="4">
        <f>IF(D1084="","",Menu!$J$10)</f>
        <v>0</v>
      </c>
      <c r="F1084" s="4">
        <f>IF(D1084="","",Menu!$R$8)</f>
        <v>0</v>
      </c>
      <c r="G1084" s="4">
        <f>IF(I1084="","",Menu!$N$12)</f>
        <v>0</v>
      </c>
      <c r="H1084" s="4">
        <f>IF(J1084="","",Menu!$N$10)</f>
        <v>0</v>
      </c>
      <c r="I1084" s="1" t="s">
        <v>1458</v>
      </c>
      <c r="J1084" s="4">
        <f>IF(I1084="","",Menu!$M$8)</f>
        <v>0</v>
      </c>
      <c r="K1084">
        <f>Sudaderas!G50</f>
        <v>0</v>
      </c>
      <c r="L1084" s="4">
        <f>IF(K1084="","",IF(Menu!$D$10="",0,Menu!$E$10))</f>
        <v>0</v>
      </c>
      <c r="M1084" s="4">
        <f>IF(K1084="","",IF(Menu!$H$8="",0,Menu!$H$8))</f>
        <v>0</v>
      </c>
      <c r="N1084" s="4" t="s">
        <v>274</v>
      </c>
      <c r="Y1084" s="4" t="str">
        <f>MID(I1084,1,5)</f>
        <v>C0701</v>
      </c>
      <c r="Z1084" s="4">
        <v>24</v>
      </c>
      <c r="AA1084" s="4">
        <f>(ROUNDDOWN(K1084/Z1084,0))*Z1084</f>
        <v>0</v>
      </c>
      <c r="AB1084" s="4">
        <f>K1084-(AA1084)</f>
        <v>0</v>
      </c>
      <c r="AC1084" s="4">
        <f>AA1084/Z1084</f>
        <v>0</v>
      </c>
    </row>
    <row r="1085" spans="1:29" ht="13.2">
      <c r="A1085" s="4" t="s">
        <v>271</v>
      </c>
      <c r="B1085" s="4" t="s">
        <v>272</v>
      </c>
      <c r="C1085" s="4">
        <f>IF(D1085="","",Menu!$D$8)</f>
        <v>0</v>
      </c>
      <c r="D1085" s="5" t="s">
        <v>63</v>
      </c>
      <c r="E1085" s="4">
        <f>IF(D1085="","",Menu!$J$10)</f>
        <v>0</v>
      </c>
      <c r="F1085" s="4">
        <f>IF(D1085="","",Menu!$R$8)</f>
        <v>0</v>
      </c>
      <c r="G1085" s="4">
        <f>IF(I1085="","",Menu!$N$12)</f>
        <v>0</v>
      </c>
      <c r="H1085" s="4">
        <f>IF(J1085="","",Menu!$N$10)</f>
        <v>0</v>
      </c>
      <c r="I1085" s="1" t="s">
        <v>1456</v>
      </c>
      <c r="J1085" s="4">
        <f>IF(I1085="","",Menu!$M$8)</f>
        <v>0</v>
      </c>
      <c r="K1085">
        <f>Sudaderas!E50</f>
        <v>0</v>
      </c>
      <c r="L1085" s="4">
        <f>IF(K1085="","",IF(Menu!$D$10="",0,Menu!$E$10))</f>
        <v>0</v>
      </c>
      <c r="M1085" s="4">
        <f>IF(K1085="","",IF(Menu!$H$8="",0,Menu!$H$8))</f>
        <v>0</v>
      </c>
      <c r="N1085" s="4" t="s">
        <v>274</v>
      </c>
      <c r="Y1085" s="4" t="str">
        <f>MID(I1085,1,5)</f>
        <v>C0701</v>
      </c>
      <c r="Z1085" s="4">
        <v>24</v>
      </c>
      <c r="AA1085" s="4">
        <f>(ROUNDDOWN(K1085/Z1085,0))*Z1085</f>
        <v>0</v>
      </c>
      <c r="AB1085" s="4">
        <f>K1085-(AA1085)</f>
        <v>0</v>
      </c>
      <c r="AC1085" s="4">
        <f>AA1085/Z1085</f>
        <v>0</v>
      </c>
    </row>
    <row r="1086" spans="1:29" ht="13.2">
      <c r="A1086" s="4" t="s">
        <v>271</v>
      </c>
      <c r="B1086" s="4" t="s">
        <v>272</v>
      </c>
      <c r="C1086" s="4">
        <f>IF(D1086="","",Menu!$D$8)</f>
        <v>0</v>
      </c>
      <c r="D1086" s="5" t="s">
        <v>63</v>
      </c>
      <c r="E1086" s="4">
        <f>IF(D1086="","",Menu!$J$10)</f>
        <v>0</v>
      </c>
      <c r="F1086" s="4">
        <f>IF(D1086="","",Menu!$R$8)</f>
        <v>0</v>
      </c>
      <c r="G1086" s="4">
        <f>IF(I1086="","",Menu!$N$12)</f>
        <v>0</v>
      </c>
      <c r="H1086" s="4">
        <f>IF(J1086="","",Menu!$N$10)</f>
        <v>0</v>
      </c>
      <c r="I1086" s="1" t="s">
        <v>1457</v>
      </c>
      <c r="J1086" s="4">
        <f>IF(I1086="","",Menu!$M$8)</f>
        <v>0</v>
      </c>
      <c r="K1086">
        <f>Sudaderas!F50</f>
        <v>0</v>
      </c>
      <c r="L1086" s="4">
        <f>IF(K1086="","",IF(Menu!$D$10="",0,Menu!$E$10))</f>
        <v>0</v>
      </c>
      <c r="M1086" s="4">
        <f>IF(K1086="","",IF(Menu!$H$8="",0,Menu!$H$8))</f>
        <v>0</v>
      </c>
      <c r="N1086" s="4" t="s">
        <v>274</v>
      </c>
      <c r="Y1086" s="4" t="str">
        <f>MID(I1086,1,5)</f>
        <v>C0701</v>
      </c>
      <c r="Z1086" s="4">
        <v>24</v>
      </c>
      <c r="AA1086" s="4">
        <f>(ROUNDDOWN(K1086/Z1086,0))*Z1086</f>
        <v>0</v>
      </c>
      <c r="AB1086" s="4">
        <f>K1086-(AA1086)</f>
        <v>0</v>
      </c>
      <c r="AC1086" s="4">
        <f>AA1086/Z1086</f>
        <v>0</v>
      </c>
    </row>
    <row r="1087" spans="1:29" ht="13.2">
      <c r="A1087" s="4" t="s">
        <v>271</v>
      </c>
      <c r="B1087" s="4" t="s">
        <v>272</v>
      </c>
      <c r="C1087" s="4">
        <f>IF(D1087="","",Menu!$D$8)</f>
        <v>0</v>
      </c>
      <c r="D1087" s="5" t="s">
        <v>63</v>
      </c>
      <c r="E1087" s="4">
        <f>IF(D1087="","",Menu!$J$10)</f>
        <v>0</v>
      </c>
      <c r="F1087" s="4">
        <f>IF(D1087="","",Menu!$R$8)</f>
        <v>0</v>
      </c>
      <c r="G1087" s="4">
        <f>IF(I1087="","",Menu!$N$12)</f>
        <v>0</v>
      </c>
      <c r="H1087" s="4">
        <f>IF(J1087="","",Menu!$N$10)</f>
        <v>0</v>
      </c>
      <c r="I1087" s="1" t="s">
        <v>1455</v>
      </c>
      <c r="J1087" s="4">
        <f>IF(I1087="","",Menu!$M$8)</f>
        <v>0</v>
      </c>
      <c r="K1087">
        <f>Sudaderas!D50</f>
        <v>0</v>
      </c>
      <c r="L1087" s="4">
        <f>IF(K1087="","",IF(Menu!$D$10="",0,Menu!$E$10))</f>
        <v>0</v>
      </c>
      <c r="M1087" s="4">
        <f>IF(K1087="","",IF(Menu!$H$8="",0,Menu!$H$8))</f>
        <v>0</v>
      </c>
      <c r="N1087" s="4" t="s">
        <v>274</v>
      </c>
      <c r="Y1087" s="4" t="str">
        <f>MID(I1087,1,5)</f>
        <v>C0701</v>
      </c>
      <c r="Z1087" s="4">
        <v>24</v>
      </c>
      <c r="AA1087" s="4">
        <f>(ROUNDDOWN(K1087/Z1087,0))*Z1087</f>
        <v>0</v>
      </c>
      <c r="AB1087" s="4">
        <f>K1087-(AA1087)</f>
        <v>0</v>
      </c>
      <c r="AC1087" s="4">
        <f>AA1087/Z1087</f>
        <v>0</v>
      </c>
    </row>
    <row r="1088" spans="1:29" ht="13.2">
      <c r="A1088" s="4" t="s">
        <v>271</v>
      </c>
      <c r="B1088" s="4" t="s">
        <v>272</v>
      </c>
      <c r="C1088" s="4">
        <f>IF(D1088="","",Menu!$D$8)</f>
        <v>0</v>
      </c>
      <c r="D1088" s="5" t="s">
        <v>63</v>
      </c>
      <c r="E1088" s="4">
        <f>IF(D1088="","",Menu!$J$10)</f>
        <v>0</v>
      </c>
      <c r="F1088" s="4">
        <f>IF(D1088="","",Menu!$R$8)</f>
        <v>0</v>
      </c>
      <c r="G1088" s="4">
        <f>IF(I1088="","",Menu!$N$12)</f>
        <v>0</v>
      </c>
      <c r="H1088" s="4">
        <f>IF(J1088="","",Menu!$N$10)</f>
        <v>0</v>
      </c>
      <c r="I1088" s="1" t="s">
        <v>1454</v>
      </c>
      <c r="J1088" s="4">
        <f>IF(I1088="","",Menu!$M$8)</f>
        <v>0</v>
      </c>
      <c r="K1088">
        <f>Sudaderas!H49</f>
        <v>0</v>
      </c>
      <c r="L1088" s="4">
        <f>IF(K1088="","",IF(Menu!$D$10="",0,Menu!$E$10))</f>
        <v>0</v>
      </c>
      <c r="M1088" s="4">
        <f>IF(K1088="","",IF(Menu!$H$8="",0,Menu!$H$8))</f>
        <v>0</v>
      </c>
      <c r="N1088" s="4" t="s">
        <v>274</v>
      </c>
      <c r="Y1088" s="4" t="str">
        <f>MID(I1088,1,5)</f>
        <v>C0701</v>
      </c>
      <c r="Z1088" s="4">
        <v>24</v>
      </c>
      <c r="AA1088" s="4">
        <f>(ROUNDDOWN(K1088/Z1088,0))*Z1088</f>
        <v>0</v>
      </c>
      <c r="AB1088" s="4">
        <f>K1088-(AA1088)</f>
        <v>0</v>
      </c>
      <c r="AC1088" s="4">
        <f>AA1088/Z1088</f>
        <v>0</v>
      </c>
    </row>
    <row r="1089" spans="1:29" ht="13.2">
      <c r="A1089" s="4" t="s">
        <v>271</v>
      </c>
      <c r="B1089" s="4" t="s">
        <v>272</v>
      </c>
      <c r="C1089" s="4">
        <f>IF(D1089="","",Menu!$D$8)</f>
        <v>0</v>
      </c>
      <c r="D1089" s="5" t="s">
        <v>63</v>
      </c>
      <c r="E1089" s="4">
        <f>IF(D1089="","",Menu!$J$10)</f>
        <v>0</v>
      </c>
      <c r="F1089" s="4">
        <f>IF(D1089="","",Menu!$R$8)</f>
        <v>0</v>
      </c>
      <c r="G1089" s="4">
        <f>IF(I1089="","",Menu!$N$12)</f>
        <v>0</v>
      </c>
      <c r="H1089" s="4">
        <f>IF(J1089="","",Menu!$N$10)</f>
        <v>0</v>
      </c>
      <c r="I1089" s="1" t="s">
        <v>1453</v>
      </c>
      <c r="J1089" s="4">
        <f>IF(I1089="","",Menu!$M$8)</f>
        <v>0</v>
      </c>
      <c r="K1089">
        <f>Sudaderas!G49</f>
        <v>0</v>
      </c>
      <c r="L1089" s="4">
        <f>IF(K1089="","",IF(Menu!$D$10="",0,Menu!$E$10))</f>
        <v>0</v>
      </c>
      <c r="M1089" s="4">
        <f>IF(K1089="","",IF(Menu!$H$8="",0,Menu!$H$8))</f>
        <v>0</v>
      </c>
      <c r="N1089" s="4" t="s">
        <v>274</v>
      </c>
      <c r="Y1089" s="4" t="str">
        <f>MID(I1089,1,5)</f>
        <v>C0701</v>
      </c>
      <c r="Z1089" s="4">
        <v>24</v>
      </c>
      <c r="AA1089" s="4">
        <f>(ROUNDDOWN(K1089/Z1089,0))*Z1089</f>
        <v>0</v>
      </c>
      <c r="AB1089" s="4">
        <f>K1089-(AA1089)</f>
        <v>0</v>
      </c>
      <c r="AC1089" s="4">
        <f>AA1089/Z1089</f>
        <v>0</v>
      </c>
    </row>
    <row r="1090" spans="1:29" ht="13.2">
      <c r="A1090" s="4" t="s">
        <v>271</v>
      </c>
      <c r="B1090" s="4" t="s">
        <v>272</v>
      </c>
      <c r="C1090" s="4">
        <f>IF(D1090="","",Menu!$D$8)</f>
        <v>0</v>
      </c>
      <c r="D1090" s="5" t="s">
        <v>63</v>
      </c>
      <c r="E1090" s="4">
        <f>IF(D1090="","",Menu!$J$10)</f>
        <v>0</v>
      </c>
      <c r="F1090" s="4">
        <f>IF(D1090="","",Menu!$R$8)</f>
        <v>0</v>
      </c>
      <c r="G1090" s="4">
        <f>IF(I1090="","",Menu!$N$12)</f>
        <v>0</v>
      </c>
      <c r="H1090" s="4">
        <f>IF(J1090="","",Menu!$N$10)</f>
        <v>0</v>
      </c>
      <c r="I1090" s="1" t="s">
        <v>1451</v>
      </c>
      <c r="J1090" s="4">
        <f>IF(I1090="","",Menu!$M$8)</f>
        <v>0</v>
      </c>
      <c r="K1090">
        <f>Sudaderas!E49</f>
        <v>0</v>
      </c>
      <c r="L1090" s="4">
        <f>IF(K1090="","",IF(Menu!$D$10="",0,Menu!$E$10))</f>
        <v>0</v>
      </c>
      <c r="M1090" s="4">
        <f>IF(K1090="","",IF(Menu!$H$8="",0,Menu!$H$8))</f>
        <v>0</v>
      </c>
      <c r="N1090" s="4" t="s">
        <v>274</v>
      </c>
      <c r="Y1090" s="4" t="str">
        <f>MID(I1090,1,5)</f>
        <v>C0701</v>
      </c>
      <c r="Z1090" s="4">
        <v>24</v>
      </c>
      <c r="AA1090" s="4">
        <f>(ROUNDDOWN(K1090/Z1090,0))*Z1090</f>
        <v>0</v>
      </c>
      <c r="AB1090" s="4">
        <f>K1090-(AA1090)</f>
        <v>0</v>
      </c>
      <c r="AC1090" s="4">
        <f>AA1090/Z1090</f>
        <v>0</v>
      </c>
    </row>
    <row r="1091" spans="1:29" ht="13.2">
      <c r="A1091" s="4" t="s">
        <v>271</v>
      </c>
      <c r="B1091" s="4" t="s">
        <v>272</v>
      </c>
      <c r="C1091" s="4">
        <f>IF(D1091="","",Menu!$D$8)</f>
        <v>0</v>
      </c>
      <c r="D1091" s="5" t="s">
        <v>63</v>
      </c>
      <c r="E1091" s="4">
        <f>IF(D1091="","",Menu!$J$10)</f>
        <v>0</v>
      </c>
      <c r="F1091" s="4">
        <f>IF(D1091="","",Menu!$R$8)</f>
        <v>0</v>
      </c>
      <c r="G1091" s="4">
        <f>IF(I1091="","",Menu!$N$12)</f>
        <v>0</v>
      </c>
      <c r="H1091" s="4">
        <f>IF(J1091="","",Menu!$N$10)</f>
        <v>0</v>
      </c>
      <c r="I1091" s="1" t="s">
        <v>1452</v>
      </c>
      <c r="J1091" s="4">
        <f>IF(I1091="","",Menu!$M$8)</f>
        <v>0</v>
      </c>
      <c r="K1091">
        <f>Sudaderas!F49</f>
        <v>0</v>
      </c>
      <c r="L1091" s="4">
        <f>IF(K1091="","",IF(Menu!$D$10="",0,Menu!$E$10))</f>
        <v>0</v>
      </c>
      <c r="M1091" s="4">
        <f>IF(K1091="","",IF(Menu!$H$8="",0,Menu!$H$8))</f>
        <v>0</v>
      </c>
      <c r="N1091" s="4" t="s">
        <v>274</v>
      </c>
      <c r="Y1091" s="4" t="str">
        <f>MID(I1091,1,5)</f>
        <v>C0701</v>
      </c>
      <c r="Z1091" s="4">
        <v>24</v>
      </c>
      <c r="AA1091" s="4">
        <f>(ROUNDDOWN(K1091/Z1091,0))*Z1091</f>
        <v>0</v>
      </c>
      <c r="AB1091" s="4">
        <f>K1091-(AA1091)</f>
        <v>0</v>
      </c>
      <c r="AC1091" s="4">
        <f>AA1091/Z1091</f>
        <v>0</v>
      </c>
    </row>
    <row r="1092" spans="1:29" ht="13.2">
      <c r="A1092" s="4" t="s">
        <v>271</v>
      </c>
      <c r="B1092" s="4" t="s">
        <v>272</v>
      </c>
      <c r="C1092" s="4">
        <f>IF(D1092="","",Menu!$D$8)</f>
        <v>0</v>
      </c>
      <c r="D1092" s="5" t="s">
        <v>63</v>
      </c>
      <c r="E1092" s="4">
        <f>IF(D1092="","",Menu!$J$10)</f>
        <v>0</v>
      </c>
      <c r="F1092" s="4">
        <f>IF(D1092="","",Menu!$R$8)</f>
        <v>0</v>
      </c>
      <c r="G1092" s="4">
        <f>IF(I1092="","",Menu!$N$12)</f>
        <v>0</v>
      </c>
      <c r="H1092" s="4">
        <f>IF(J1092="","",Menu!$N$10)</f>
        <v>0</v>
      </c>
      <c r="I1092" s="1" t="s">
        <v>1450</v>
      </c>
      <c r="J1092" s="4">
        <f>IF(I1092="","",Menu!$M$8)</f>
        <v>0</v>
      </c>
      <c r="K1092">
        <f>Sudaderas!D49</f>
        <v>0</v>
      </c>
      <c r="L1092" s="4">
        <f>IF(K1092="","",IF(Menu!$D$10="",0,Menu!$E$10))</f>
        <v>0</v>
      </c>
      <c r="M1092" s="4">
        <f>IF(K1092="","",IF(Menu!$H$8="",0,Menu!$H$8))</f>
        <v>0</v>
      </c>
      <c r="N1092" s="4" t="s">
        <v>274</v>
      </c>
      <c r="Y1092" s="4" t="str">
        <f>MID(I1092,1,5)</f>
        <v>C0701</v>
      </c>
      <c r="Z1092" s="4">
        <v>24</v>
      </c>
      <c r="AA1092" s="4">
        <f>(ROUNDDOWN(K1092/Z1092,0))*Z1092</f>
        <v>0</v>
      </c>
      <c r="AB1092" s="4">
        <f>K1092-(AA1092)</f>
        <v>0</v>
      </c>
      <c r="AC1092" s="4">
        <f>AA1092/Z1092</f>
        <v>0</v>
      </c>
    </row>
    <row r="1093" spans="1:29" ht="13.2">
      <c r="A1093" s="4" t="s">
        <v>271</v>
      </c>
      <c r="B1093" s="4" t="s">
        <v>272</v>
      </c>
      <c r="C1093" s="4">
        <f>IF(D1093="","",Menu!$D$8)</f>
        <v>0</v>
      </c>
      <c r="D1093" s="5" t="s">
        <v>63</v>
      </c>
      <c r="E1093" s="4">
        <f>IF(D1093="","",Menu!$J$10)</f>
        <v>0</v>
      </c>
      <c r="F1093" s="4">
        <f>IF(D1093="","",Menu!$R$8)</f>
        <v>0</v>
      </c>
      <c r="G1093" s="4">
        <f>IF(I1093="","",Menu!$N$12)</f>
        <v>0</v>
      </c>
      <c r="H1093" s="4">
        <f>IF(J1093="","",Menu!$N$10)</f>
        <v>0</v>
      </c>
      <c r="I1093" s="1" t="s">
        <v>1449</v>
      </c>
      <c r="J1093" s="4">
        <f>IF(I1093="","",Menu!$M$8)</f>
        <v>0</v>
      </c>
      <c r="K1093">
        <f>Sudaderas!H48</f>
        <v>0</v>
      </c>
      <c r="L1093" s="4">
        <f>IF(K1093="","",IF(Menu!$D$10="",0,Menu!$E$10))</f>
        <v>0</v>
      </c>
      <c r="M1093" s="4">
        <f>IF(K1093="","",IF(Menu!$H$8="",0,Menu!$H$8))</f>
        <v>0</v>
      </c>
      <c r="N1093" s="4" t="s">
        <v>274</v>
      </c>
      <c r="Y1093" s="4" t="str">
        <f>MID(I1093,1,5)</f>
        <v>C0701</v>
      </c>
      <c r="Z1093" s="4">
        <v>24</v>
      </c>
      <c r="AA1093" s="4">
        <f>(ROUNDDOWN(K1093/Z1093,0))*Z1093</f>
        <v>0</v>
      </c>
      <c r="AB1093" s="4">
        <f>K1093-(AA1093)</f>
        <v>0</v>
      </c>
      <c r="AC1093" s="4">
        <f>AA1093/Z1093</f>
        <v>0</v>
      </c>
    </row>
    <row r="1094" spans="1:29" ht="13.2">
      <c r="A1094" s="4" t="s">
        <v>271</v>
      </c>
      <c r="B1094" s="4" t="s">
        <v>272</v>
      </c>
      <c r="C1094" s="4">
        <f>IF(D1094="","",Menu!$D$8)</f>
        <v>0</v>
      </c>
      <c r="D1094" s="5" t="s">
        <v>63</v>
      </c>
      <c r="E1094" s="4">
        <f>IF(D1094="","",Menu!$J$10)</f>
        <v>0</v>
      </c>
      <c r="F1094" s="4">
        <f>IF(D1094="","",Menu!$R$8)</f>
        <v>0</v>
      </c>
      <c r="G1094" s="4">
        <f>IF(I1094="","",Menu!$N$12)</f>
        <v>0</v>
      </c>
      <c r="H1094" s="4">
        <f>IF(J1094="","",Menu!$N$10)</f>
        <v>0</v>
      </c>
      <c r="I1094" s="1" t="s">
        <v>1448</v>
      </c>
      <c r="J1094" s="4">
        <f>IF(I1094="","",Menu!$M$8)</f>
        <v>0</v>
      </c>
      <c r="K1094">
        <f>Sudaderas!G48</f>
        <v>0</v>
      </c>
      <c r="L1094" s="4">
        <f>IF(K1094="","",IF(Menu!$D$10="",0,Menu!$E$10))</f>
        <v>0</v>
      </c>
      <c r="M1094" s="4">
        <f>IF(K1094="","",IF(Menu!$H$8="",0,Menu!$H$8))</f>
        <v>0</v>
      </c>
      <c r="N1094" s="4" t="s">
        <v>274</v>
      </c>
      <c r="Y1094" s="4" t="str">
        <f>MID(I1094,1,5)</f>
        <v>C0701</v>
      </c>
      <c r="Z1094" s="4">
        <v>24</v>
      </c>
      <c r="AA1094" s="4">
        <f>(ROUNDDOWN(K1094/Z1094,0))*Z1094</f>
        <v>0</v>
      </c>
      <c r="AB1094" s="4">
        <f>K1094-(AA1094)</f>
        <v>0</v>
      </c>
      <c r="AC1094" s="4">
        <f>AA1094/Z1094</f>
        <v>0</v>
      </c>
    </row>
    <row r="1095" spans="1:29" ht="13.2">
      <c r="A1095" s="4" t="s">
        <v>271</v>
      </c>
      <c r="B1095" s="4" t="s">
        <v>272</v>
      </c>
      <c r="C1095" s="4">
        <f>IF(D1095="","",Menu!$D$8)</f>
        <v>0</v>
      </c>
      <c r="D1095" s="5" t="s">
        <v>63</v>
      </c>
      <c r="E1095" s="4">
        <f>IF(D1095="","",Menu!$J$10)</f>
        <v>0</v>
      </c>
      <c r="F1095" s="4">
        <f>IF(D1095="","",Menu!$R$8)</f>
        <v>0</v>
      </c>
      <c r="G1095" s="4">
        <f>IF(I1095="","",Menu!$N$12)</f>
        <v>0</v>
      </c>
      <c r="H1095" s="4">
        <f>IF(J1095="","",Menu!$N$10)</f>
        <v>0</v>
      </c>
      <c r="I1095" s="1" t="s">
        <v>1446</v>
      </c>
      <c r="J1095" s="4">
        <f>IF(I1095="","",Menu!$M$8)</f>
        <v>0</v>
      </c>
      <c r="K1095">
        <f>Sudaderas!E48</f>
        <v>0</v>
      </c>
      <c r="L1095" s="4">
        <f>IF(K1095="","",IF(Menu!$D$10="",0,Menu!$E$10))</f>
        <v>0</v>
      </c>
      <c r="M1095" s="4">
        <f>IF(K1095="","",IF(Menu!$H$8="",0,Menu!$H$8))</f>
        <v>0</v>
      </c>
      <c r="N1095" s="4" t="s">
        <v>274</v>
      </c>
      <c r="Y1095" s="4" t="str">
        <f>MID(I1095,1,5)</f>
        <v>C0701</v>
      </c>
      <c r="Z1095" s="4">
        <v>24</v>
      </c>
      <c r="AA1095" s="4">
        <f>(ROUNDDOWN(K1095/Z1095,0))*Z1095</f>
        <v>0</v>
      </c>
      <c r="AB1095" s="4">
        <f>K1095-(AA1095)</f>
        <v>0</v>
      </c>
      <c r="AC1095" s="4">
        <f>AA1095/Z1095</f>
        <v>0</v>
      </c>
    </row>
    <row r="1096" spans="1:29" ht="13.2">
      <c r="A1096" s="4" t="s">
        <v>271</v>
      </c>
      <c r="B1096" s="4" t="s">
        <v>272</v>
      </c>
      <c r="C1096" s="4">
        <f>IF(D1096="","",Menu!$D$8)</f>
        <v>0</v>
      </c>
      <c r="D1096" s="5" t="s">
        <v>63</v>
      </c>
      <c r="E1096" s="4">
        <f>IF(D1096="","",Menu!$J$10)</f>
        <v>0</v>
      </c>
      <c r="F1096" s="4">
        <f>IF(D1096="","",Menu!$R$8)</f>
        <v>0</v>
      </c>
      <c r="G1096" s="4">
        <f>IF(I1096="","",Menu!$N$12)</f>
        <v>0</v>
      </c>
      <c r="H1096" s="4">
        <f>IF(J1096="","",Menu!$N$10)</f>
        <v>0</v>
      </c>
      <c r="I1096" s="1" t="s">
        <v>1447</v>
      </c>
      <c r="J1096" s="4">
        <f>IF(I1096="","",Menu!$M$8)</f>
        <v>0</v>
      </c>
      <c r="K1096">
        <f>Sudaderas!F48</f>
        <v>0</v>
      </c>
      <c r="L1096" s="4">
        <f>IF(K1096="","",IF(Menu!$D$10="",0,Menu!$E$10))</f>
        <v>0</v>
      </c>
      <c r="M1096" s="4">
        <f>IF(K1096="","",IF(Menu!$H$8="",0,Menu!$H$8))</f>
        <v>0</v>
      </c>
      <c r="N1096" s="4" t="s">
        <v>274</v>
      </c>
      <c r="Y1096" s="4" t="str">
        <f>MID(I1096,1,5)</f>
        <v>C0701</v>
      </c>
      <c r="Z1096" s="4">
        <v>24</v>
      </c>
      <c r="AA1096" s="4">
        <f>(ROUNDDOWN(K1096/Z1096,0))*Z1096</f>
        <v>0</v>
      </c>
      <c r="AB1096" s="4">
        <f>K1096-(AA1096)</f>
        <v>0</v>
      </c>
      <c r="AC1096" s="4">
        <f>AA1096/Z1096</f>
        <v>0</v>
      </c>
    </row>
    <row r="1097" spans="1:29" ht="13.2">
      <c r="A1097" s="4" t="s">
        <v>271</v>
      </c>
      <c r="B1097" s="4" t="s">
        <v>272</v>
      </c>
      <c r="C1097" s="4">
        <f>IF(D1097="","",Menu!$D$8)</f>
        <v>0</v>
      </c>
      <c r="D1097" s="5" t="s">
        <v>63</v>
      </c>
      <c r="E1097" s="4">
        <f>IF(D1097="","",Menu!$J$10)</f>
        <v>0</v>
      </c>
      <c r="F1097" s="4">
        <f>IF(D1097="","",Menu!$R$8)</f>
        <v>0</v>
      </c>
      <c r="G1097" s="4">
        <f>IF(I1097="","",Menu!$N$12)</f>
        <v>0</v>
      </c>
      <c r="H1097" s="4">
        <f>IF(J1097="","",Menu!$N$10)</f>
        <v>0</v>
      </c>
      <c r="I1097" s="1" t="s">
        <v>1445</v>
      </c>
      <c r="J1097" s="4">
        <f>IF(I1097="","",Menu!$M$8)</f>
        <v>0</v>
      </c>
      <c r="K1097">
        <f>Sudaderas!D48</f>
        <v>0</v>
      </c>
      <c r="L1097" s="4">
        <f>IF(K1097="","",IF(Menu!$D$10="",0,Menu!$E$10))</f>
        <v>0</v>
      </c>
      <c r="M1097" s="4">
        <f>IF(K1097="","",IF(Menu!$H$8="",0,Menu!$H$8))</f>
        <v>0</v>
      </c>
      <c r="N1097" s="4" t="s">
        <v>274</v>
      </c>
      <c r="Y1097" s="4" t="str">
        <f>MID(I1097,1,5)</f>
        <v>C0701</v>
      </c>
      <c r="Z1097" s="4">
        <v>24</v>
      </c>
      <c r="AA1097" s="4">
        <f>(ROUNDDOWN(K1097/Z1097,0))*Z1097</f>
        <v>0</v>
      </c>
      <c r="AB1097" s="4">
        <f>K1097-(AA1097)</f>
        <v>0</v>
      </c>
      <c r="AC1097" s="4">
        <f>AA1097/Z1097</f>
        <v>0</v>
      </c>
    </row>
    <row r="1098" spans="1:29" ht="13.2">
      <c r="A1098" s="4" t="s">
        <v>271</v>
      </c>
      <c r="B1098" s="4" t="s">
        <v>272</v>
      </c>
      <c r="C1098" s="4">
        <f>IF(D1098="","",Menu!$D$8)</f>
        <v>0</v>
      </c>
      <c r="D1098" s="5" t="s">
        <v>63</v>
      </c>
      <c r="E1098" s="4">
        <f>IF(D1098="","",Menu!$J$10)</f>
        <v>0</v>
      </c>
      <c r="F1098" s="4">
        <f>IF(D1098="","",Menu!$R$8)</f>
        <v>0</v>
      </c>
      <c r="G1098" s="4">
        <f>IF(I1098="","",Menu!$N$12)</f>
        <v>0</v>
      </c>
      <c r="H1098" s="4">
        <f>IF(J1098="","",Menu!$N$10)</f>
        <v>0</v>
      </c>
      <c r="I1098" s="1" t="s">
        <v>1444</v>
      </c>
      <c r="J1098" s="4">
        <f>IF(I1098="","",Menu!$M$8)</f>
        <v>0</v>
      </c>
      <c r="K1098">
        <f>Sudaderas!H47</f>
        <v>0</v>
      </c>
      <c r="L1098" s="4">
        <f>IF(K1098="","",IF(Menu!$D$10="",0,Menu!$E$10))</f>
        <v>0</v>
      </c>
      <c r="M1098" s="4">
        <f>IF(K1098="","",IF(Menu!$H$8="",0,Menu!$H$8))</f>
        <v>0</v>
      </c>
      <c r="N1098" s="4" t="s">
        <v>274</v>
      </c>
      <c r="Y1098" s="4" t="str">
        <f>MID(I1098,1,5)</f>
        <v>C0701</v>
      </c>
      <c r="Z1098" s="4">
        <v>24</v>
      </c>
      <c r="AA1098" s="4">
        <f>(ROUNDDOWN(K1098/Z1098,0))*Z1098</f>
        <v>0</v>
      </c>
      <c r="AB1098" s="4">
        <f>K1098-(AA1098)</f>
        <v>0</v>
      </c>
      <c r="AC1098" s="4">
        <f>AA1098/Z1098</f>
        <v>0</v>
      </c>
    </row>
    <row r="1099" spans="1:29" ht="13.2">
      <c r="A1099" s="4" t="s">
        <v>271</v>
      </c>
      <c r="B1099" s="4" t="s">
        <v>272</v>
      </c>
      <c r="C1099" s="4">
        <f>IF(D1099="","",Menu!$D$8)</f>
        <v>0</v>
      </c>
      <c r="D1099" s="5" t="s">
        <v>63</v>
      </c>
      <c r="E1099" s="4">
        <f>IF(D1099="","",Menu!$J$10)</f>
        <v>0</v>
      </c>
      <c r="F1099" s="4">
        <f>IF(D1099="","",Menu!$R$8)</f>
        <v>0</v>
      </c>
      <c r="G1099" s="4">
        <f>IF(I1099="","",Menu!$N$12)</f>
        <v>0</v>
      </c>
      <c r="H1099" s="4">
        <f>IF(J1099="","",Menu!$N$10)</f>
        <v>0</v>
      </c>
      <c r="I1099" s="1" t="s">
        <v>1443</v>
      </c>
      <c r="J1099" s="4">
        <f>IF(I1099="","",Menu!$M$8)</f>
        <v>0</v>
      </c>
      <c r="K1099">
        <f>Sudaderas!G47</f>
        <v>0</v>
      </c>
      <c r="L1099" s="4">
        <f>IF(K1099="","",IF(Menu!$D$10="",0,Menu!$E$10))</f>
        <v>0</v>
      </c>
      <c r="M1099" s="4">
        <f>IF(K1099="","",IF(Menu!$H$8="",0,Menu!$H$8))</f>
        <v>0</v>
      </c>
      <c r="N1099" s="4" t="s">
        <v>274</v>
      </c>
      <c r="Y1099" s="4" t="str">
        <f>MID(I1099,1,5)</f>
        <v>C0701</v>
      </c>
      <c r="Z1099" s="4">
        <v>24</v>
      </c>
      <c r="AA1099" s="4">
        <f>(ROUNDDOWN(K1099/Z1099,0))*Z1099</f>
        <v>0</v>
      </c>
      <c r="AB1099" s="4">
        <f>K1099-(AA1099)</f>
        <v>0</v>
      </c>
      <c r="AC1099" s="4">
        <f>AA1099/Z1099</f>
        <v>0</v>
      </c>
    </row>
    <row r="1100" spans="1:29" ht="13.2">
      <c r="A1100" s="4" t="s">
        <v>271</v>
      </c>
      <c r="B1100" s="4" t="s">
        <v>272</v>
      </c>
      <c r="C1100" s="4">
        <f>IF(D1100="","",Menu!$D$8)</f>
        <v>0</v>
      </c>
      <c r="D1100" s="5" t="s">
        <v>63</v>
      </c>
      <c r="E1100" s="4">
        <f>IF(D1100="","",Menu!$J$10)</f>
        <v>0</v>
      </c>
      <c r="F1100" s="4">
        <f>IF(D1100="","",Menu!$R$8)</f>
        <v>0</v>
      </c>
      <c r="G1100" s="4">
        <f>IF(I1100="","",Menu!$N$12)</f>
        <v>0</v>
      </c>
      <c r="H1100" s="4">
        <f>IF(J1100="","",Menu!$N$10)</f>
        <v>0</v>
      </c>
      <c r="I1100" s="1" t="s">
        <v>1441</v>
      </c>
      <c r="J1100" s="4">
        <f>IF(I1100="","",Menu!$M$8)</f>
        <v>0</v>
      </c>
      <c r="K1100">
        <f>Sudaderas!E47</f>
        <v>0</v>
      </c>
      <c r="L1100" s="4">
        <f>IF(K1100="","",IF(Menu!$D$10="",0,Menu!$E$10))</f>
        <v>0</v>
      </c>
      <c r="M1100" s="4">
        <f>IF(K1100="","",IF(Menu!$H$8="",0,Menu!$H$8))</f>
        <v>0</v>
      </c>
      <c r="N1100" s="4" t="s">
        <v>274</v>
      </c>
      <c r="Y1100" s="4" t="str">
        <f>MID(I1100,1,5)</f>
        <v>C0701</v>
      </c>
      <c r="Z1100" s="4">
        <v>24</v>
      </c>
      <c r="AA1100" s="4">
        <f>(ROUNDDOWN(K1100/Z1100,0))*Z1100</f>
        <v>0</v>
      </c>
      <c r="AB1100" s="4">
        <f>K1100-(AA1100)</f>
        <v>0</v>
      </c>
      <c r="AC1100" s="4">
        <f>AA1100/Z1100</f>
        <v>0</v>
      </c>
    </row>
    <row r="1101" spans="1:29" ht="13.2">
      <c r="A1101" s="4" t="s">
        <v>271</v>
      </c>
      <c r="B1101" s="4" t="s">
        <v>272</v>
      </c>
      <c r="C1101" s="4">
        <f>IF(D1101="","",Menu!$D$8)</f>
        <v>0</v>
      </c>
      <c r="D1101" s="5" t="s">
        <v>63</v>
      </c>
      <c r="E1101" s="4">
        <f>IF(D1101="","",Menu!$J$10)</f>
        <v>0</v>
      </c>
      <c r="F1101" s="4">
        <f>IF(D1101="","",Menu!$R$8)</f>
        <v>0</v>
      </c>
      <c r="G1101" s="4">
        <f>IF(I1101="","",Menu!$N$12)</f>
        <v>0</v>
      </c>
      <c r="H1101" s="4">
        <f>IF(J1101="","",Menu!$N$10)</f>
        <v>0</v>
      </c>
      <c r="I1101" s="1" t="s">
        <v>1442</v>
      </c>
      <c r="J1101" s="4">
        <f>IF(I1101="","",Menu!$M$8)</f>
        <v>0</v>
      </c>
      <c r="K1101">
        <f>Sudaderas!F47</f>
        <v>0</v>
      </c>
      <c r="L1101" s="4">
        <f>IF(K1101="","",IF(Menu!$D$10="",0,Menu!$E$10))</f>
        <v>0</v>
      </c>
      <c r="M1101" s="4">
        <f>IF(K1101="","",IF(Menu!$H$8="",0,Menu!$H$8))</f>
        <v>0</v>
      </c>
      <c r="N1101" s="4" t="s">
        <v>274</v>
      </c>
      <c r="Y1101" s="4" t="str">
        <f>MID(I1101,1,5)</f>
        <v>C0701</v>
      </c>
      <c r="Z1101" s="4">
        <v>24</v>
      </c>
      <c r="AA1101" s="4">
        <f>(ROUNDDOWN(K1101/Z1101,0))*Z1101</f>
        <v>0</v>
      </c>
      <c r="AB1101" s="4">
        <f>K1101-(AA1101)</f>
        <v>0</v>
      </c>
      <c r="AC1101" s="4">
        <f>AA1101/Z1101</f>
        <v>0</v>
      </c>
    </row>
    <row r="1102" spans="1:29" ht="13.2">
      <c r="A1102" s="4" t="s">
        <v>271</v>
      </c>
      <c r="B1102" s="4" t="s">
        <v>272</v>
      </c>
      <c r="C1102" s="4">
        <f>IF(D1102="","",Menu!$D$8)</f>
        <v>0</v>
      </c>
      <c r="D1102" s="5" t="s">
        <v>63</v>
      </c>
      <c r="E1102" s="4">
        <f>IF(D1102="","",Menu!$J$10)</f>
        <v>0</v>
      </c>
      <c r="F1102" s="4">
        <f>IF(D1102="","",Menu!$R$8)</f>
        <v>0</v>
      </c>
      <c r="G1102" s="4">
        <f>IF(I1102="","",Menu!$N$12)</f>
        <v>0</v>
      </c>
      <c r="H1102" s="4">
        <f>IF(J1102="","",Menu!$N$10)</f>
        <v>0</v>
      </c>
      <c r="I1102" s="1" t="s">
        <v>1440</v>
      </c>
      <c r="J1102" s="4">
        <f>IF(I1102="","",Menu!$M$8)</f>
        <v>0</v>
      </c>
      <c r="K1102">
        <f>Sudaderas!D47</f>
        <v>0</v>
      </c>
      <c r="L1102" s="4">
        <f>IF(K1102="","",IF(Menu!$D$10="",0,Menu!$E$10))</f>
        <v>0</v>
      </c>
      <c r="M1102" s="4">
        <f>IF(K1102="","",IF(Menu!$H$8="",0,Menu!$H$8))</f>
        <v>0</v>
      </c>
      <c r="N1102" s="4" t="s">
        <v>274</v>
      </c>
      <c r="Y1102" s="4" t="str">
        <f>MID(I1102,1,5)</f>
        <v>C0701</v>
      </c>
      <c r="Z1102" s="4">
        <v>24</v>
      </c>
      <c r="AA1102" s="4">
        <f>(ROUNDDOWN(K1102/Z1102,0))*Z1102</f>
        <v>0</v>
      </c>
      <c r="AB1102" s="4">
        <f>K1102-(AA1102)</f>
        <v>0</v>
      </c>
      <c r="AC1102" s="4">
        <f>AA1102/Z1102</f>
        <v>0</v>
      </c>
    </row>
    <row r="1103" spans="1:29" ht="13.2">
      <c r="A1103" s="4" t="s">
        <v>271</v>
      </c>
      <c r="B1103" s="4" t="s">
        <v>272</v>
      </c>
      <c r="C1103" s="4">
        <f>IF(D1103="","",Menu!$D$8)</f>
        <v>0</v>
      </c>
      <c r="D1103" s="5" t="s">
        <v>63</v>
      </c>
      <c r="E1103" s="4">
        <f>IF(D1103="","",Menu!$J$10)</f>
        <v>0</v>
      </c>
      <c r="F1103" s="4">
        <f>IF(D1103="","",Menu!$R$8)</f>
        <v>0</v>
      </c>
      <c r="G1103" s="4">
        <f>IF(I1103="","",Menu!$N$12)</f>
        <v>0</v>
      </c>
      <c r="H1103" s="4">
        <f>IF(J1103="","",Menu!$N$10)</f>
        <v>0</v>
      </c>
      <c r="I1103" s="1" t="s">
        <v>1439</v>
      </c>
      <c r="J1103" s="4">
        <f>IF(I1103="","",Menu!$M$8)</f>
        <v>0</v>
      </c>
      <c r="K1103">
        <f>Sudaderas!H46</f>
        <v>0</v>
      </c>
      <c r="L1103" s="4">
        <f>IF(K1103="","",IF(Menu!$D$10="",0,Menu!$E$10))</f>
        <v>0</v>
      </c>
      <c r="M1103" s="4">
        <f>IF(K1103="","",IF(Menu!$H$8="",0,Menu!$H$8))</f>
        <v>0</v>
      </c>
      <c r="N1103" s="4" t="s">
        <v>274</v>
      </c>
      <c r="Y1103" s="4" t="str">
        <f>MID(I1103,1,5)</f>
        <v>C0701</v>
      </c>
      <c r="Z1103" s="4">
        <v>24</v>
      </c>
      <c r="AA1103" s="4">
        <f>(ROUNDDOWN(K1103/Z1103,0))*Z1103</f>
        <v>0</v>
      </c>
      <c r="AB1103" s="4">
        <f>K1103-(AA1103)</f>
        <v>0</v>
      </c>
      <c r="AC1103" s="4">
        <f>AA1103/Z1103</f>
        <v>0</v>
      </c>
    </row>
    <row r="1104" spans="1:29" ht="13.2">
      <c r="A1104" s="4" t="s">
        <v>271</v>
      </c>
      <c r="B1104" s="4" t="s">
        <v>272</v>
      </c>
      <c r="C1104" s="4">
        <f>IF(D1104="","",Menu!$D$8)</f>
        <v>0</v>
      </c>
      <c r="D1104" s="5" t="s">
        <v>63</v>
      </c>
      <c r="E1104" s="4">
        <f>IF(D1104="","",Menu!$J$10)</f>
        <v>0</v>
      </c>
      <c r="F1104" s="4">
        <f>IF(D1104="","",Menu!$R$8)</f>
        <v>0</v>
      </c>
      <c r="G1104" s="4">
        <f>IF(I1104="","",Menu!$N$12)</f>
        <v>0</v>
      </c>
      <c r="H1104" s="4">
        <f>IF(J1104="","",Menu!$N$10)</f>
        <v>0</v>
      </c>
      <c r="I1104" s="1" t="s">
        <v>1438</v>
      </c>
      <c r="J1104" s="4">
        <f>IF(I1104="","",Menu!$M$8)</f>
        <v>0</v>
      </c>
      <c r="K1104">
        <f>Sudaderas!G46</f>
        <v>0</v>
      </c>
      <c r="L1104" s="4">
        <f>IF(K1104="","",IF(Menu!$D$10="",0,Menu!$E$10))</f>
        <v>0</v>
      </c>
      <c r="M1104" s="4">
        <f>IF(K1104="","",IF(Menu!$H$8="",0,Menu!$H$8))</f>
        <v>0</v>
      </c>
      <c r="N1104" s="4" t="s">
        <v>274</v>
      </c>
      <c r="Y1104" s="4" t="str">
        <f>MID(I1104,1,5)</f>
        <v>C0701</v>
      </c>
      <c r="Z1104" s="4">
        <v>24</v>
      </c>
      <c r="AA1104" s="4">
        <f>(ROUNDDOWN(K1104/Z1104,0))*Z1104</f>
        <v>0</v>
      </c>
      <c r="AB1104" s="4">
        <f>K1104-(AA1104)</f>
        <v>0</v>
      </c>
      <c r="AC1104" s="4">
        <f>AA1104/Z1104</f>
        <v>0</v>
      </c>
    </row>
    <row r="1105" spans="1:29" ht="13.2">
      <c r="A1105" s="4" t="s">
        <v>271</v>
      </c>
      <c r="B1105" s="4" t="s">
        <v>272</v>
      </c>
      <c r="C1105" s="4">
        <f>IF(D1105="","",Menu!$D$8)</f>
        <v>0</v>
      </c>
      <c r="D1105" s="5" t="s">
        <v>63</v>
      </c>
      <c r="E1105" s="4">
        <f>IF(D1105="","",Menu!$J$10)</f>
        <v>0</v>
      </c>
      <c r="F1105" s="4">
        <f>IF(D1105="","",Menu!$R$8)</f>
        <v>0</v>
      </c>
      <c r="G1105" s="4">
        <f>IF(I1105="","",Menu!$N$12)</f>
        <v>0</v>
      </c>
      <c r="H1105" s="4">
        <f>IF(J1105="","",Menu!$N$10)</f>
        <v>0</v>
      </c>
      <c r="I1105" s="1" t="s">
        <v>1436</v>
      </c>
      <c r="J1105" s="4">
        <f>IF(I1105="","",Menu!$M$8)</f>
        <v>0</v>
      </c>
      <c r="K1105">
        <f>Sudaderas!E46</f>
        <v>0</v>
      </c>
      <c r="L1105" s="4">
        <f>IF(K1105="","",IF(Menu!$D$10="",0,Menu!$E$10))</f>
        <v>0</v>
      </c>
      <c r="M1105" s="4">
        <f>IF(K1105="","",IF(Menu!$H$8="",0,Menu!$H$8))</f>
        <v>0</v>
      </c>
      <c r="N1105" s="4" t="s">
        <v>274</v>
      </c>
      <c r="Y1105" s="4" t="str">
        <f>MID(I1105,1,5)</f>
        <v>C0701</v>
      </c>
      <c r="Z1105" s="4">
        <v>24</v>
      </c>
      <c r="AA1105" s="4">
        <f>(ROUNDDOWN(K1105/Z1105,0))*Z1105</f>
        <v>0</v>
      </c>
      <c r="AB1105" s="4">
        <f>K1105-(AA1105)</f>
        <v>0</v>
      </c>
      <c r="AC1105" s="4">
        <f>AA1105/Z1105</f>
        <v>0</v>
      </c>
    </row>
    <row r="1106" spans="1:29" ht="13.2">
      <c r="A1106" s="4" t="s">
        <v>271</v>
      </c>
      <c r="B1106" s="4" t="s">
        <v>272</v>
      </c>
      <c r="C1106" s="4">
        <f>IF(D1106="","",Menu!$D$8)</f>
        <v>0</v>
      </c>
      <c r="D1106" s="5" t="s">
        <v>63</v>
      </c>
      <c r="E1106" s="4">
        <f>IF(D1106="","",Menu!$J$10)</f>
        <v>0</v>
      </c>
      <c r="F1106" s="4">
        <f>IF(D1106="","",Menu!$R$8)</f>
        <v>0</v>
      </c>
      <c r="G1106" s="4">
        <f>IF(I1106="","",Menu!$N$12)</f>
        <v>0</v>
      </c>
      <c r="H1106" s="4">
        <f>IF(J1106="","",Menu!$N$10)</f>
        <v>0</v>
      </c>
      <c r="I1106" s="1" t="s">
        <v>1437</v>
      </c>
      <c r="J1106" s="4">
        <f>IF(I1106="","",Menu!$M$8)</f>
        <v>0</v>
      </c>
      <c r="K1106">
        <f>Sudaderas!F46</f>
        <v>0</v>
      </c>
      <c r="L1106" s="4">
        <f>IF(K1106="","",IF(Menu!$D$10="",0,Menu!$E$10))</f>
        <v>0</v>
      </c>
      <c r="M1106" s="4">
        <f>IF(K1106="","",IF(Menu!$H$8="",0,Menu!$H$8))</f>
        <v>0</v>
      </c>
      <c r="N1106" s="4" t="s">
        <v>274</v>
      </c>
      <c r="Y1106" s="4" t="str">
        <f>MID(I1106,1,5)</f>
        <v>C0701</v>
      </c>
      <c r="Z1106" s="4">
        <v>24</v>
      </c>
      <c r="AA1106" s="4">
        <f>(ROUNDDOWN(K1106/Z1106,0))*Z1106</f>
        <v>0</v>
      </c>
      <c r="AB1106" s="4">
        <f>K1106-(AA1106)</f>
        <v>0</v>
      </c>
      <c r="AC1106" s="4">
        <f>AA1106/Z1106</f>
        <v>0</v>
      </c>
    </row>
    <row r="1107" spans="1:29" ht="13.2">
      <c r="A1107" s="4" t="s">
        <v>271</v>
      </c>
      <c r="B1107" s="4" t="s">
        <v>272</v>
      </c>
      <c r="C1107" s="4">
        <f>IF(D1107="","",Menu!$D$8)</f>
        <v>0</v>
      </c>
      <c r="D1107" s="5" t="s">
        <v>63</v>
      </c>
      <c r="E1107" s="4">
        <f>IF(D1107="","",Menu!$J$10)</f>
        <v>0</v>
      </c>
      <c r="F1107" s="4">
        <f>IF(D1107="","",Menu!$R$8)</f>
        <v>0</v>
      </c>
      <c r="G1107" s="4">
        <f>IF(I1107="","",Menu!$N$12)</f>
        <v>0</v>
      </c>
      <c r="H1107" s="4">
        <f>IF(J1107="","",Menu!$N$10)</f>
        <v>0</v>
      </c>
      <c r="I1107" s="1" t="s">
        <v>1435</v>
      </c>
      <c r="J1107" s="4">
        <f>IF(I1107="","",Menu!$M$8)</f>
        <v>0</v>
      </c>
      <c r="K1107">
        <f>Sudaderas!D46</f>
        <v>0</v>
      </c>
      <c r="L1107" s="4">
        <f>IF(K1107="","",IF(Menu!$D$10="",0,Menu!$E$10))</f>
        <v>0</v>
      </c>
      <c r="M1107" s="4">
        <f>IF(K1107="","",IF(Menu!$H$8="",0,Menu!$H$8))</f>
        <v>0</v>
      </c>
      <c r="N1107" s="4" t="s">
        <v>274</v>
      </c>
      <c r="Y1107" s="4" t="str">
        <f>MID(I1107,1,5)</f>
        <v>C0701</v>
      </c>
      <c r="Z1107" s="4">
        <v>24</v>
      </c>
      <c r="AA1107" s="4">
        <f>(ROUNDDOWN(K1107/Z1107,0))*Z1107</f>
        <v>0</v>
      </c>
      <c r="AB1107" s="4">
        <f>K1107-(AA1107)</f>
        <v>0</v>
      </c>
      <c r="AC1107" s="4">
        <f>AA1107/Z1107</f>
        <v>0</v>
      </c>
    </row>
    <row r="1108" spans="1:29" ht="13.2">
      <c r="A1108" s="4" t="s">
        <v>271</v>
      </c>
      <c r="B1108" s="4" t="s">
        <v>272</v>
      </c>
      <c r="C1108" s="4">
        <f>IF(D1108="","",Menu!$D$8)</f>
        <v>0</v>
      </c>
      <c r="D1108" s="5" t="s">
        <v>63</v>
      </c>
      <c r="E1108" s="4">
        <f>IF(D1108="","",Menu!$J$10)</f>
        <v>0</v>
      </c>
      <c r="F1108" s="4">
        <f>IF(D1108="","",Menu!$R$8)</f>
        <v>0</v>
      </c>
      <c r="G1108" s="4">
        <f>IF(I1108="","",Menu!$N$12)</f>
        <v>0</v>
      </c>
      <c r="H1108" s="4">
        <f>IF(J1108="","",Menu!$N$10)</f>
        <v>0</v>
      </c>
      <c r="I1108" s="1" t="s">
        <v>1434</v>
      </c>
      <c r="J1108" s="4">
        <f>IF(I1108="","",Menu!$M$8)</f>
        <v>0</v>
      </c>
      <c r="K1108">
        <f>Sudaderas!H45</f>
        <v>0</v>
      </c>
      <c r="L1108" s="4">
        <f>IF(K1108="","",IF(Menu!$D$10="",0,Menu!$E$10))</f>
        <v>0</v>
      </c>
      <c r="M1108" s="4">
        <f>IF(K1108="","",IF(Menu!$H$8="",0,Menu!$H$8))</f>
        <v>0</v>
      </c>
      <c r="N1108" s="4" t="s">
        <v>274</v>
      </c>
      <c r="Y1108" s="4" t="str">
        <f>MID(I1108,1,5)</f>
        <v>C0701</v>
      </c>
      <c r="Z1108" s="4">
        <v>24</v>
      </c>
      <c r="AA1108" s="4">
        <f>(ROUNDDOWN(K1108/Z1108,0))*Z1108</f>
        <v>0</v>
      </c>
      <c r="AB1108" s="4">
        <f>K1108-(AA1108)</f>
        <v>0</v>
      </c>
      <c r="AC1108" s="4">
        <f>AA1108/Z1108</f>
        <v>0</v>
      </c>
    </row>
    <row r="1109" spans="1:29" ht="13.2">
      <c r="A1109" s="4" t="s">
        <v>271</v>
      </c>
      <c r="B1109" s="4" t="s">
        <v>272</v>
      </c>
      <c r="C1109" s="4">
        <f>IF(D1109="","",Menu!$D$8)</f>
        <v>0</v>
      </c>
      <c r="D1109" s="5" t="s">
        <v>63</v>
      </c>
      <c r="E1109" s="4">
        <f>IF(D1109="","",Menu!$J$10)</f>
        <v>0</v>
      </c>
      <c r="F1109" s="4">
        <f>IF(D1109="","",Menu!$R$8)</f>
        <v>0</v>
      </c>
      <c r="G1109" s="4">
        <f>IF(I1109="","",Menu!$N$12)</f>
        <v>0</v>
      </c>
      <c r="H1109" s="4">
        <f>IF(J1109="","",Menu!$N$10)</f>
        <v>0</v>
      </c>
      <c r="I1109" s="1" t="s">
        <v>1433</v>
      </c>
      <c r="J1109" s="4">
        <f>IF(I1109="","",Menu!$M$8)</f>
        <v>0</v>
      </c>
      <c r="K1109">
        <f>Sudaderas!G45</f>
        <v>0</v>
      </c>
      <c r="L1109" s="4">
        <f>IF(K1109="","",IF(Menu!$D$10="",0,Menu!$E$10))</f>
        <v>0</v>
      </c>
      <c r="M1109" s="4">
        <f>IF(K1109="","",IF(Menu!$H$8="",0,Menu!$H$8))</f>
        <v>0</v>
      </c>
      <c r="N1109" s="4" t="s">
        <v>274</v>
      </c>
      <c r="O1109" s="1"/>
      <c r="Y1109" s="4" t="str">
        <f>MID(I1109,1,5)</f>
        <v>C0701</v>
      </c>
      <c r="Z1109" s="4">
        <v>24</v>
      </c>
      <c r="AA1109" s="4">
        <f>(ROUNDDOWN(K1109/Z1109,0))*Z1109</f>
        <v>0</v>
      </c>
      <c r="AB1109" s="4">
        <f>K1109-(AA1109)</f>
        <v>0</v>
      </c>
      <c r="AC1109" s="4">
        <f>AA1109/Z1109</f>
        <v>0</v>
      </c>
    </row>
    <row r="1110" spans="1:29" ht="13.2">
      <c r="A1110" s="4" t="s">
        <v>271</v>
      </c>
      <c r="B1110" s="4" t="s">
        <v>272</v>
      </c>
      <c r="C1110" s="4">
        <f>IF(D1110="","",Menu!$D$8)</f>
        <v>0</v>
      </c>
      <c r="D1110" s="5" t="s">
        <v>63</v>
      </c>
      <c r="E1110" s="4">
        <f>IF(D1110="","",Menu!$J$10)</f>
        <v>0</v>
      </c>
      <c r="F1110" s="4">
        <f>IF(D1110="","",Menu!$R$8)</f>
        <v>0</v>
      </c>
      <c r="G1110" s="4">
        <f>IF(I1110="","",Menu!$N$12)</f>
        <v>0</v>
      </c>
      <c r="H1110" s="4">
        <f>IF(J1110="","",Menu!$N$10)</f>
        <v>0</v>
      </c>
      <c r="I1110" s="1" t="s">
        <v>1431</v>
      </c>
      <c r="J1110" s="4">
        <f>IF(I1110="","",Menu!$M$8)</f>
        <v>0</v>
      </c>
      <c r="K1110">
        <f>Sudaderas!E45</f>
        <v>0</v>
      </c>
      <c r="L1110" s="4">
        <f>IF(K1110="","",IF(Menu!$D$10="",0,Menu!$E$10))</f>
        <v>0</v>
      </c>
      <c r="M1110" s="4">
        <f>IF(K1110="","",IF(Menu!$H$8="",0,Menu!$H$8))</f>
        <v>0</v>
      </c>
      <c r="N1110" s="4" t="s">
        <v>274</v>
      </c>
      <c r="O1110" s="1"/>
      <c r="Y1110" s="4" t="str">
        <f>MID(I1110,1,5)</f>
        <v>C0701</v>
      </c>
      <c r="Z1110" s="4">
        <v>24</v>
      </c>
      <c r="AA1110" s="4">
        <f>(ROUNDDOWN(K1110/Z1110,0))*Z1110</f>
        <v>0</v>
      </c>
      <c r="AB1110" s="4">
        <f>K1110-(AA1110)</f>
        <v>0</v>
      </c>
      <c r="AC1110" s="4">
        <f>AA1110/Z1110</f>
        <v>0</v>
      </c>
    </row>
    <row r="1111" spans="1:29" ht="13.2">
      <c r="A1111" s="4" t="s">
        <v>271</v>
      </c>
      <c r="B1111" s="4" t="s">
        <v>272</v>
      </c>
      <c r="C1111" s="4">
        <f>IF(D1111="","",Menu!$D$8)</f>
        <v>0</v>
      </c>
      <c r="D1111" s="5" t="s">
        <v>63</v>
      </c>
      <c r="E1111" s="4">
        <f>IF(D1111="","",Menu!$J$10)</f>
        <v>0</v>
      </c>
      <c r="F1111" s="4">
        <f>IF(D1111="","",Menu!$R$8)</f>
        <v>0</v>
      </c>
      <c r="G1111" s="4">
        <f>IF(I1111="","",Menu!$N$12)</f>
        <v>0</v>
      </c>
      <c r="H1111" s="4">
        <f>IF(J1111="","",Menu!$N$10)</f>
        <v>0</v>
      </c>
      <c r="I1111" s="1" t="s">
        <v>1432</v>
      </c>
      <c r="J1111" s="4">
        <f>IF(I1111="","",Menu!$M$8)</f>
        <v>0</v>
      </c>
      <c r="K1111">
        <f>Sudaderas!F45</f>
        <v>0</v>
      </c>
      <c r="L1111" s="4">
        <f>IF(K1111="","",IF(Menu!$D$10="",0,Menu!$E$10))</f>
        <v>0</v>
      </c>
      <c r="M1111" s="4">
        <f>IF(K1111="","",IF(Menu!$H$8="",0,Menu!$H$8))</f>
        <v>0</v>
      </c>
      <c r="N1111" s="4" t="s">
        <v>274</v>
      </c>
      <c r="O1111" s="1"/>
      <c r="Y1111" s="4" t="str">
        <f>MID(I1111,1,5)</f>
        <v>C0701</v>
      </c>
      <c r="Z1111" s="4">
        <v>24</v>
      </c>
      <c r="AA1111" s="4">
        <f>(ROUNDDOWN(K1111/Z1111,0))*Z1111</f>
        <v>0</v>
      </c>
      <c r="AB1111" s="4">
        <f>K1111-(AA1111)</f>
        <v>0</v>
      </c>
      <c r="AC1111" s="4">
        <f>AA1111/Z1111</f>
        <v>0</v>
      </c>
    </row>
    <row r="1112" spans="1:29" ht="13.2">
      <c r="A1112" s="4" t="s">
        <v>271</v>
      </c>
      <c r="B1112" s="4" t="s">
        <v>272</v>
      </c>
      <c r="C1112" s="4">
        <f>IF(D1112="","",Menu!$D$8)</f>
        <v>0</v>
      </c>
      <c r="D1112" s="5" t="s">
        <v>63</v>
      </c>
      <c r="E1112" s="4">
        <f>IF(D1112="","",Menu!$J$10)</f>
        <v>0</v>
      </c>
      <c r="F1112" s="4">
        <f>IF(D1112="","",Menu!$R$8)</f>
        <v>0</v>
      </c>
      <c r="G1112" s="4">
        <f>IF(I1112="","",Menu!$N$12)</f>
        <v>0</v>
      </c>
      <c r="H1112" s="4">
        <f>IF(J1112="","",Menu!$N$10)</f>
        <v>0</v>
      </c>
      <c r="I1112" s="1" t="s">
        <v>1430</v>
      </c>
      <c r="J1112" s="4">
        <f>IF(I1112="","",Menu!$M$8)</f>
        <v>0</v>
      </c>
      <c r="K1112">
        <f>Sudaderas!D45</f>
        <v>0</v>
      </c>
      <c r="L1112" s="4">
        <f>IF(K1112="","",IF(Menu!$D$10="",0,Menu!$E$10))</f>
        <v>0</v>
      </c>
      <c r="M1112" s="4">
        <f>IF(K1112="","",IF(Menu!$H$8="",0,Menu!$H$8))</f>
        <v>0</v>
      </c>
      <c r="N1112" s="4" t="s">
        <v>274</v>
      </c>
      <c r="O1112" s="1"/>
      <c r="Y1112" s="4" t="str">
        <f>MID(I1112,1,5)</f>
        <v>C0701</v>
      </c>
      <c r="Z1112" s="4">
        <v>24</v>
      </c>
      <c r="AA1112" s="4">
        <f>(ROUNDDOWN(K1112/Z1112,0))*Z1112</f>
        <v>0</v>
      </c>
      <c r="AB1112" s="4">
        <f>K1112-(AA1112)</f>
        <v>0</v>
      </c>
      <c r="AC1112" s="4">
        <f>AA1112/Z1112</f>
        <v>0</v>
      </c>
    </row>
    <row r="1113" spans="1:29" ht="13.2">
      <c r="A1113" s="4" t="s">
        <v>271</v>
      </c>
      <c r="B1113" s="4" t="s">
        <v>272</v>
      </c>
      <c r="C1113" s="4">
        <f>IF(D1113="","",Menu!$D$8)</f>
        <v>0</v>
      </c>
      <c r="D1113" s="5" t="s">
        <v>63</v>
      </c>
      <c r="E1113" s="4">
        <f>IF(D1113="","",Menu!$J$10)</f>
        <v>0</v>
      </c>
      <c r="F1113" s="4">
        <f>IF(D1113="","",Menu!$R$8)</f>
        <v>0</v>
      </c>
      <c r="G1113" s="4">
        <f>IF(I1113="","",Menu!$N$12)</f>
        <v>0</v>
      </c>
      <c r="H1113" s="4">
        <f>IF(J1113="","",Menu!$N$10)</f>
        <v>0</v>
      </c>
      <c r="I1113" s="1" t="s">
        <v>1429</v>
      </c>
      <c r="J1113" s="4">
        <f>IF(I1113="","",Menu!$M$8)</f>
        <v>0</v>
      </c>
      <c r="K1113">
        <f>Sudaderas!H44</f>
        <v>0</v>
      </c>
      <c r="L1113" s="4">
        <f>IF(K1113="","",IF(Menu!$D$10="",0,Menu!$E$10))</f>
        <v>0</v>
      </c>
      <c r="M1113" s="4">
        <f>IF(K1113="","",IF(Menu!$H$8="",0,Menu!$H$8))</f>
        <v>0</v>
      </c>
      <c r="N1113" s="4" t="s">
        <v>274</v>
      </c>
      <c r="O1113" s="1"/>
      <c r="Y1113" s="4" t="str">
        <f>MID(I1113,1,5)</f>
        <v>C0701</v>
      </c>
      <c r="Z1113" s="4">
        <v>24</v>
      </c>
      <c r="AA1113" s="4">
        <f>(ROUNDDOWN(K1113/Z1113,0))*Z1113</f>
        <v>0</v>
      </c>
      <c r="AB1113" s="4">
        <f>K1113-(AA1113)</f>
        <v>0</v>
      </c>
      <c r="AC1113" s="4">
        <f>AA1113/Z1113</f>
        <v>0</v>
      </c>
    </row>
    <row r="1114" spans="1:29" ht="13.2">
      <c r="A1114" s="4" t="s">
        <v>271</v>
      </c>
      <c r="B1114" s="4" t="s">
        <v>272</v>
      </c>
      <c r="C1114" s="4">
        <f>IF(D1114="","",Menu!$D$8)</f>
        <v>0</v>
      </c>
      <c r="D1114" s="5" t="s">
        <v>63</v>
      </c>
      <c r="E1114" s="4">
        <f>IF(D1114="","",Menu!$J$10)</f>
        <v>0</v>
      </c>
      <c r="F1114" s="4">
        <f>IF(D1114="","",Menu!$R$8)</f>
        <v>0</v>
      </c>
      <c r="G1114" s="4">
        <f>IF(I1114="","",Menu!$N$12)</f>
        <v>0</v>
      </c>
      <c r="H1114" s="4">
        <f>IF(J1114="","",Menu!$N$10)</f>
        <v>0</v>
      </c>
      <c r="I1114" s="1" t="s">
        <v>1428</v>
      </c>
      <c r="J1114" s="4">
        <f>IF(I1114="","",Menu!$M$8)</f>
        <v>0</v>
      </c>
      <c r="K1114">
        <f>Sudaderas!G44</f>
        <v>0</v>
      </c>
      <c r="L1114" s="4">
        <f>IF(K1114="","",IF(Menu!$D$10="",0,Menu!$E$10))</f>
        <v>0</v>
      </c>
      <c r="M1114" s="4">
        <f>IF(K1114="","",IF(Menu!$H$8="",0,Menu!$H$8))</f>
        <v>0</v>
      </c>
      <c r="N1114" s="4" t="s">
        <v>274</v>
      </c>
      <c r="Y1114" s="4" t="str">
        <f>MID(I1114,1,5)</f>
        <v>C0701</v>
      </c>
      <c r="Z1114" s="4">
        <v>24</v>
      </c>
      <c r="AA1114" s="4">
        <f>(ROUNDDOWN(K1114/Z1114,0))*Z1114</f>
        <v>0</v>
      </c>
      <c r="AB1114" s="4">
        <f>K1114-(AA1114)</f>
        <v>0</v>
      </c>
      <c r="AC1114" s="4">
        <f>AA1114/Z1114</f>
        <v>0</v>
      </c>
    </row>
    <row r="1115" spans="1:29" ht="13.2">
      <c r="A1115" s="4" t="s">
        <v>271</v>
      </c>
      <c r="B1115" s="4" t="s">
        <v>272</v>
      </c>
      <c r="C1115" s="4">
        <f>IF(D1115="","",Menu!$D$8)</f>
        <v>0</v>
      </c>
      <c r="D1115" s="5" t="s">
        <v>63</v>
      </c>
      <c r="E1115" s="4">
        <f>IF(D1115="","",Menu!$J$10)</f>
        <v>0</v>
      </c>
      <c r="F1115" s="4">
        <f>IF(D1115="","",Menu!$R$8)</f>
        <v>0</v>
      </c>
      <c r="G1115" s="4">
        <f>IF(I1115="","",Menu!$N$12)</f>
        <v>0</v>
      </c>
      <c r="H1115" s="4">
        <f>IF(J1115="","",Menu!$N$10)</f>
        <v>0</v>
      </c>
      <c r="I1115" s="1" t="s">
        <v>1426</v>
      </c>
      <c r="J1115" s="4">
        <f>IF(I1115="","",Menu!$M$8)</f>
        <v>0</v>
      </c>
      <c r="K1115">
        <f>Sudaderas!E44</f>
        <v>0</v>
      </c>
      <c r="L1115" s="4">
        <f>IF(K1115="","",IF(Menu!$D$10="",0,Menu!$E$10))</f>
        <v>0</v>
      </c>
      <c r="M1115" s="4">
        <f>IF(K1115="","",IF(Menu!$H$8="",0,Menu!$H$8))</f>
        <v>0</v>
      </c>
      <c r="N1115" s="4" t="s">
        <v>274</v>
      </c>
      <c r="Y1115" s="4" t="str">
        <f>MID(I1115,1,5)</f>
        <v>C0701</v>
      </c>
      <c r="Z1115" s="4">
        <v>24</v>
      </c>
      <c r="AA1115" s="4">
        <f>(ROUNDDOWN(K1115/Z1115,0))*Z1115</f>
        <v>0</v>
      </c>
      <c r="AB1115" s="4">
        <f>K1115-(AA1115)</f>
        <v>0</v>
      </c>
      <c r="AC1115" s="4">
        <f>AA1115/Z1115</f>
        <v>0</v>
      </c>
    </row>
    <row r="1116" spans="1:29" ht="13.2">
      <c r="A1116" s="4" t="s">
        <v>271</v>
      </c>
      <c r="B1116" s="4" t="s">
        <v>272</v>
      </c>
      <c r="C1116" s="4">
        <f>IF(D1116="","",Menu!$D$8)</f>
        <v>0</v>
      </c>
      <c r="D1116" s="5" t="s">
        <v>63</v>
      </c>
      <c r="E1116" s="4">
        <f>IF(D1116="","",Menu!$J$10)</f>
        <v>0</v>
      </c>
      <c r="F1116" s="4">
        <f>IF(D1116="","",Menu!$R$8)</f>
        <v>0</v>
      </c>
      <c r="G1116" s="4">
        <f>IF(I1116="","",Menu!$N$12)</f>
        <v>0</v>
      </c>
      <c r="H1116" s="4">
        <f>IF(J1116="","",Menu!$N$10)</f>
        <v>0</v>
      </c>
      <c r="I1116" s="1" t="s">
        <v>1427</v>
      </c>
      <c r="J1116" s="4">
        <f>IF(I1116="","",Menu!$M$8)</f>
        <v>0</v>
      </c>
      <c r="K1116">
        <f>Sudaderas!F44</f>
        <v>0</v>
      </c>
      <c r="L1116" s="4">
        <f>IF(K1116="","",IF(Menu!$D$10="",0,Menu!$E$10))</f>
        <v>0</v>
      </c>
      <c r="M1116" s="4">
        <f>IF(K1116="","",IF(Menu!$H$8="",0,Menu!$H$8))</f>
        <v>0</v>
      </c>
      <c r="N1116" s="4" t="s">
        <v>274</v>
      </c>
      <c r="Y1116" s="4" t="str">
        <f>MID(I1116,1,5)</f>
        <v>C0701</v>
      </c>
      <c r="Z1116" s="4">
        <v>24</v>
      </c>
      <c r="AA1116" s="4">
        <f>(ROUNDDOWN(K1116/Z1116,0))*Z1116</f>
        <v>0</v>
      </c>
      <c r="AB1116" s="4">
        <f>K1116-(AA1116)</f>
        <v>0</v>
      </c>
      <c r="AC1116" s="4">
        <f>AA1116/Z1116</f>
        <v>0</v>
      </c>
    </row>
    <row r="1117" spans="1:29" ht="13.2">
      <c r="A1117" s="4" t="s">
        <v>271</v>
      </c>
      <c r="B1117" s="4" t="s">
        <v>272</v>
      </c>
      <c r="C1117" s="4">
        <f>IF(D1117="","",Menu!$D$8)</f>
        <v>0</v>
      </c>
      <c r="D1117" s="5" t="s">
        <v>63</v>
      </c>
      <c r="E1117" s="4">
        <f>IF(D1117="","",Menu!$J$10)</f>
        <v>0</v>
      </c>
      <c r="F1117" s="4">
        <f>IF(D1117="","",Menu!$R$8)</f>
        <v>0</v>
      </c>
      <c r="G1117" s="4">
        <f>IF(I1117="","",Menu!$N$12)</f>
        <v>0</v>
      </c>
      <c r="H1117" s="4">
        <f>IF(J1117="","",Menu!$N$10)</f>
        <v>0</v>
      </c>
      <c r="I1117" s="1" t="s">
        <v>1425</v>
      </c>
      <c r="J1117" s="4">
        <f>IF(I1117="","",Menu!$M$8)</f>
        <v>0</v>
      </c>
      <c r="K1117">
        <f>Sudaderas!D44</f>
        <v>0</v>
      </c>
      <c r="L1117" s="4">
        <f>IF(K1117="","",IF(Menu!$D$10="",0,Menu!$E$10))</f>
        <v>0</v>
      </c>
      <c r="M1117" s="4">
        <f>IF(K1117="","",IF(Menu!$H$8="",0,Menu!$H$8))</f>
        <v>0</v>
      </c>
      <c r="N1117" s="4" t="s">
        <v>274</v>
      </c>
      <c r="Y1117" s="4" t="str">
        <f>MID(I1117,1,5)</f>
        <v>C0701</v>
      </c>
      <c r="Z1117" s="4">
        <v>24</v>
      </c>
      <c r="AA1117" s="4">
        <f>(ROUNDDOWN(K1117/Z1117,0))*Z1117</f>
        <v>0</v>
      </c>
      <c r="AB1117" s="4">
        <f>K1117-(AA1117)</f>
        <v>0</v>
      </c>
      <c r="AC1117" s="4">
        <f>AA1117/Z1117</f>
        <v>0</v>
      </c>
    </row>
    <row r="1118" spans="1:29" ht="13.2">
      <c r="A1118" s="4" t="s">
        <v>271</v>
      </c>
      <c r="B1118" s="4" t="s">
        <v>272</v>
      </c>
      <c r="C1118" s="4">
        <f>IF(D1118="","",Menu!$D$8)</f>
        <v>0</v>
      </c>
      <c r="D1118" s="5" t="s">
        <v>63</v>
      </c>
      <c r="E1118" s="4">
        <f>IF(D1118="","",Menu!$J$10)</f>
        <v>0</v>
      </c>
      <c r="F1118" s="4">
        <f>IF(D1118="","",Menu!$R$8)</f>
        <v>0</v>
      </c>
      <c r="G1118" s="4">
        <f>IF(I1118="","",Menu!$N$12)</f>
        <v>0</v>
      </c>
      <c r="H1118" s="4">
        <f>IF(J1118="","",Menu!$N$10)</f>
        <v>0</v>
      </c>
      <c r="I1118" s="1" t="s">
        <v>1424</v>
      </c>
      <c r="J1118" s="4">
        <f>IF(I1118="","",Menu!$M$8)</f>
        <v>0</v>
      </c>
      <c r="K1118">
        <f>Sudaderas!H43</f>
        <v>0</v>
      </c>
      <c r="L1118" s="4">
        <f>IF(K1118="","",IF(Menu!$D$10="",0,Menu!$E$10))</f>
        <v>0</v>
      </c>
      <c r="M1118" s="4">
        <f>IF(K1118="","",IF(Menu!$H$8="",0,Menu!$H$8))</f>
        <v>0</v>
      </c>
      <c r="N1118" s="4" t="s">
        <v>274</v>
      </c>
      <c r="Y1118" s="4" t="str">
        <f>MID(I1118,1,5)</f>
        <v>C0701</v>
      </c>
      <c r="Z1118" s="4">
        <v>24</v>
      </c>
      <c r="AA1118" s="4">
        <f>(ROUNDDOWN(K1118/Z1118,0))*Z1118</f>
        <v>0</v>
      </c>
      <c r="AB1118" s="4">
        <f>K1118-(AA1118)</f>
        <v>0</v>
      </c>
      <c r="AC1118" s="4">
        <f>AA1118/Z1118</f>
        <v>0</v>
      </c>
    </row>
    <row r="1119" spans="1:29" ht="13.2">
      <c r="A1119" s="4" t="s">
        <v>271</v>
      </c>
      <c r="B1119" s="4" t="s">
        <v>272</v>
      </c>
      <c r="C1119" s="4">
        <f>IF(D1119="","",Menu!$D$8)</f>
        <v>0</v>
      </c>
      <c r="D1119" s="5" t="s">
        <v>63</v>
      </c>
      <c r="E1119" s="4">
        <f>IF(D1119="","",Menu!$J$10)</f>
        <v>0</v>
      </c>
      <c r="F1119" s="4">
        <f>IF(D1119="","",Menu!$R$8)</f>
        <v>0</v>
      </c>
      <c r="G1119" s="4">
        <f>IF(I1119="","",Menu!$N$12)</f>
        <v>0</v>
      </c>
      <c r="H1119" s="4">
        <f>IF(J1119="","",Menu!$N$10)</f>
        <v>0</v>
      </c>
      <c r="I1119" s="1" t="s">
        <v>1423</v>
      </c>
      <c r="J1119" s="4">
        <f>IF(I1119="","",Menu!$M$8)</f>
        <v>0</v>
      </c>
      <c r="K1119">
        <f>Sudaderas!G43</f>
        <v>0</v>
      </c>
      <c r="L1119" s="4">
        <f>IF(K1119="","",IF(Menu!$D$10="",0,Menu!$E$10))</f>
        <v>0</v>
      </c>
      <c r="M1119" s="4">
        <f>IF(K1119="","",IF(Menu!$H$8="",0,Menu!$H$8))</f>
        <v>0</v>
      </c>
      <c r="N1119" s="4" t="s">
        <v>274</v>
      </c>
      <c r="Y1119" s="4" t="str">
        <f>MID(I1119,1,5)</f>
        <v>C0701</v>
      </c>
      <c r="Z1119" s="4">
        <v>24</v>
      </c>
      <c r="AA1119" s="4">
        <f>(ROUNDDOWN(K1119/Z1119,0))*Z1119</f>
        <v>0</v>
      </c>
      <c r="AB1119" s="4">
        <f>K1119-(AA1119)</f>
        <v>0</v>
      </c>
      <c r="AC1119" s="4">
        <f>AA1119/Z1119</f>
        <v>0</v>
      </c>
    </row>
    <row r="1120" spans="1:29" ht="13.2">
      <c r="A1120" s="4" t="s">
        <v>271</v>
      </c>
      <c r="B1120" s="4" t="s">
        <v>272</v>
      </c>
      <c r="C1120" s="4">
        <f>IF(D1120="","",Menu!$D$8)</f>
        <v>0</v>
      </c>
      <c r="D1120" s="5" t="s">
        <v>63</v>
      </c>
      <c r="E1120" s="4">
        <f>IF(D1120="","",Menu!$J$10)</f>
        <v>0</v>
      </c>
      <c r="F1120" s="4">
        <f>IF(D1120="","",Menu!$R$8)</f>
        <v>0</v>
      </c>
      <c r="G1120" s="4">
        <f>IF(I1120="","",Menu!$N$12)</f>
        <v>0</v>
      </c>
      <c r="H1120" s="4">
        <f>IF(J1120="","",Menu!$N$10)</f>
        <v>0</v>
      </c>
      <c r="I1120" s="1" t="s">
        <v>1421</v>
      </c>
      <c r="J1120" s="4">
        <f>IF(I1120="","",Menu!$M$8)</f>
        <v>0</v>
      </c>
      <c r="K1120">
        <f>Sudaderas!E43</f>
        <v>0</v>
      </c>
      <c r="L1120" s="4">
        <f>IF(K1120="","",IF(Menu!$D$10="",0,Menu!$E$10))</f>
        <v>0</v>
      </c>
      <c r="M1120" s="4">
        <f>IF(K1120="","",IF(Menu!$H$8="",0,Menu!$H$8))</f>
        <v>0</v>
      </c>
      <c r="N1120" s="4" t="s">
        <v>274</v>
      </c>
      <c r="Y1120" s="4" t="str">
        <f>MID(I1120,1,5)</f>
        <v>C0701</v>
      </c>
      <c r="Z1120" s="4">
        <v>24</v>
      </c>
      <c r="AA1120" s="4">
        <f>(ROUNDDOWN(K1120/Z1120,0))*Z1120</f>
        <v>0</v>
      </c>
      <c r="AB1120" s="4">
        <f>K1120-(AA1120)</f>
        <v>0</v>
      </c>
      <c r="AC1120" s="4">
        <f>AA1120/Z1120</f>
        <v>0</v>
      </c>
    </row>
    <row r="1121" spans="1:29" ht="13.2">
      <c r="A1121" s="4" t="s">
        <v>271</v>
      </c>
      <c r="B1121" s="4" t="s">
        <v>272</v>
      </c>
      <c r="C1121" s="4">
        <f>IF(D1121="","",Menu!$D$8)</f>
        <v>0</v>
      </c>
      <c r="D1121" s="5" t="s">
        <v>63</v>
      </c>
      <c r="E1121" s="4">
        <f>IF(D1121="","",Menu!$J$10)</f>
        <v>0</v>
      </c>
      <c r="F1121" s="4">
        <f>IF(D1121="","",Menu!$R$8)</f>
        <v>0</v>
      </c>
      <c r="G1121" s="4">
        <f>IF(I1121="","",Menu!$N$12)</f>
        <v>0</v>
      </c>
      <c r="H1121" s="4">
        <f>IF(J1121="","",Menu!$N$10)</f>
        <v>0</v>
      </c>
      <c r="I1121" s="1" t="s">
        <v>1422</v>
      </c>
      <c r="J1121" s="4">
        <f>IF(I1121="","",Menu!$M$8)</f>
        <v>0</v>
      </c>
      <c r="K1121">
        <f>Sudaderas!F43</f>
        <v>0</v>
      </c>
      <c r="L1121" s="4">
        <f>IF(K1121="","",IF(Menu!$D$10="",0,Menu!$E$10))</f>
        <v>0</v>
      </c>
      <c r="M1121" s="4">
        <f>IF(K1121="","",IF(Menu!$H$8="",0,Menu!$H$8))</f>
        <v>0</v>
      </c>
      <c r="N1121" s="4" t="s">
        <v>274</v>
      </c>
      <c r="Y1121" s="4" t="str">
        <f>MID(I1121,1,5)</f>
        <v>C0701</v>
      </c>
      <c r="Z1121" s="4">
        <v>24</v>
      </c>
      <c r="AA1121" s="4">
        <f>(ROUNDDOWN(K1121/Z1121,0))*Z1121</f>
        <v>0</v>
      </c>
      <c r="AB1121" s="4">
        <f>K1121-(AA1121)</f>
        <v>0</v>
      </c>
      <c r="AC1121" s="4">
        <f>AA1121/Z1121</f>
        <v>0</v>
      </c>
    </row>
    <row r="1122" spans="1:29" ht="13.2">
      <c r="A1122" s="4" t="s">
        <v>271</v>
      </c>
      <c r="B1122" s="4" t="s">
        <v>272</v>
      </c>
      <c r="C1122" s="4">
        <f>IF(D1122="","",Menu!$D$8)</f>
        <v>0</v>
      </c>
      <c r="D1122" s="5" t="s">
        <v>63</v>
      </c>
      <c r="E1122" s="4">
        <f>IF(D1122="","",Menu!$J$10)</f>
        <v>0</v>
      </c>
      <c r="F1122" s="4">
        <f>IF(D1122="","",Menu!$R$8)</f>
        <v>0</v>
      </c>
      <c r="G1122" s="4">
        <f>IF(I1122="","",Menu!$N$12)</f>
        <v>0</v>
      </c>
      <c r="H1122" s="4">
        <f>IF(J1122="","",Menu!$N$10)</f>
        <v>0</v>
      </c>
      <c r="I1122" s="1" t="s">
        <v>1420</v>
      </c>
      <c r="J1122" s="4">
        <f>IF(I1122="","",Menu!$M$8)</f>
        <v>0</v>
      </c>
      <c r="K1122">
        <f>Sudaderas!D43</f>
        <v>0</v>
      </c>
      <c r="L1122" s="4">
        <f>IF(K1122="","",IF(Menu!$D$10="",0,Menu!$E$10))</f>
        <v>0</v>
      </c>
      <c r="M1122" s="4">
        <f>IF(K1122="","",IF(Menu!$H$8="",0,Menu!$H$8))</f>
        <v>0</v>
      </c>
      <c r="N1122" s="4" t="s">
        <v>274</v>
      </c>
      <c r="Y1122" s="4" t="str">
        <f>MID(I1122,1,5)</f>
        <v>C0701</v>
      </c>
      <c r="Z1122" s="4">
        <v>24</v>
      </c>
      <c r="AA1122" s="4">
        <f>(ROUNDDOWN(K1122/Z1122,0))*Z1122</f>
        <v>0</v>
      </c>
      <c r="AB1122" s="4">
        <f>K1122-(AA1122)</f>
        <v>0</v>
      </c>
      <c r="AC1122" s="4">
        <f>AA1122/Z1122</f>
        <v>0</v>
      </c>
    </row>
    <row r="1123" spans="1:29" ht="13.2">
      <c r="A1123" s="4" t="s">
        <v>271</v>
      </c>
      <c r="B1123" s="4" t="s">
        <v>272</v>
      </c>
      <c r="C1123" s="4">
        <f>IF(D1123="","",Menu!$D$8)</f>
        <v>0</v>
      </c>
      <c r="D1123" s="5" t="s">
        <v>63</v>
      </c>
      <c r="E1123" s="4">
        <f>IF(D1123="","",Menu!$J$10)</f>
        <v>0</v>
      </c>
      <c r="F1123" s="4">
        <f>IF(D1123="","",Menu!$R$8)</f>
        <v>0</v>
      </c>
      <c r="G1123" s="4">
        <f>IF(I1123="","",Menu!$N$12)</f>
        <v>0</v>
      </c>
      <c r="H1123" s="4">
        <f>IF(J1123="","",Menu!$N$10)</f>
        <v>0</v>
      </c>
      <c r="I1123" s="1" t="s">
        <v>1419</v>
      </c>
      <c r="J1123" s="4">
        <f>IF(I1123="","",Menu!$M$8)</f>
        <v>0</v>
      </c>
      <c r="K1123">
        <f>Sudaderas!H42</f>
        <v>0</v>
      </c>
      <c r="L1123" s="4">
        <f>IF(K1123="","",IF(Menu!$D$10="",0,Menu!$E$10))</f>
        <v>0</v>
      </c>
      <c r="M1123" s="4">
        <f>IF(K1123="","",IF(Menu!$H$8="",0,Menu!$H$8))</f>
        <v>0</v>
      </c>
      <c r="N1123" s="4" t="s">
        <v>274</v>
      </c>
      <c r="Y1123" s="4" t="str">
        <f>MID(I1123,1,5)</f>
        <v>C0701</v>
      </c>
      <c r="Z1123" s="4">
        <v>24</v>
      </c>
      <c r="AA1123" s="4">
        <f>(ROUNDDOWN(K1123/Z1123,0))*Z1123</f>
        <v>0</v>
      </c>
      <c r="AB1123" s="4">
        <f>K1123-(AA1123)</f>
        <v>0</v>
      </c>
      <c r="AC1123" s="4">
        <f>AA1123/Z1123</f>
        <v>0</v>
      </c>
    </row>
    <row r="1124" spans="1:29" ht="13.2">
      <c r="A1124" s="4" t="s">
        <v>271</v>
      </c>
      <c r="B1124" s="4" t="s">
        <v>272</v>
      </c>
      <c r="C1124" s="4">
        <f>IF(D1124="","",Menu!$D$8)</f>
        <v>0</v>
      </c>
      <c r="D1124" s="5" t="s">
        <v>63</v>
      </c>
      <c r="E1124" s="4">
        <f>IF(D1124="","",Menu!$J$10)</f>
        <v>0</v>
      </c>
      <c r="F1124" s="4">
        <f>IF(D1124="","",Menu!$R$8)</f>
        <v>0</v>
      </c>
      <c r="G1124" s="4">
        <f>IF(I1124="","",Menu!$N$12)</f>
        <v>0</v>
      </c>
      <c r="H1124" s="4">
        <f>IF(J1124="","",Menu!$N$10)</f>
        <v>0</v>
      </c>
      <c r="I1124" s="1" t="s">
        <v>1418</v>
      </c>
      <c r="J1124" s="4">
        <f>IF(I1124="","",Menu!$M$8)</f>
        <v>0</v>
      </c>
      <c r="K1124">
        <f>Sudaderas!G42</f>
        <v>0</v>
      </c>
      <c r="L1124" s="4">
        <f>IF(K1124="","",IF(Menu!$D$10="",0,Menu!$E$10))</f>
        <v>0</v>
      </c>
      <c r="M1124" s="4">
        <f>IF(K1124="","",IF(Menu!$H$8="",0,Menu!$H$8))</f>
        <v>0</v>
      </c>
      <c r="N1124" s="4" t="s">
        <v>274</v>
      </c>
      <c r="Y1124" s="4" t="str">
        <f>MID(I1124,1,5)</f>
        <v>C0701</v>
      </c>
      <c r="Z1124" s="4">
        <v>24</v>
      </c>
      <c r="AA1124" s="4">
        <f>(ROUNDDOWN(K1124/Z1124,0))*Z1124</f>
        <v>0</v>
      </c>
      <c r="AB1124" s="4">
        <f>K1124-(AA1124)</f>
        <v>0</v>
      </c>
      <c r="AC1124" s="4">
        <f>AA1124/Z1124</f>
        <v>0</v>
      </c>
    </row>
    <row r="1125" spans="1:29" ht="13.2">
      <c r="A1125" s="4" t="s">
        <v>271</v>
      </c>
      <c r="B1125" s="4" t="s">
        <v>272</v>
      </c>
      <c r="C1125" s="4">
        <f>IF(D1125="","",Menu!$D$8)</f>
        <v>0</v>
      </c>
      <c r="D1125" s="5" t="s">
        <v>63</v>
      </c>
      <c r="E1125" s="4">
        <f>IF(D1125="","",Menu!$J$10)</f>
        <v>0</v>
      </c>
      <c r="F1125" s="4">
        <f>IF(D1125="","",Menu!$R$8)</f>
        <v>0</v>
      </c>
      <c r="G1125" s="4">
        <f>IF(I1125="","",Menu!$N$12)</f>
        <v>0</v>
      </c>
      <c r="H1125" s="4">
        <f>IF(J1125="","",Menu!$N$10)</f>
        <v>0</v>
      </c>
      <c r="I1125" s="1" t="s">
        <v>1416</v>
      </c>
      <c r="J1125" s="4">
        <f>IF(I1125="","",Menu!$M$8)</f>
        <v>0</v>
      </c>
      <c r="K1125">
        <f>Sudaderas!E42</f>
        <v>0</v>
      </c>
      <c r="L1125" s="4">
        <f>IF(K1125="","",IF(Menu!$D$10="",0,Menu!$E$10))</f>
        <v>0</v>
      </c>
      <c r="M1125" s="4">
        <f>IF(K1125="","",IF(Menu!$H$8="",0,Menu!$H$8))</f>
        <v>0</v>
      </c>
      <c r="N1125" s="4" t="s">
        <v>274</v>
      </c>
      <c r="Y1125" s="4" t="str">
        <f>MID(I1125,1,5)</f>
        <v>C0701</v>
      </c>
      <c r="Z1125" s="4">
        <v>24</v>
      </c>
      <c r="AA1125" s="4">
        <f>(ROUNDDOWN(K1125/Z1125,0))*Z1125</f>
        <v>0</v>
      </c>
      <c r="AB1125" s="4">
        <f>K1125-(AA1125)</f>
        <v>0</v>
      </c>
      <c r="AC1125" s="4">
        <f>AA1125/Z1125</f>
        <v>0</v>
      </c>
    </row>
    <row r="1126" spans="1:29" ht="13.2">
      <c r="A1126" s="4" t="s">
        <v>271</v>
      </c>
      <c r="B1126" s="4" t="s">
        <v>272</v>
      </c>
      <c r="C1126" s="4">
        <f>IF(D1126="","",Menu!$D$8)</f>
        <v>0</v>
      </c>
      <c r="D1126" s="5" t="s">
        <v>63</v>
      </c>
      <c r="E1126" s="4">
        <f>IF(D1126="","",Menu!$J$10)</f>
        <v>0</v>
      </c>
      <c r="F1126" s="4">
        <f>IF(D1126="","",Menu!$R$8)</f>
        <v>0</v>
      </c>
      <c r="G1126" s="4">
        <f>IF(I1126="","",Menu!$N$12)</f>
        <v>0</v>
      </c>
      <c r="H1126" s="4">
        <f>IF(J1126="","",Menu!$N$10)</f>
        <v>0</v>
      </c>
      <c r="I1126" s="1" t="s">
        <v>1417</v>
      </c>
      <c r="J1126" s="4">
        <f>IF(I1126="","",Menu!$M$8)</f>
        <v>0</v>
      </c>
      <c r="K1126">
        <f>Sudaderas!F42</f>
        <v>0</v>
      </c>
      <c r="L1126" s="4">
        <f>IF(K1126="","",IF(Menu!$D$10="",0,Menu!$E$10))</f>
        <v>0</v>
      </c>
      <c r="M1126" s="4">
        <f>IF(K1126="","",IF(Menu!$H$8="",0,Menu!$H$8))</f>
        <v>0</v>
      </c>
      <c r="N1126" s="4" t="s">
        <v>274</v>
      </c>
      <c r="Y1126" s="4" t="str">
        <f>MID(I1126,1,5)</f>
        <v>C0701</v>
      </c>
      <c r="Z1126" s="4">
        <v>24</v>
      </c>
      <c r="AA1126" s="4">
        <f>(ROUNDDOWN(K1126/Z1126,0))*Z1126</f>
        <v>0</v>
      </c>
      <c r="AB1126" s="4">
        <f>K1126-(AA1126)</f>
        <v>0</v>
      </c>
      <c r="AC1126" s="4">
        <f>AA1126/Z1126</f>
        <v>0</v>
      </c>
    </row>
    <row r="1127" spans="1:29" ht="13.2">
      <c r="A1127" s="4" t="s">
        <v>271</v>
      </c>
      <c r="B1127" s="4" t="s">
        <v>272</v>
      </c>
      <c r="C1127" s="4">
        <f>IF(D1127="","",Menu!$D$8)</f>
        <v>0</v>
      </c>
      <c r="D1127" s="5" t="s">
        <v>63</v>
      </c>
      <c r="E1127" s="4">
        <f>IF(D1127="","",Menu!$J$10)</f>
        <v>0</v>
      </c>
      <c r="F1127" s="4">
        <f>IF(D1127="","",Menu!$R$8)</f>
        <v>0</v>
      </c>
      <c r="G1127" s="4">
        <f>IF(I1127="","",Menu!$N$12)</f>
        <v>0</v>
      </c>
      <c r="H1127" s="4">
        <f>IF(J1127="","",Menu!$N$10)</f>
        <v>0</v>
      </c>
      <c r="I1127" s="1" t="s">
        <v>1415</v>
      </c>
      <c r="J1127" s="4">
        <f>IF(I1127="","",Menu!$M$8)</f>
        <v>0</v>
      </c>
      <c r="K1127">
        <f>Sudaderas!D42</f>
        <v>0</v>
      </c>
      <c r="L1127" s="4">
        <f>IF(K1127="","",IF(Menu!$D$10="",0,Menu!$E$10))</f>
        <v>0</v>
      </c>
      <c r="M1127" s="4">
        <f>IF(K1127="","",IF(Menu!$H$8="",0,Menu!$H$8))</f>
        <v>0</v>
      </c>
      <c r="N1127" s="4" t="s">
        <v>274</v>
      </c>
      <c r="Y1127" s="4" t="str">
        <f>MID(I1127,1,5)</f>
        <v>C0701</v>
      </c>
      <c r="Z1127" s="4">
        <v>24</v>
      </c>
      <c r="AA1127" s="4">
        <f>(ROUNDDOWN(K1127/Z1127,0))*Z1127</f>
        <v>0</v>
      </c>
      <c r="AB1127" s="4">
        <f>K1127-(AA1127)</f>
        <v>0</v>
      </c>
      <c r="AC1127" s="4">
        <f>AA1127/Z1127</f>
        <v>0</v>
      </c>
    </row>
    <row r="1128" spans="1:29" ht="13.2">
      <c r="A1128" s="4" t="s">
        <v>271</v>
      </c>
      <c r="B1128" s="4" t="s">
        <v>272</v>
      </c>
      <c r="C1128" s="4">
        <f>IF(D1128="","",Menu!$D$8)</f>
        <v>0</v>
      </c>
      <c r="D1128" s="5" t="s">
        <v>63</v>
      </c>
      <c r="E1128" s="4">
        <f>IF(D1128="","",Menu!$J$10)</f>
        <v>0</v>
      </c>
      <c r="F1128" s="4">
        <f>IF(D1128="","",Menu!$R$8)</f>
        <v>0</v>
      </c>
      <c r="G1128" s="4">
        <f>IF(I1128="","",Menu!$N$12)</f>
        <v>0</v>
      </c>
      <c r="H1128" s="4">
        <f>IF(J1128="","",Menu!$N$10)</f>
        <v>0</v>
      </c>
      <c r="I1128" s="1" t="s">
        <v>1414</v>
      </c>
      <c r="J1128" s="4">
        <f>IF(I1128="","",Menu!$M$8)</f>
        <v>0</v>
      </c>
      <c r="K1128">
        <f>Sudaderas!H41</f>
        <v>0</v>
      </c>
      <c r="L1128" s="4">
        <f>IF(K1128="","",IF(Menu!$D$10="",0,Menu!$E$10))</f>
        <v>0</v>
      </c>
      <c r="M1128" s="4">
        <f>IF(K1128="","",IF(Menu!$H$8="",0,Menu!$H$8))</f>
        <v>0</v>
      </c>
      <c r="N1128" s="4" t="s">
        <v>274</v>
      </c>
      <c r="Y1128" s="4" t="str">
        <f>MID(I1128,1,5)</f>
        <v>C0701</v>
      </c>
      <c r="Z1128" s="4">
        <v>24</v>
      </c>
      <c r="AA1128" s="4">
        <f>(ROUNDDOWN(K1128/Z1128,0))*Z1128</f>
        <v>0</v>
      </c>
      <c r="AB1128" s="4">
        <f>K1128-(AA1128)</f>
        <v>0</v>
      </c>
      <c r="AC1128" s="4">
        <f>AA1128/Z1128</f>
        <v>0</v>
      </c>
    </row>
    <row r="1129" spans="1:29" ht="13.2">
      <c r="A1129" s="4" t="s">
        <v>271</v>
      </c>
      <c r="B1129" s="4" t="s">
        <v>272</v>
      </c>
      <c r="C1129" s="4">
        <f>IF(D1129="","",Menu!$D$8)</f>
        <v>0</v>
      </c>
      <c r="D1129" s="5" t="s">
        <v>63</v>
      </c>
      <c r="E1129" s="4">
        <f>IF(D1129="","",Menu!$J$10)</f>
        <v>0</v>
      </c>
      <c r="F1129" s="4">
        <f>IF(D1129="","",Menu!$R$8)</f>
        <v>0</v>
      </c>
      <c r="G1129" s="4">
        <f>IF(I1129="","",Menu!$N$12)</f>
        <v>0</v>
      </c>
      <c r="H1129" s="4">
        <f>IF(J1129="","",Menu!$N$10)</f>
        <v>0</v>
      </c>
      <c r="I1129" s="1" t="s">
        <v>1413</v>
      </c>
      <c r="J1129" s="4">
        <f>IF(I1129="","",Menu!$M$8)</f>
        <v>0</v>
      </c>
      <c r="K1129">
        <f>Sudaderas!G41</f>
        <v>0</v>
      </c>
      <c r="L1129" s="4">
        <f>IF(K1129="","",IF(Menu!$D$10="",0,Menu!$E$10))</f>
        <v>0</v>
      </c>
      <c r="M1129" s="4">
        <f>IF(K1129="","",IF(Menu!$H$8="",0,Menu!$H$8))</f>
        <v>0</v>
      </c>
      <c r="N1129" s="4" t="s">
        <v>274</v>
      </c>
      <c r="Y1129" s="4" t="str">
        <f>MID(I1129,1,5)</f>
        <v>C0701</v>
      </c>
      <c r="Z1129" s="4">
        <v>24</v>
      </c>
      <c r="AA1129" s="4">
        <f>(ROUNDDOWN(K1129/Z1129,0))*Z1129</f>
        <v>0</v>
      </c>
      <c r="AB1129" s="4">
        <f>K1129-(AA1129)</f>
        <v>0</v>
      </c>
      <c r="AC1129" s="4">
        <f>AA1129/Z1129</f>
        <v>0</v>
      </c>
    </row>
    <row r="1130" spans="1:29" ht="13.2">
      <c r="A1130" s="4" t="s">
        <v>271</v>
      </c>
      <c r="B1130" s="4" t="s">
        <v>272</v>
      </c>
      <c r="C1130" s="4">
        <f>IF(D1130="","",Menu!$D$8)</f>
        <v>0</v>
      </c>
      <c r="D1130" s="5" t="s">
        <v>63</v>
      </c>
      <c r="E1130" s="4">
        <f>IF(D1130="","",Menu!$J$10)</f>
        <v>0</v>
      </c>
      <c r="F1130" s="4">
        <f>IF(D1130="","",Menu!$R$8)</f>
        <v>0</v>
      </c>
      <c r="G1130" s="4">
        <f>IF(I1130="","",Menu!$N$12)</f>
        <v>0</v>
      </c>
      <c r="H1130" s="4">
        <f>IF(J1130="","",Menu!$N$10)</f>
        <v>0</v>
      </c>
      <c r="I1130" s="1" t="s">
        <v>1411</v>
      </c>
      <c r="J1130" s="4">
        <f>IF(I1130="","",Menu!$M$8)</f>
        <v>0</v>
      </c>
      <c r="K1130">
        <f>Sudaderas!E41</f>
        <v>0</v>
      </c>
      <c r="L1130" s="4">
        <f>IF(K1130="","",IF(Menu!$D$10="",0,Menu!$E$10))</f>
        <v>0</v>
      </c>
      <c r="M1130" s="4">
        <f>IF(K1130="","",IF(Menu!$H$8="",0,Menu!$H$8))</f>
        <v>0</v>
      </c>
      <c r="N1130" s="4" t="s">
        <v>274</v>
      </c>
      <c r="Y1130" s="4" t="str">
        <f>MID(I1130,1,5)</f>
        <v>C0701</v>
      </c>
      <c r="Z1130" s="4">
        <v>24</v>
      </c>
      <c r="AA1130" s="4">
        <f>(ROUNDDOWN(K1130/Z1130,0))*Z1130</f>
        <v>0</v>
      </c>
      <c r="AB1130" s="4">
        <f>K1130-(AA1130)</f>
        <v>0</v>
      </c>
      <c r="AC1130" s="4">
        <f>AA1130/Z1130</f>
        <v>0</v>
      </c>
    </row>
    <row r="1131" spans="1:29" ht="13.2">
      <c r="A1131" s="4" t="s">
        <v>271</v>
      </c>
      <c r="B1131" s="4" t="s">
        <v>272</v>
      </c>
      <c r="C1131" s="4">
        <f>IF(D1131="","",Menu!$D$8)</f>
        <v>0</v>
      </c>
      <c r="D1131" s="5" t="s">
        <v>63</v>
      </c>
      <c r="E1131" s="4">
        <f>IF(D1131="","",Menu!$J$10)</f>
        <v>0</v>
      </c>
      <c r="F1131" s="4">
        <f>IF(D1131="","",Menu!$R$8)</f>
        <v>0</v>
      </c>
      <c r="G1131" s="4">
        <f>IF(I1131="","",Menu!$N$12)</f>
        <v>0</v>
      </c>
      <c r="H1131" s="4">
        <f>IF(J1131="","",Menu!$N$10)</f>
        <v>0</v>
      </c>
      <c r="I1131" s="1" t="s">
        <v>1412</v>
      </c>
      <c r="J1131" s="4">
        <f>IF(I1131="","",Menu!$M$8)</f>
        <v>0</v>
      </c>
      <c r="K1131">
        <f>Sudaderas!F41</f>
        <v>0</v>
      </c>
      <c r="L1131" s="4">
        <f>IF(K1131="","",IF(Menu!$D$10="",0,Menu!$E$10))</f>
        <v>0</v>
      </c>
      <c r="M1131" s="4">
        <f>IF(K1131="","",IF(Menu!$H$8="",0,Menu!$H$8))</f>
        <v>0</v>
      </c>
      <c r="N1131" s="4" t="s">
        <v>274</v>
      </c>
      <c r="Y1131" s="4" t="str">
        <f>MID(I1131,1,5)</f>
        <v>C0701</v>
      </c>
      <c r="Z1131" s="4">
        <v>24</v>
      </c>
      <c r="AA1131" s="4">
        <f>(ROUNDDOWN(K1131/Z1131,0))*Z1131</f>
        <v>0</v>
      </c>
      <c r="AB1131" s="4">
        <f>K1131-(AA1131)</f>
        <v>0</v>
      </c>
      <c r="AC1131" s="4">
        <f>AA1131/Z1131</f>
        <v>0</v>
      </c>
    </row>
    <row r="1132" spans="1:29" ht="13.2">
      <c r="A1132" s="4" t="s">
        <v>271</v>
      </c>
      <c r="B1132" s="4" t="s">
        <v>272</v>
      </c>
      <c r="C1132" s="4">
        <f>IF(D1132="","",Menu!$D$8)</f>
        <v>0</v>
      </c>
      <c r="D1132" s="5" t="s">
        <v>63</v>
      </c>
      <c r="E1132" s="4">
        <f>IF(D1132="","",Menu!$J$10)</f>
        <v>0</v>
      </c>
      <c r="F1132" s="4">
        <f>IF(D1132="","",Menu!$R$8)</f>
        <v>0</v>
      </c>
      <c r="G1132" s="4">
        <f>IF(I1132="","",Menu!$N$12)</f>
        <v>0</v>
      </c>
      <c r="H1132" s="4">
        <f>IF(J1132="","",Menu!$N$10)</f>
        <v>0</v>
      </c>
      <c r="I1132" s="1" t="s">
        <v>1410</v>
      </c>
      <c r="J1132" s="4">
        <f>IF(I1132="","",Menu!$M$8)</f>
        <v>0</v>
      </c>
      <c r="K1132">
        <f>Sudaderas!D41</f>
        <v>0</v>
      </c>
      <c r="L1132" s="4">
        <f>IF(K1132="","",IF(Menu!$D$10="",0,Menu!$E$10))</f>
        <v>0</v>
      </c>
      <c r="M1132" s="4">
        <f>IF(K1132="","",IF(Menu!$H$8="",0,Menu!$H$8))</f>
        <v>0</v>
      </c>
      <c r="N1132" s="4" t="s">
        <v>274</v>
      </c>
      <c r="Y1132" s="4" t="str">
        <f>MID(I1132,1,5)</f>
        <v>C0701</v>
      </c>
      <c r="Z1132" s="4">
        <v>24</v>
      </c>
      <c r="AA1132" s="4">
        <f>(ROUNDDOWN(K1132/Z1132,0))*Z1132</f>
        <v>0</v>
      </c>
      <c r="AB1132" s="4">
        <f>K1132-(AA1132)</f>
        <v>0</v>
      </c>
      <c r="AC1132" s="4">
        <f>AA1132/Z1132</f>
        <v>0</v>
      </c>
    </row>
    <row r="1133" spans="1:29" ht="13.2">
      <c r="A1133" s="4" t="s">
        <v>271</v>
      </c>
      <c r="B1133" s="4" t="s">
        <v>272</v>
      </c>
      <c r="C1133" s="4">
        <f>IF(D1133="","",Menu!$D$8)</f>
        <v>0</v>
      </c>
      <c r="D1133" s="5" t="s">
        <v>63</v>
      </c>
      <c r="E1133" s="4">
        <f>IF(D1133="","",Menu!$J$10)</f>
        <v>0</v>
      </c>
      <c r="F1133" s="4">
        <f>IF(D1133="","",Menu!$R$8)</f>
        <v>0</v>
      </c>
      <c r="G1133" s="4">
        <f>IF(I1133="","",Menu!$N$12)</f>
        <v>0</v>
      </c>
      <c r="H1133" s="4">
        <f>IF(J1133="","",Menu!$N$10)</f>
        <v>0</v>
      </c>
      <c r="I1133" s="1" t="s">
        <v>1409</v>
      </c>
      <c r="J1133" s="4">
        <f>IF(I1133="","",Menu!$M$8)</f>
        <v>0</v>
      </c>
      <c r="K1133">
        <f>Sudaderas!H40</f>
        <v>0</v>
      </c>
      <c r="L1133" s="4">
        <f>IF(K1133="","",IF(Menu!$D$10="",0,Menu!$E$10))</f>
        <v>0</v>
      </c>
      <c r="M1133" s="4">
        <f>IF(K1133="","",IF(Menu!$H$8="",0,Menu!$H$8))</f>
        <v>0</v>
      </c>
      <c r="N1133" s="4" t="s">
        <v>274</v>
      </c>
      <c r="Y1133" s="4" t="str">
        <f>MID(I1133,1,5)</f>
        <v>C0701</v>
      </c>
      <c r="Z1133" s="4">
        <v>24</v>
      </c>
      <c r="AA1133" s="4">
        <f>(ROUNDDOWN(K1133/Z1133,0))*Z1133</f>
        <v>0</v>
      </c>
      <c r="AB1133" s="4">
        <f>K1133-(AA1133)</f>
        <v>0</v>
      </c>
      <c r="AC1133" s="4">
        <f>AA1133/Z1133</f>
        <v>0</v>
      </c>
    </row>
    <row r="1134" spans="1:29" ht="13.2">
      <c r="A1134" s="4" t="s">
        <v>271</v>
      </c>
      <c r="B1134" s="4" t="s">
        <v>272</v>
      </c>
      <c r="C1134" s="4">
        <f>IF(D1134="","",Menu!$D$8)</f>
        <v>0</v>
      </c>
      <c r="D1134" s="5" t="s">
        <v>63</v>
      </c>
      <c r="E1134" s="4">
        <f>IF(D1134="","",Menu!$J$10)</f>
        <v>0</v>
      </c>
      <c r="F1134" s="4">
        <f>IF(D1134="","",Menu!$R$8)</f>
        <v>0</v>
      </c>
      <c r="G1134" s="4">
        <f>IF(I1134="","",Menu!$N$12)</f>
        <v>0</v>
      </c>
      <c r="H1134" s="4">
        <f>IF(J1134="","",Menu!$N$10)</f>
        <v>0</v>
      </c>
      <c r="I1134" s="1" t="s">
        <v>1408</v>
      </c>
      <c r="J1134" s="4">
        <f>IF(I1134="","",Menu!$M$8)</f>
        <v>0</v>
      </c>
      <c r="K1134">
        <f>Sudaderas!G40</f>
        <v>0</v>
      </c>
      <c r="L1134" s="4">
        <f>IF(K1134="","",IF(Menu!$D$10="",0,Menu!$E$10))</f>
        <v>0</v>
      </c>
      <c r="M1134" s="4">
        <f>IF(K1134="","",IF(Menu!$H$8="",0,Menu!$H$8))</f>
        <v>0</v>
      </c>
      <c r="N1134" s="4" t="s">
        <v>274</v>
      </c>
      <c r="Y1134" s="4" t="str">
        <f>MID(I1134,1,5)</f>
        <v>C0701</v>
      </c>
      <c r="Z1134" s="4">
        <v>24</v>
      </c>
      <c r="AA1134" s="4">
        <f>(ROUNDDOWN(K1134/Z1134,0))*Z1134</f>
        <v>0</v>
      </c>
      <c r="AB1134" s="4">
        <f>K1134-(AA1134)</f>
        <v>0</v>
      </c>
      <c r="AC1134" s="4">
        <f>AA1134/Z1134</f>
        <v>0</v>
      </c>
    </row>
    <row r="1135" spans="1:29" ht="13.2">
      <c r="A1135" s="4" t="s">
        <v>271</v>
      </c>
      <c r="B1135" s="4" t="s">
        <v>272</v>
      </c>
      <c r="C1135" s="4">
        <f>IF(D1135="","",Menu!$D$8)</f>
        <v>0</v>
      </c>
      <c r="D1135" s="5" t="s">
        <v>63</v>
      </c>
      <c r="E1135" s="4">
        <f>IF(D1135="","",Menu!$J$10)</f>
        <v>0</v>
      </c>
      <c r="F1135" s="4">
        <f>IF(D1135="","",Menu!$R$8)</f>
        <v>0</v>
      </c>
      <c r="G1135" s="4">
        <f>IF(I1135="","",Menu!$N$12)</f>
        <v>0</v>
      </c>
      <c r="H1135" s="4">
        <f>IF(J1135="","",Menu!$N$10)</f>
        <v>0</v>
      </c>
      <c r="I1135" s="1" t="s">
        <v>1406</v>
      </c>
      <c r="J1135" s="4">
        <f>IF(I1135="","",Menu!$M$8)</f>
        <v>0</v>
      </c>
      <c r="K1135">
        <f>Sudaderas!E40</f>
        <v>0</v>
      </c>
      <c r="L1135" s="4">
        <f>IF(K1135="","",IF(Menu!$D$10="",0,Menu!$E$10))</f>
        <v>0</v>
      </c>
      <c r="M1135" s="4">
        <f>IF(K1135="","",IF(Menu!$H$8="",0,Menu!$H$8))</f>
        <v>0</v>
      </c>
      <c r="N1135" s="4" t="s">
        <v>274</v>
      </c>
      <c r="Y1135" s="4" t="str">
        <f>MID(I1135,1,5)</f>
        <v>C0701</v>
      </c>
      <c r="Z1135" s="4">
        <v>24</v>
      </c>
      <c r="AA1135" s="4">
        <f>(ROUNDDOWN(K1135/Z1135,0))*Z1135</f>
        <v>0</v>
      </c>
      <c r="AB1135" s="4">
        <f>K1135-(AA1135)</f>
        <v>0</v>
      </c>
      <c r="AC1135" s="4">
        <f>AA1135/Z1135</f>
        <v>0</v>
      </c>
    </row>
    <row r="1136" spans="1:29" ht="13.2">
      <c r="A1136" s="4" t="s">
        <v>271</v>
      </c>
      <c r="B1136" s="4" t="s">
        <v>272</v>
      </c>
      <c r="C1136" s="4">
        <f>IF(D1136="","",Menu!$D$8)</f>
        <v>0</v>
      </c>
      <c r="D1136" s="5" t="s">
        <v>63</v>
      </c>
      <c r="E1136" s="4">
        <f>IF(D1136="","",Menu!$J$10)</f>
        <v>0</v>
      </c>
      <c r="F1136" s="4">
        <f>IF(D1136="","",Menu!$R$8)</f>
        <v>0</v>
      </c>
      <c r="G1136" s="4">
        <f>IF(I1136="","",Menu!$N$12)</f>
        <v>0</v>
      </c>
      <c r="H1136" s="4">
        <f>IF(J1136="","",Menu!$N$10)</f>
        <v>0</v>
      </c>
      <c r="I1136" s="1" t="s">
        <v>1407</v>
      </c>
      <c r="J1136" s="4">
        <f>IF(I1136="","",Menu!$M$8)</f>
        <v>0</v>
      </c>
      <c r="K1136">
        <f>Sudaderas!F40</f>
        <v>0</v>
      </c>
      <c r="L1136" s="4">
        <f>IF(K1136="","",IF(Menu!$D$10="",0,Menu!$E$10))</f>
        <v>0</v>
      </c>
      <c r="M1136" s="4">
        <f>IF(K1136="","",IF(Menu!$H$8="",0,Menu!$H$8))</f>
        <v>0</v>
      </c>
      <c r="N1136" s="4" t="s">
        <v>274</v>
      </c>
      <c r="Y1136" s="4" t="str">
        <f>MID(I1136,1,5)</f>
        <v>C0701</v>
      </c>
      <c r="Z1136" s="4">
        <v>24</v>
      </c>
      <c r="AA1136" s="4">
        <f>(ROUNDDOWN(K1136/Z1136,0))*Z1136</f>
        <v>0</v>
      </c>
      <c r="AB1136" s="4">
        <f>K1136-(AA1136)</f>
        <v>0</v>
      </c>
      <c r="AC1136" s="4">
        <f>AA1136/Z1136</f>
        <v>0</v>
      </c>
    </row>
    <row r="1137" spans="1:29" ht="13.2">
      <c r="A1137" s="4" t="s">
        <v>271</v>
      </c>
      <c r="B1137" s="4" t="s">
        <v>272</v>
      </c>
      <c r="C1137" s="4">
        <f>IF(D1137="","",Menu!$D$8)</f>
        <v>0</v>
      </c>
      <c r="D1137" s="5" t="s">
        <v>63</v>
      </c>
      <c r="E1137" s="4">
        <f>IF(D1137="","",Menu!$J$10)</f>
        <v>0</v>
      </c>
      <c r="F1137" s="4">
        <f>IF(D1137="","",Menu!$R$8)</f>
        <v>0</v>
      </c>
      <c r="G1137" s="4">
        <f>IF(I1137="","",Menu!$N$12)</f>
        <v>0</v>
      </c>
      <c r="H1137" s="4">
        <f>IF(J1137="","",Menu!$N$10)</f>
        <v>0</v>
      </c>
      <c r="I1137" s="1" t="s">
        <v>1405</v>
      </c>
      <c r="J1137" s="4">
        <f>IF(I1137="","",Menu!$M$8)</f>
        <v>0</v>
      </c>
      <c r="K1137">
        <f>Sudaderas!D40</f>
        <v>0</v>
      </c>
      <c r="L1137" s="4">
        <f>IF(K1137="","",IF(Menu!$D$10="",0,Menu!$E$10))</f>
        <v>0</v>
      </c>
      <c r="M1137" s="4">
        <f>IF(K1137="","",IF(Menu!$H$8="",0,Menu!$H$8))</f>
        <v>0</v>
      </c>
      <c r="N1137" s="4" t="s">
        <v>274</v>
      </c>
      <c r="Y1137" s="4" t="str">
        <f>MID(I1137,1,5)</f>
        <v>C0701</v>
      </c>
      <c r="Z1137" s="4">
        <v>24</v>
      </c>
      <c r="AA1137" s="4">
        <f>(ROUNDDOWN(K1137/Z1137,0))*Z1137</f>
        <v>0</v>
      </c>
      <c r="AB1137" s="4">
        <f>K1137-(AA1137)</f>
        <v>0</v>
      </c>
      <c r="AC1137" s="4">
        <f>AA1137/Z1137</f>
        <v>0</v>
      </c>
    </row>
    <row r="1138" spans="1:29" ht="13.2">
      <c r="A1138" s="4" t="s">
        <v>271</v>
      </c>
      <c r="B1138" s="4" t="s">
        <v>272</v>
      </c>
      <c r="C1138" s="4">
        <f>IF(D1138="","",Menu!$D$8)</f>
        <v>0</v>
      </c>
      <c r="D1138" s="5" t="s">
        <v>63</v>
      </c>
      <c r="E1138" s="4">
        <f>IF(D1138="","",Menu!$J$10)</f>
        <v>0</v>
      </c>
      <c r="F1138" s="4">
        <f>IF(D1138="","",Menu!$R$8)</f>
        <v>0</v>
      </c>
      <c r="G1138" s="4">
        <f>IF(I1138="","",Menu!$N$12)</f>
        <v>0</v>
      </c>
      <c r="H1138" s="4">
        <f>IF(J1138="","",Menu!$N$10)</f>
        <v>0</v>
      </c>
      <c r="I1138" s="1" t="s">
        <v>1404</v>
      </c>
      <c r="J1138" s="4">
        <f>IF(I1138="","",Menu!$M$8)</f>
        <v>0</v>
      </c>
      <c r="K1138">
        <f>Sudaderas!H39</f>
        <v>0</v>
      </c>
      <c r="L1138" s="4">
        <f>IF(K1138="","",IF(Menu!$D$10="",0,Menu!$E$10))</f>
        <v>0</v>
      </c>
      <c r="M1138" s="4">
        <f>IF(K1138="","",IF(Menu!$H$8="",0,Menu!$H$8))</f>
        <v>0</v>
      </c>
      <c r="N1138" s="4" t="s">
        <v>274</v>
      </c>
      <c r="Y1138" s="4" t="str">
        <f>MID(I1138,1,5)</f>
        <v>C0701</v>
      </c>
      <c r="Z1138" s="4">
        <v>24</v>
      </c>
      <c r="AA1138" s="4">
        <f>(ROUNDDOWN(K1138/Z1138,0))*Z1138</f>
        <v>0</v>
      </c>
      <c r="AB1138" s="4">
        <f>K1138-(AA1138)</f>
        <v>0</v>
      </c>
      <c r="AC1138" s="4">
        <f>AA1138/Z1138</f>
        <v>0</v>
      </c>
    </row>
    <row r="1139" spans="1:29" ht="13.2">
      <c r="A1139" s="4" t="s">
        <v>271</v>
      </c>
      <c r="B1139" s="4" t="s">
        <v>272</v>
      </c>
      <c r="C1139" s="4">
        <f>IF(D1139="","",Menu!$D$8)</f>
        <v>0</v>
      </c>
      <c r="D1139" s="5" t="s">
        <v>63</v>
      </c>
      <c r="E1139" s="4">
        <f>IF(D1139="","",Menu!$J$10)</f>
        <v>0</v>
      </c>
      <c r="F1139" s="4">
        <f>IF(D1139="","",Menu!$R$8)</f>
        <v>0</v>
      </c>
      <c r="G1139" s="4">
        <f>IF(I1139="","",Menu!$N$12)</f>
        <v>0</v>
      </c>
      <c r="H1139" s="4">
        <f>IF(J1139="","",Menu!$N$10)</f>
        <v>0</v>
      </c>
      <c r="I1139" s="1" t="s">
        <v>1403</v>
      </c>
      <c r="J1139" s="4">
        <f>IF(I1139="","",Menu!$M$8)</f>
        <v>0</v>
      </c>
      <c r="K1139">
        <f>Sudaderas!G39</f>
        <v>0</v>
      </c>
      <c r="L1139" s="4">
        <f>IF(K1139="","",IF(Menu!$D$10="",0,Menu!$E$10))</f>
        <v>0</v>
      </c>
      <c r="M1139" s="4">
        <f>IF(K1139="","",IF(Menu!$H$8="",0,Menu!$H$8))</f>
        <v>0</v>
      </c>
      <c r="N1139" s="4" t="s">
        <v>274</v>
      </c>
      <c r="Y1139" s="4" t="str">
        <f>MID(I1139,1,5)</f>
        <v>C0701</v>
      </c>
      <c r="Z1139" s="4">
        <v>24</v>
      </c>
      <c r="AA1139" s="4">
        <f>(ROUNDDOWN(K1139/Z1139,0))*Z1139</f>
        <v>0</v>
      </c>
      <c r="AB1139" s="4">
        <f>K1139-(AA1139)</f>
        <v>0</v>
      </c>
      <c r="AC1139" s="4">
        <f>AA1139/Z1139</f>
        <v>0</v>
      </c>
    </row>
    <row r="1140" spans="1:29" ht="13.2">
      <c r="A1140" s="4" t="s">
        <v>271</v>
      </c>
      <c r="B1140" s="4" t="s">
        <v>272</v>
      </c>
      <c r="C1140" s="4">
        <f>IF(D1140="","",Menu!$D$8)</f>
        <v>0</v>
      </c>
      <c r="D1140" s="5" t="s">
        <v>63</v>
      </c>
      <c r="E1140" s="4">
        <f>IF(D1140="","",Menu!$J$10)</f>
        <v>0</v>
      </c>
      <c r="F1140" s="4">
        <f>IF(D1140="","",Menu!$R$8)</f>
        <v>0</v>
      </c>
      <c r="G1140" s="4">
        <f>IF(I1140="","",Menu!$N$12)</f>
        <v>0</v>
      </c>
      <c r="H1140" s="4">
        <f>IF(J1140="","",Menu!$N$10)</f>
        <v>0</v>
      </c>
      <c r="I1140" s="1" t="s">
        <v>1401</v>
      </c>
      <c r="J1140" s="4">
        <f>IF(I1140="","",Menu!$M$8)</f>
        <v>0</v>
      </c>
      <c r="K1140">
        <f>Sudaderas!E39</f>
        <v>0</v>
      </c>
      <c r="L1140" s="4">
        <f>IF(K1140="","",IF(Menu!$D$10="",0,Menu!$E$10))</f>
        <v>0</v>
      </c>
      <c r="M1140" s="4">
        <f>IF(K1140="","",IF(Menu!$H$8="",0,Menu!$H$8))</f>
        <v>0</v>
      </c>
      <c r="N1140" s="4" t="s">
        <v>274</v>
      </c>
      <c r="Y1140" s="4" t="str">
        <f>MID(I1140,1,5)</f>
        <v>C0701</v>
      </c>
      <c r="Z1140" s="4">
        <v>24</v>
      </c>
      <c r="AA1140" s="4">
        <f>(ROUNDDOWN(K1140/Z1140,0))*Z1140</f>
        <v>0</v>
      </c>
      <c r="AB1140" s="4">
        <f>K1140-(AA1140)</f>
        <v>0</v>
      </c>
      <c r="AC1140" s="4">
        <f>AA1140/Z1140</f>
        <v>0</v>
      </c>
    </row>
    <row r="1141" spans="1:29" ht="13.2">
      <c r="A1141" s="4" t="s">
        <v>271</v>
      </c>
      <c r="B1141" s="4" t="s">
        <v>272</v>
      </c>
      <c r="C1141" s="4">
        <f>IF(D1141="","",Menu!$D$8)</f>
        <v>0</v>
      </c>
      <c r="D1141" s="5" t="s">
        <v>63</v>
      </c>
      <c r="E1141" s="4">
        <f>IF(D1141="","",Menu!$J$10)</f>
        <v>0</v>
      </c>
      <c r="F1141" s="4">
        <f>IF(D1141="","",Menu!$R$8)</f>
        <v>0</v>
      </c>
      <c r="G1141" s="4">
        <f>IF(I1141="","",Menu!$N$12)</f>
        <v>0</v>
      </c>
      <c r="H1141" s="4">
        <f>IF(J1141="","",Menu!$N$10)</f>
        <v>0</v>
      </c>
      <c r="I1141" s="1" t="s">
        <v>1402</v>
      </c>
      <c r="J1141" s="4">
        <f>IF(I1141="","",Menu!$M$8)</f>
        <v>0</v>
      </c>
      <c r="K1141">
        <f>Sudaderas!F39</f>
        <v>0</v>
      </c>
      <c r="L1141" s="4">
        <f>IF(K1141="","",IF(Menu!$D$10="",0,Menu!$E$10))</f>
        <v>0</v>
      </c>
      <c r="M1141" s="4">
        <f>IF(K1141="","",IF(Menu!$H$8="",0,Menu!$H$8))</f>
        <v>0</v>
      </c>
      <c r="N1141" s="4" t="s">
        <v>274</v>
      </c>
      <c r="Y1141" s="4" t="str">
        <f>MID(I1141,1,5)</f>
        <v>C0701</v>
      </c>
      <c r="Z1141" s="4">
        <v>24</v>
      </c>
      <c r="AA1141" s="4">
        <f>(ROUNDDOWN(K1141/Z1141,0))*Z1141</f>
        <v>0</v>
      </c>
      <c r="AB1141" s="4">
        <f>K1141-(AA1141)</f>
        <v>0</v>
      </c>
      <c r="AC1141" s="4">
        <f>AA1141/Z1141</f>
        <v>0</v>
      </c>
    </row>
    <row r="1142" spans="1:29" ht="13.2">
      <c r="A1142" s="4" t="s">
        <v>271</v>
      </c>
      <c r="B1142" s="4" t="s">
        <v>272</v>
      </c>
      <c r="C1142" s="4">
        <f>IF(D1142="","",Menu!$D$8)</f>
        <v>0</v>
      </c>
      <c r="D1142" s="5" t="s">
        <v>63</v>
      </c>
      <c r="E1142" s="4">
        <f>IF(D1142="","",Menu!$J$10)</f>
        <v>0</v>
      </c>
      <c r="F1142" s="4">
        <f>IF(D1142="","",Menu!$R$8)</f>
        <v>0</v>
      </c>
      <c r="G1142" s="4">
        <f>IF(I1142="","",Menu!$N$12)</f>
        <v>0</v>
      </c>
      <c r="H1142" s="4">
        <f>IF(J1142="","",Menu!$N$10)</f>
        <v>0</v>
      </c>
      <c r="I1142" s="1" t="s">
        <v>1400</v>
      </c>
      <c r="J1142" s="4">
        <f>IF(I1142="","",Menu!$M$8)</f>
        <v>0</v>
      </c>
      <c r="K1142">
        <f>Sudaderas!D39</f>
        <v>0</v>
      </c>
      <c r="L1142" s="4">
        <f>IF(K1142="","",IF(Menu!$D$10="",0,Menu!$E$10))</f>
        <v>0</v>
      </c>
      <c r="M1142" s="4">
        <f>IF(K1142="","",IF(Menu!$H$8="",0,Menu!$H$8))</f>
        <v>0</v>
      </c>
      <c r="N1142" s="4" t="s">
        <v>274</v>
      </c>
      <c r="Y1142" s="4" t="str">
        <f>MID(I1142,1,5)</f>
        <v>C0701</v>
      </c>
      <c r="Z1142" s="4">
        <v>24</v>
      </c>
      <c r="AA1142" s="4">
        <f>(ROUNDDOWN(K1142/Z1142,0))*Z1142</f>
        <v>0</v>
      </c>
      <c r="AB1142" s="4">
        <f>K1142-(AA1142)</f>
        <v>0</v>
      </c>
      <c r="AC1142" s="4">
        <f>AA1142/Z1142</f>
        <v>0</v>
      </c>
    </row>
    <row r="1143" spans="1:29" ht="13.2">
      <c r="A1143" s="4" t="s">
        <v>271</v>
      </c>
      <c r="B1143" s="4" t="s">
        <v>272</v>
      </c>
      <c r="C1143" s="4">
        <f>IF(D1143="","",Menu!$D$8)</f>
        <v>0</v>
      </c>
      <c r="D1143" s="5" t="s">
        <v>63</v>
      </c>
      <c r="E1143" s="4">
        <f>IF(D1143="","",Menu!$J$10)</f>
        <v>0</v>
      </c>
      <c r="F1143" s="4">
        <f>IF(D1143="","",Menu!$R$8)</f>
        <v>0</v>
      </c>
      <c r="G1143" s="4">
        <f>IF(I1143="","",Menu!$N$12)</f>
        <v>0</v>
      </c>
      <c r="H1143" s="4">
        <f>IF(J1143="","",Menu!$N$10)</f>
        <v>0</v>
      </c>
      <c r="I1143" s="1" t="s">
        <v>1399</v>
      </c>
      <c r="J1143" s="4">
        <f>IF(I1143="","",Menu!$M$8)</f>
        <v>0</v>
      </c>
      <c r="K1143">
        <f>Sudaderas!H16</f>
        <v>0</v>
      </c>
      <c r="L1143" s="4">
        <f>IF(K1143="","",IF(Menu!$D$10="",0,Menu!$E$10))</f>
        <v>0</v>
      </c>
      <c r="M1143" s="4">
        <f>IF(K1143="","",IF(Menu!$H$8="",0,Menu!$H$8))</f>
        <v>0</v>
      </c>
      <c r="N1143" s="4" t="s">
        <v>274</v>
      </c>
      <c r="Y1143" s="4" t="str">
        <f>MID(I1143,1,5)</f>
        <v>C0700</v>
      </c>
      <c r="Z1143" s="4">
        <v>24</v>
      </c>
      <c r="AA1143" s="4">
        <f>(ROUNDDOWN(K1143/Z1143,0))*Z1143</f>
        <v>0</v>
      </c>
      <c r="AB1143" s="4">
        <f>K1143-(AA1143)</f>
        <v>0</v>
      </c>
      <c r="AC1143" s="4">
        <f>AA1143/Z1143</f>
        <v>0</v>
      </c>
    </row>
    <row r="1144" spans="1:29" ht="13.2">
      <c r="A1144" s="4" t="s">
        <v>271</v>
      </c>
      <c r="B1144" s="4" t="s">
        <v>272</v>
      </c>
      <c r="C1144" s="4">
        <f>IF(D1144="","",Menu!$D$8)</f>
        <v>0</v>
      </c>
      <c r="D1144" s="5" t="s">
        <v>63</v>
      </c>
      <c r="E1144" s="4">
        <f>IF(D1144="","",Menu!$J$10)</f>
        <v>0</v>
      </c>
      <c r="F1144" s="4">
        <f>IF(D1144="","",Menu!$R$8)</f>
        <v>0</v>
      </c>
      <c r="G1144" s="4">
        <f>IF(I1144="","",Menu!$N$12)</f>
        <v>0</v>
      </c>
      <c r="H1144" s="4">
        <f>IF(J1144="","",Menu!$N$10)</f>
        <v>0</v>
      </c>
      <c r="I1144" s="1" t="s">
        <v>1398</v>
      </c>
      <c r="J1144" s="4">
        <f>IF(I1144="","",Menu!$M$8)</f>
        <v>0</v>
      </c>
      <c r="K1144">
        <f>Sudaderas!G16</f>
        <v>0</v>
      </c>
      <c r="L1144" s="4">
        <f>IF(K1144="","",IF(Menu!$D$10="",0,Menu!$E$10))</f>
        <v>0</v>
      </c>
      <c r="M1144" s="4">
        <f>IF(K1144="","",IF(Menu!$H$8="",0,Menu!$H$8))</f>
        <v>0</v>
      </c>
      <c r="N1144" s="4" t="s">
        <v>274</v>
      </c>
      <c r="Y1144" s="4" t="str">
        <f>MID(I1144,1,5)</f>
        <v>C0700</v>
      </c>
      <c r="Z1144" s="4">
        <v>24</v>
      </c>
      <c r="AA1144" s="4">
        <f>(ROUNDDOWN(K1144/Z1144,0))*Z1144</f>
        <v>0</v>
      </c>
      <c r="AB1144" s="4">
        <f>K1144-(AA1144)</f>
        <v>0</v>
      </c>
      <c r="AC1144" s="4">
        <f>AA1144/Z1144</f>
        <v>0</v>
      </c>
    </row>
    <row r="1145" spans="1:29" ht="13.2">
      <c r="A1145" s="4" t="s">
        <v>271</v>
      </c>
      <c r="B1145" s="4" t="s">
        <v>272</v>
      </c>
      <c r="C1145" s="4">
        <f>IF(D1145="","",Menu!$D$8)</f>
        <v>0</v>
      </c>
      <c r="D1145" s="5" t="s">
        <v>63</v>
      </c>
      <c r="E1145" s="4">
        <f>IF(D1145="","",Menu!$J$10)</f>
        <v>0</v>
      </c>
      <c r="F1145" s="4">
        <f>IF(D1145="","",Menu!$R$8)</f>
        <v>0</v>
      </c>
      <c r="G1145" s="4">
        <f>IF(I1145="","",Menu!$N$12)</f>
        <v>0</v>
      </c>
      <c r="H1145" s="4">
        <f>IF(J1145="","",Menu!$N$10)</f>
        <v>0</v>
      </c>
      <c r="I1145" s="1" t="s">
        <v>1396</v>
      </c>
      <c r="J1145" s="4">
        <f>IF(I1145="","",Menu!$M$8)</f>
        <v>0</v>
      </c>
      <c r="K1145">
        <f>Sudaderas!E16</f>
        <v>0</v>
      </c>
      <c r="L1145" s="4">
        <f>IF(K1145="","",IF(Menu!$D$10="",0,Menu!$E$10))</f>
        <v>0</v>
      </c>
      <c r="M1145" s="4">
        <f>IF(K1145="","",IF(Menu!$H$8="",0,Menu!$H$8))</f>
        <v>0</v>
      </c>
      <c r="N1145" s="4" t="s">
        <v>274</v>
      </c>
      <c r="Y1145" s="4" t="str">
        <f>MID(I1145,1,5)</f>
        <v>C0700</v>
      </c>
      <c r="Z1145" s="4">
        <v>24</v>
      </c>
      <c r="AA1145" s="4">
        <f>(ROUNDDOWN(K1145/Z1145,0))*Z1145</f>
        <v>0</v>
      </c>
      <c r="AB1145" s="4">
        <f>K1145-(AA1145)</f>
        <v>0</v>
      </c>
      <c r="AC1145" s="4">
        <f>AA1145/Z1145</f>
        <v>0</v>
      </c>
    </row>
    <row r="1146" spans="1:29" ht="13.2">
      <c r="A1146" s="4" t="s">
        <v>271</v>
      </c>
      <c r="B1146" s="4" t="s">
        <v>272</v>
      </c>
      <c r="C1146" s="4">
        <f>IF(D1146="","",Menu!$D$8)</f>
        <v>0</v>
      </c>
      <c r="D1146" s="5" t="s">
        <v>63</v>
      </c>
      <c r="E1146" s="4">
        <f>IF(D1146="","",Menu!$J$10)</f>
        <v>0</v>
      </c>
      <c r="F1146" s="4">
        <f>IF(D1146="","",Menu!$R$8)</f>
        <v>0</v>
      </c>
      <c r="G1146" s="4">
        <f>IF(I1146="","",Menu!$N$12)</f>
        <v>0</v>
      </c>
      <c r="H1146" s="4">
        <f>IF(J1146="","",Menu!$N$10)</f>
        <v>0</v>
      </c>
      <c r="I1146" s="1" t="s">
        <v>1397</v>
      </c>
      <c r="J1146" s="4">
        <f>IF(I1146="","",Menu!$M$8)</f>
        <v>0</v>
      </c>
      <c r="K1146">
        <f>Sudaderas!F16</f>
        <v>0</v>
      </c>
      <c r="L1146" s="4">
        <f>IF(K1146="","",IF(Menu!$D$10="",0,Menu!$E$10))</f>
        <v>0</v>
      </c>
      <c r="M1146" s="4">
        <f>IF(K1146="","",IF(Menu!$H$8="",0,Menu!$H$8))</f>
        <v>0</v>
      </c>
      <c r="N1146" s="4" t="s">
        <v>274</v>
      </c>
      <c r="Y1146" s="4" t="str">
        <f>MID(I1146,1,5)</f>
        <v>C0700</v>
      </c>
      <c r="Z1146" s="4">
        <v>24</v>
      </c>
      <c r="AA1146" s="4">
        <f>(ROUNDDOWN(K1146/Z1146,0))*Z1146</f>
        <v>0</v>
      </c>
      <c r="AB1146" s="4">
        <f>K1146-(AA1146)</f>
        <v>0</v>
      </c>
      <c r="AC1146" s="4">
        <f>AA1146/Z1146</f>
        <v>0</v>
      </c>
    </row>
    <row r="1147" spans="1:29" ht="13.2">
      <c r="A1147" s="4" t="s">
        <v>271</v>
      </c>
      <c r="B1147" s="4" t="s">
        <v>272</v>
      </c>
      <c r="C1147" s="4">
        <f>IF(D1147="","",Menu!$D$8)</f>
        <v>0</v>
      </c>
      <c r="D1147" s="5" t="s">
        <v>63</v>
      </c>
      <c r="E1147" s="4">
        <f>IF(D1147="","",Menu!$J$10)</f>
        <v>0</v>
      </c>
      <c r="F1147" s="4">
        <f>IF(D1147="","",Menu!$R$8)</f>
        <v>0</v>
      </c>
      <c r="G1147" s="4">
        <f>IF(I1147="","",Menu!$N$12)</f>
        <v>0</v>
      </c>
      <c r="H1147" s="4">
        <f>IF(J1147="","",Menu!$N$10)</f>
        <v>0</v>
      </c>
      <c r="I1147" s="1" t="s">
        <v>1395</v>
      </c>
      <c r="J1147" s="4">
        <f>IF(I1147="","",Menu!$M$8)</f>
        <v>0</v>
      </c>
      <c r="K1147">
        <f>Sudaderas!D16</f>
        <v>0</v>
      </c>
      <c r="L1147" s="4">
        <f>IF(K1147="","",IF(Menu!$D$10="",0,Menu!$E$10))</f>
        <v>0</v>
      </c>
      <c r="M1147" s="4">
        <f>IF(K1147="","",IF(Menu!$H$8="",0,Menu!$H$8))</f>
        <v>0</v>
      </c>
      <c r="N1147" s="4" t="s">
        <v>274</v>
      </c>
      <c r="Y1147" s="4" t="str">
        <f>MID(I1147,1,5)</f>
        <v>C0700</v>
      </c>
      <c r="Z1147" s="4">
        <v>24</v>
      </c>
      <c r="AA1147" s="4">
        <f>(ROUNDDOWN(K1147/Z1147,0))*Z1147</f>
        <v>0</v>
      </c>
      <c r="AB1147" s="4">
        <f>K1147-(AA1147)</f>
        <v>0</v>
      </c>
      <c r="AC1147" s="4">
        <f>AA1147/Z1147</f>
        <v>0</v>
      </c>
    </row>
    <row r="1148" spans="1:29" ht="13.2">
      <c r="A1148" s="4" t="s">
        <v>271</v>
      </c>
      <c r="B1148" s="4" t="s">
        <v>272</v>
      </c>
      <c r="C1148" s="4">
        <f>IF(D1148="","",Menu!$D$8)</f>
        <v>0</v>
      </c>
      <c r="D1148" s="5" t="s">
        <v>63</v>
      </c>
      <c r="E1148" s="4">
        <f>IF(D1148="","",Menu!$J$10)</f>
        <v>0</v>
      </c>
      <c r="F1148" s="4">
        <f>IF(D1148="","",Menu!$R$8)</f>
        <v>0</v>
      </c>
      <c r="G1148" s="4">
        <f>IF(I1148="","",Menu!$N$12)</f>
        <v>0</v>
      </c>
      <c r="H1148" s="4">
        <f>IF(J1148="","",Menu!$N$10)</f>
        <v>0</v>
      </c>
      <c r="I1148" s="1" t="s">
        <v>1394</v>
      </c>
      <c r="J1148" s="4">
        <f>IF(I1148="","",Menu!$M$8)</f>
        <v>0</v>
      </c>
      <c r="K1148">
        <f>Sudaderas!H15</f>
        <v>0</v>
      </c>
      <c r="L1148" s="4">
        <f>IF(K1148="","",IF(Menu!$D$10="",0,Menu!$E$10))</f>
        <v>0</v>
      </c>
      <c r="M1148" s="4">
        <f>IF(K1148="","",IF(Menu!$H$8="",0,Menu!$H$8))</f>
        <v>0</v>
      </c>
      <c r="N1148" s="4" t="s">
        <v>274</v>
      </c>
      <c r="Y1148" s="4" t="str">
        <f>MID(I1148,1,5)</f>
        <v>C0700</v>
      </c>
      <c r="Z1148" s="4">
        <v>24</v>
      </c>
      <c r="AA1148" s="4">
        <f>(ROUNDDOWN(K1148/Z1148,0))*Z1148</f>
        <v>0</v>
      </c>
      <c r="AB1148" s="4">
        <f>K1148-(AA1148)</f>
        <v>0</v>
      </c>
      <c r="AC1148" s="4">
        <f>AA1148/Z1148</f>
        <v>0</v>
      </c>
    </row>
    <row r="1149" spans="1:29" ht="13.2">
      <c r="A1149" s="4" t="s">
        <v>271</v>
      </c>
      <c r="B1149" s="4" t="s">
        <v>272</v>
      </c>
      <c r="C1149" s="4">
        <f>IF(D1149="","",Menu!$D$8)</f>
        <v>0</v>
      </c>
      <c r="D1149" s="5" t="s">
        <v>63</v>
      </c>
      <c r="E1149" s="4">
        <f>IF(D1149="","",Menu!$J$10)</f>
        <v>0</v>
      </c>
      <c r="F1149" s="4">
        <f>IF(D1149="","",Menu!$R$8)</f>
        <v>0</v>
      </c>
      <c r="G1149" s="4">
        <f>IF(I1149="","",Menu!$N$12)</f>
        <v>0</v>
      </c>
      <c r="H1149" s="4">
        <f>IF(J1149="","",Menu!$N$10)</f>
        <v>0</v>
      </c>
      <c r="I1149" s="1" t="s">
        <v>1393</v>
      </c>
      <c r="J1149" s="4">
        <f>IF(I1149="","",Menu!$M$8)</f>
        <v>0</v>
      </c>
      <c r="K1149">
        <f>Sudaderas!G15</f>
        <v>0</v>
      </c>
      <c r="L1149" s="4">
        <f>IF(K1149="","",IF(Menu!$D$10="",0,Menu!$E$10))</f>
        <v>0</v>
      </c>
      <c r="M1149" s="4">
        <f>IF(K1149="","",IF(Menu!$H$8="",0,Menu!$H$8))</f>
        <v>0</v>
      </c>
      <c r="N1149" s="4" t="s">
        <v>274</v>
      </c>
      <c r="Y1149" s="4" t="str">
        <f>MID(I1149,1,5)</f>
        <v>C0700</v>
      </c>
      <c r="Z1149" s="4">
        <v>24</v>
      </c>
      <c r="AA1149" s="4">
        <f>(ROUNDDOWN(K1149/Z1149,0))*Z1149</f>
        <v>0</v>
      </c>
      <c r="AB1149" s="4">
        <f>K1149-(AA1149)</f>
        <v>0</v>
      </c>
      <c r="AC1149" s="4">
        <f>AA1149/Z1149</f>
        <v>0</v>
      </c>
    </row>
    <row r="1150" spans="1:29" ht="13.2">
      <c r="A1150" s="4" t="s">
        <v>271</v>
      </c>
      <c r="B1150" s="4" t="s">
        <v>272</v>
      </c>
      <c r="C1150" s="4">
        <f>IF(D1150="","",Menu!$D$8)</f>
        <v>0</v>
      </c>
      <c r="D1150" s="5" t="s">
        <v>63</v>
      </c>
      <c r="E1150" s="4">
        <f>IF(D1150="","",Menu!$J$10)</f>
        <v>0</v>
      </c>
      <c r="F1150" s="4">
        <f>IF(D1150="","",Menu!$R$8)</f>
        <v>0</v>
      </c>
      <c r="G1150" s="4">
        <f>IF(I1150="","",Menu!$N$12)</f>
        <v>0</v>
      </c>
      <c r="H1150" s="4">
        <f>IF(J1150="","",Menu!$N$10)</f>
        <v>0</v>
      </c>
      <c r="I1150" s="1" t="s">
        <v>1391</v>
      </c>
      <c r="J1150" s="4">
        <f>IF(I1150="","",Menu!$M$8)</f>
        <v>0</v>
      </c>
      <c r="K1150">
        <f>Sudaderas!E15</f>
        <v>0</v>
      </c>
      <c r="L1150" s="4">
        <f>IF(K1150="","",IF(Menu!$D$10="",0,Menu!$E$10))</f>
        <v>0</v>
      </c>
      <c r="M1150" s="4">
        <f>IF(K1150="","",IF(Menu!$H$8="",0,Menu!$H$8))</f>
        <v>0</v>
      </c>
      <c r="N1150" s="4" t="s">
        <v>274</v>
      </c>
      <c r="Y1150" s="4" t="str">
        <f>MID(I1150,1,5)</f>
        <v>C0700</v>
      </c>
      <c r="Z1150" s="4">
        <v>24</v>
      </c>
      <c r="AA1150" s="4">
        <f>(ROUNDDOWN(K1150/Z1150,0))*Z1150</f>
        <v>0</v>
      </c>
      <c r="AB1150" s="4">
        <f>K1150-(AA1150)</f>
        <v>0</v>
      </c>
      <c r="AC1150" s="4">
        <f>AA1150/Z1150</f>
        <v>0</v>
      </c>
    </row>
    <row r="1151" spans="1:29" ht="13.2">
      <c r="A1151" s="4" t="s">
        <v>271</v>
      </c>
      <c r="B1151" s="4" t="s">
        <v>272</v>
      </c>
      <c r="C1151" s="4">
        <f>IF(D1151="","",Menu!$D$8)</f>
        <v>0</v>
      </c>
      <c r="D1151" s="5" t="s">
        <v>63</v>
      </c>
      <c r="E1151" s="4">
        <f>IF(D1151="","",Menu!$J$10)</f>
        <v>0</v>
      </c>
      <c r="F1151" s="4">
        <f>IF(D1151="","",Menu!$R$8)</f>
        <v>0</v>
      </c>
      <c r="G1151" s="4">
        <f>IF(I1151="","",Menu!$N$12)</f>
        <v>0</v>
      </c>
      <c r="H1151" s="4">
        <f>IF(J1151="","",Menu!$N$10)</f>
        <v>0</v>
      </c>
      <c r="I1151" s="1" t="s">
        <v>1392</v>
      </c>
      <c r="J1151" s="4">
        <f>IF(I1151="","",Menu!$M$8)</f>
        <v>0</v>
      </c>
      <c r="K1151">
        <f>Sudaderas!F15</f>
        <v>0</v>
      </c>
      <c r="L1151" s="4">
        <f>IF(K1151="","",IF(Menu!$D$10="",0,Menu!$E$10))</f>
        <v>0</v>
      </c>
      <c r="M1151" s="4">
        <f>IF(K1151="","",IF(Menu!$H$8="",0,Menu!$H$8))</f>
        <v>0</v>
      </c>
      <c r="N1151" s="4" t="s">
        <v>274</v>
      </c>
      <c r="Y1151" s="4" t="str">
        <f>MID(I1151,1,5)</f>
        <v>C0700</v>
      </c>
      <c r="Z1151" s="4">
        <v>24</v>
      </c>
      <c r="AA1151" s="4">
        <f>(ROUNDDOWN(K1151/Z1151,0))*Z1151</f>
        <v>0</v>
      </c>
      <c r="AB1151" s="4">
        <f>K1151-(AA1151)</f>
        <v>0</v>
      </c>
      <c r="AC1151" s="4">
        <f>AA1151/Z1151</f>
        <v>0</v>
      </c>
    </row>
    <row r="1152" spans="1:29" ht="13.2">
      <c r="A1152" s="4" t="s">
        <v>271</v>
      </c>
      <c r="B1152" s="4" t="s">
        <v>272</v>
      </c>
      <c r="C1152" s="4">
        <f>IF(D1152="","",Menu!$D$8)</f>
        <v>0</v>
      </c>
      <c r="D1152" s="5" t="s">
        <v>63</v>
      </c>
      <c r="E1152" s="4">
        <f>IF(D1152="","",Menu!$J$10)</f>
        <v>0</v>
      </c>
      <c r="F1152" s="4">
        <f>IF(D1152="","",Menu!$R$8)</f>
        <v>0</v>
      </c>
      <c r="G1152" s="4">
        <f>IF(I1152="","",Menu!$N$12)</f>
        <v>0</v>
      </c>
      <c r="H1152" s="4">
        <f>IF(J1152="","",Menu!$N$10)</f>
        <v>0</v>
      </c>
      <c r="I1152" s="1" t="s">
        <v>1390</v>
      </c>
      <c r="J1152" s="4">
        <f>IF(I1152="","",Menu!$M$8)</f>
        <v>0</v>
      </c>
      <c r="K1152">
        <f>Sudaderas!D15</f>
        <v>0</v>
      </c>
      <c r="L1152" s="4">
        <f>IF(K1152="","",IF(Menu!$D$10="",0,Menu!$E$10))</f>
        <v>0</v>
      </c>
      <c r="M1152" s="4">
        <f>IF(K1152="","",IF(Menu!$H$8="",0,Menu!$H$8))</f>
        <v>0</v>
      </c>
      <c r="N1152" s="4" t="s">
        <v>274</v>
      </c>
      <c r="Y1152" s="4" t="str">
        <f>MID(I1152,1,5)</f>
        <v>C0700</v>
      </c>
      <c r="Z1152" s="4">
        <v>24</v>
      </c>
      <c r="AA1152" s="4">
        <f>(ROUNDDOWN(K1152/Z1152,0))*Z1152</f>
        <v>0</v>
      </c>
      <c r="AB1152" s="4">
        <f>K1152-(AA1152)</f>
        <v>0</v>
      </c>
      <c r="AC1152" s="4">
        <f>AA1152/Z1152</f>
        <v>0</v>
      </c>
    </row>
    <row r="1153" spans="1:29" ht="13.2">
      <c r="A1153" s="4" t="s">
        <v>271</v>
      </c>
      <c r="B1153" s="4" t="s">
        <v>272</v>
      </c>
      <c r="C1153" s="4">
        <f>IF(D1153="","",Menu!$D$8)</f>
        <v>0</v>
      </c>
      <c r="D1153" s="5" t="s">
        <v>63</v>
      </c>
      <c r="E1153" s="4">
        <f>IF(D1153="","",Menu!$J$10)</f>
        <v>0</v>
      </c>
      <c r="F1153" s="4">
        <f>IF(D1153="","",Menu!$R$8)</f>
        <v>0</v>
      </c>
      <c r="G1153" s="4">
        <f>IF(I1153="","",Menu!$N$12)</f>
        <v>0</v>
      </c>
      <c r="H1153" s="4">
        <f>IF(J1153="","",Menu!$N$10)</f>
        <v>0</v>
      </c>
      <c r="I1153" s="1" t="s">
        <v>1389</v>
      </c>
      <c r="J1153" s="4">
        <f>IF(I1153="","",Menu!$M$8)</f>
        <v>0</v>
      </c>
      <c r="K1153">
        <f>Sudaderas!H14</f>
        <v>0</v>
      </c>
      <c r="L1153" s="4">
        <f>IF(K1153="","",IF(Menu!$D$10="",0,Menu!$E$10))</f>
        <v>0</v>
      </c>
      <c r="M1153" s="4">
        <f>IF(K1153="","",IF(Menu!$H$8="",0,Menu!$H$8))</f>
        <v>0</v>
      </c>
      <c r="N1153" s="4" t="s">
        <v>274</v>
      </c>
      <c r="Y1153" s="4" t="str">
        <f>MID(I1153,1,5)</f>
        <v>C0700</v>
      </c>
      <c r="Z1153" s="4">
        <v>24</v>
      </c>
      <c r="AA1153" s="4">
        <f>(ROUNDDOWN(K1153/Z1153,0))*Z1153</f>
        <v>0</v>
      </c>
      <c r="AB1153" s="4">
        <f>K1153-(AA1153)</f>
        <v>0</v>
      </c>
      <c r="AC1153" s="4">
        <f>AA1153/Z1153</f>
        <v>0</v>
      </c>
    </row>
    <row r="1154" spans="1:29" ht="13.2">
      <c r="A1154" s="4" t="s">
        <v>271</v>
      </c>
      <c r="B1154" s="4" t="s">
        <v>272</v>
      </c>
      <c r="C1154" s="4">
        <f>IF(D1154="","",Menu!$D$8)</f>
        <v>0</v>
      </c>
      <c r="D1154" s="5" t="s">
        <v>63</v>
      </c>
      <c r="E1154" s="4">
        <f>IF(D1154="","",Menu!$J$10)</f>
        <v>0</v>
      </c>
      <c r="F1154" s="4">
        <f>IF(D1154="","",Menu!$R$8)</f>
        <v>0</v>
      </c>
      <c r="G1154" s="4">
        <f>IF(I1154="","",Menu!$N$12)</f>
        <v>0</v>
      </c>
      <c r="H1154" s="4">
        <f>IF(J1154="","",Menu!$N$10)</f>
        <v>0</v>
      </c>
      <c r="I1154" s="1" t="s">
        <v>1388</v>
      </c>
      <c r="J1154" s="4">
        <f>IF(I1154="","",Menu!$M$8)</f>
        <v>0</v>
      </c>
      <c r="K1154">
        <f>Sudaderas!G14</f>
        <v>0</v>
      </c>
      <c r="L1154" s="4">
        <f>IF(K1154="","",IF(Menu!$D$10="",0,Menu!$E$10))</f>
        <v>0</v>
      </c>
      <c r="M1154" s="4">
        <f>IF(K1154="","",IF(Menu!$H$8="",0,Menu!$H$8))</f>
        <v>0</v>
      </c>
      <c r="N1154" s="4" t="s">
        <v>274</v>
      </c>
      <c r="Y1154" s="4" t="str">
        <f>MID(I1154,1,5)</f>
        <v>C0700</v>
      </c>
      <c r="Z1154" s="4">
        <v>24</v>
      </c>
      <c r="AA1154" s="4">
        <f>(ROUNDDOWN(K1154/Z1154,0))*Z1154</f>
        <v>0</v>
      </c>
      <c r="AB1154" s="4">
        <f>K1154-(AA1154)</f>
        <v>0</v>
      </c>
      <c r="AC1154" s="4">
        <f>AA1154/Z1154</f>
        <v>0</v>
      </c>
    </row>
    <row r="1155" spans="1:29" ht="13.2">
      <c r="A1155" s="4" t="s">
        <v>271</v>
      </c>
      <c r="B1155" s="4" t="s">
        <v>272</v>
      </c>
      <c r="C1155" s="4">
        <f>IF(D1155="","",Menu!$D$8)</f>
        <v>0</v>
      </c>
      <c r="D1155" s="5" t="s">
        <v>63</v>
      </c>
      <c r="E1155" s="4">
        <f>IF(D1155="","",Menu!$J$10)</f>
        <v>0</v>
      </c>
      <c r="F1155" s="4">
        <f>IF(D1155="","",Menu!$R$8)</f>
        <v>0</v>
      </c>
      <c r="G1155" s="4">
        <f>IF(I1155="","",Menu!$N$12)</f>
        <v>0</v>
      </c>
      <c r="H1155" s="4">
        <f>IF(J1155="","",Menu!$N$10)</f>
        <v>0</v>
      </c>
      <c r="I1155" s="1" t="s">
        <v>1386</v>
      </c>
      <c r="J1155" s="4">
        <f>IF(I1155="","",Menu!$M$8)</f>
        <v>0</v>
      </c>
      <c r="K1155">
        <f>Sudaderas!E14</f>
        <v>0</v>
      </c>
      <c r="L1155" s="4">
        <f>IF(K1155="","",IF(Menu!$D$10="",0,Menu!$E$10))</f>
        <v>0</v>
      </c>
      <c r="M1155" s="4">
        <f>IF(K1155="","",IF(Menu!$H$8="",0,Menu!$H$8))</f>
        <v>0</v>
      </c>
      <c r="N1155" s="4" t="s">
        <v>274</v>
      </c>
      <c r="Y1155" s="4" t="str">
        <f>MID(I1155,1,5)</f>
        <v>C0700</v>
      </c>
      <c r="Z1155" s="4">
        <v>24</v>
      </c>
      <c r="AA1155" s="4">
        <f>(ROUNDDOWN(K1155/Z1155,0))*Z1155</f>
        <v>0</v>
      </c>
      <c r="AB1155" s="4">
        <f>K1155-(AA1155)</f>
        <v>0</v>
      </c>
      <c r="AC1155" s="4">
        <f>AA1155/Z1155</f>
        <v>0</v>
      </c>
    </row>
    <row r="1156" spans="1:29" ht="13.2">
      <c r="A1156" s="4" t="s">
        <v>271</v>
      </c>
      <c r="B1156" s="4" t="s">
        <v>272</v>
      </c>
      <c r="C1156" s="4">
        <f>IF(D1156="","",Menu!$D$8)</f>
        <v>0</v>
      </c>
      <c r="D1156" s="5" t="s">
        <v>63</v>
      </c>
      <c r="E1156" s="4">
        <f>IF(D1156="","",Menu!$J$10)</f>
        <v>0</v>
      </c>
      <c r="F1156" s="4">
        <f>IF(D1156="","",Menu!$R$8)</f>
        <v>0</v>
      </c>
      <c r="G1156" s="4">
        <f>IF(I1156="","",Menu!$N$12)</f>
        <v>0</v>
      </c>
      <c r="H1156" s="4">
        <f>IF(J1156="","",Menu!$N$10)</f>
        <v>0</v>
      </c>
      <c r="I1156" s="1" t="s">
        <v>1387</v>
      </c>
      <c r="J1156" s="4">
        <f>IF(I1156="","",Menu!$M$8)</f>
        <v>0</v>
      </c>
      <c r="K1156">
        <f>Sudaderas!F14</f>
        <v>0</v>
      </c>
      <c r="L1156" s="4">
        <f>IF(K1156="","",IF(Menu!$D$10="",0,Menu!$E$10))</f>
        <v>0</v>
      </c>
      <c r="M1156" s="4">
        <f>IF(K1156="","",IF(Menu!$H$8="",0,Menu!$H$8))</f>
        <v>0</v>
      </c>
      <c r="N1156" s="4" t="s">
        <v>274</v>
      </c>
      <c r="Y1156" s="4" t="str">
        <f>MID(I1156,1,5)</f>
        <v>C0700</v>
      </c>
      <c r="Z1156" s="4">
        <v>24</v>
      </c>
      <c r="AA1156" s="4">
        <f>(ROUNDDOWN(K1156/Z1156,0))*Z1156</f>
        <v>0</v>
      </c>
      <c r="AB1156" s="4">
        <f>K1156-(AA1156)</f>
        <v>0</v>
      </c>
      <c r="AC1156" s="4">
        <f>AA1156/Z1156</f>
        <v>0</v>
      </c>
    </row>
    <row r="1157" spans="1:29" ht="13.2">
      <c r="A1157" s="4" t="s">
        <v>271</v>
      </c>
      <c r="B1157" s="4" t="s">
        <v>272</v>
      </c>
      <c r="C1157" s="4">
        <f>IF(D1157="","",Menu!$D$8)</f>
        <v>0</v>
      </c>
      <c r="D1157" s="5" t="s">
        <v>63</v>
      </c>
      <c r="E1157" s="4">
        <f>IF(D1157="","",Menu!$J$10)</f>
        <v>0</v>
      </c>
      <c r="F1157" s="4">
        <f>IF(D1157="","",Menu!$R$8)</f>
        <v>0</v>
      </c>
      <c r="G1157" s="4">
        <f>IF(I1157="","",Menu!$N$12)</f>
        <v>0</v>
      </c>
      <c r="H1157" s="4">
        <f>IF(J1157="","",Menu!$N$10)</f>
        <v>0</v>
      </c>
      <c r="I1157" s="1" t="s">
        <v>1385</v>
      </c>
      <c r="J1157" s="4">
        <f>IF(I1157="","",Menu!$M$8)</f>
        <v>0</v>
      </c>
      <c r="K1157">
        <f>Sudaderas!D14</f>
        <v>0</v>
      </c>
      <c r="L1157" s="4">
        <f>IF(K1157="","",IF(Menu!$D$10="",0,Menu!$E$10))</f>
        <v>0</v>
      </c>
      <c r="M1157" s="4">
        <f>IF(K1157="","",IF(Menu!$H$8="",0,Menu!$H$8))</f>
        <v>0</v>
      </c>
      <c r="N1157" s="4" t="s">
        <v>274</v>
      </c>
      <c r="Y1157" s="4" t="str">
        <f>MID(I1157,1,5)</f>
        <v>C0700</v>
      </c>
      <c r="Z1157" s="4">
        <v>24</v>
      </c>
      <c r="AA1157" s="4">
        <f>(ROUNDDOWN(K1157/Z1157,0))*Z1157</f>
        <v>0</v>
      </c>
      <c r="AB1157" s="4">
        <f>K1157-(AA1157)</f>
        <v>0</v>
      </c>
      <c r="AC1157" s="4">
        <f>AA1157/Z1157</f>
        <v>0</v>
      </c>
    </row>
    <row r="1158" spans="1:29" ht="13.2">
      <c r="A1158" s="4" t="s">
        <v>271</v>
      </c>
      <c r="B1158" s="4" t="s">
        <v>272</v>
      </c>
      <c r="C1158" s="4">
        <f>IF(D1158="","",Menu!$D$8)</f>
        <v>0</v>
      </c>
      <c r="D1158" s="5" t="s">
        <v>63</v>
      </c>
      <c r="E1158" s="4">
        <f>IF(D1158="","",Menu!$J$10)</f>
        <v>0</v>
      </c>
      <c r="F1158" s="4">
        <f>IF(D1158="","",Menu!$R$8)</f>
        <v>0</v>
      </c>
      <c r="G1158" s="4">
        <f>IF(I1158="","",Menu!$N$12)</f>
        <v>0</v>
      </c>
      <c r="H1158" s="4">
        <f>IF(J1158="","",Menu!$N$10)</f>
        <v>0</v>
      </c>
      <c r="I1158" s="1" t="s">
        <v>1384</v>
      </c>
      <c r="J1158" s="4">
        <f>IF(I1158="","",Menu!$M$8)</f>
        <v>0</v>
      </c>
      <c r="K1158">
        <f>Sudaderas!H13</f>
        <v>0</v>
      </c>
      <c r="L1158" s="4">
        <f>IF(K1158="","",IF(Menu!$D$10="",0,Menu!$E$10))</f>
        <v>0</v>
      </c>
      <c r="M1158" s="4">
        <f>IF(K1158="","",IF(Menu!$H$8="",0,Menu!$H$8))</f>
        <v>0</v>
      </c>
      <c r="N1158" s="4" t="s">
        <v>274</v>
      </c>
      <c r="Y1158" s="4" t="str">
        <f>MID(I1158,1,5)</f>
        <v>C0700</v>
      </c>
      <c r="Z1158" s="4">
        <v>24</v>
      </c>
      <c r="AA1158" s="4">
        <f>(ROUNDDOWN(K1158/Z1158,0))*Z1158</f>
        <v>0</v>
      </c>
      <c r="AB1158" s="4">
        <f>K1158-(AA1158)</f>
        <v>0</v>
      </c>
      <c r="AC1158" s="4">
        <f>AA1158/Z1158</f>
        <v>0</v>
      </c>
    </row>
    <row r="1159" spans="1:29" ht="13.2">
      <c r="A1159" s="4" t="s">
        <v>271</v>
      </c>
      <c r="B1159" s="4" t="s">
        <v>272</v>
      </c>
      <c r="C1159" s="4">
        <f>IF(D1159="","",Menu!$D$8)</f>
        <v>0</v>
      </c>
      <c r="D1159" s="5" t="s">
        <v>63</v>
      </c>
      <c r="E1159" s="4">
        <f>IF(D1159="","",Menu!$J$10)</f>
        <v>0</v>
      </c>
      <c r="F1159" s="4">
        <f>IF(D1159="","",Menu!$R$8)</f>
        <v>0</v>
      </c>
      <c r="G1159" s="4">
        <f>IF(I1159="","",Menu!$N$12)</f>
        <v>0</v>
      </c>
      <c r="H1159" s="4">
        <f>IF(J1159="","",Menu!$N$10)</f>
        <v>0</v>
      </c>
      <c r="I1159" s="1" t="s">
        <v>1383</v>
      </c>
      <c r="J1159" s="4">
        <f>IF(I1159="","",Menu!$M$8)</f>
        <v>0</v>
      </c>
      <c r="K1159">
        <f>Sudaderas!G13</f>
        <v>0</v>
      </c>
      <c r="L1159" s="4">
        <f>IF(K1159="","",IF(Menu!$D$10="",0,Menu!$E$10))</f>
        <v>0</v>
      </c>
      <c r="M1159" s="4">
        <f>IF(K1159="","",IF(Menu!$H$8="",0,Menu!$H$8))</f>
        <v>0</v>
      </c>
      <c r="N1159" s="4" t="s">
        <v>274</v>
      </c>
      <c r="Y1159" s="4" t="str">
        <f>MID(I1159,1,5)</f>
        <v>C0700</v>
      </c>
      <c r="Z1159" s="4">
        <v>24</v>
      </c>
      <c r="AA1159" s="4">
        <f>(ROUNDDOWN(K1159/Z1159,0))*Z1159</f>
        <v>0</v>
      </c>
      <c r="AB1159" s="4">
        <f>K1159-(AA1159)</f>
        <v>0</v>
      </c>
      <c r="AC1159" s="4">
        <f>AA1159/Z1159</f>
        <v>0</v>
      </c>
    </row>
    <row r="1160" spans="1:29" ht="13.2">
      <c r="A1160" s="4" t="s">
        <v>271</v>
      </c>
      <c r="B1160" s="4" t="s">
        <v>272</v>
      </c>
      <c r="C1160" s="4">
        <f>IF(D1160="","",Menu!$D$8)</f>
        <v>0</v>
      </c>
      <c r="D1160" s="5" t="s">
        <v>63</v>
      </c>
      <c r="E1160" s="4">
        <f>IF(D1160="","",Menu!$J$10)</f>
        <v>0</v>
      </c>
      <c r="F1160" s="4">
        <f>IF(D1160="","",Menu!$R$8)</f>
        <v>0</v>
      </c>
      <c r="G1160" s="4">
        <f>IF(I1160="","",Menu!$N$12)</f>
        <v>0</v>
      </c>
      <c r="H1160" s="4">
        <f>IF(J1160="","",Menu!$N$10)</f>
        <v>0</v>
      </c>
      <c r="I1160" s="1" t="s">
        <v>1381</v>
      </c>
      <c r="J1160" s="4">
        <f>IF(I1160="","",Menu!$M$8)</f>
        <v>0</v>
      </c>
      <c r="K1160">
        <f>Sudaderas!E13</f>
        <v>0</v>
      </c>
      <c r="L1160" s="4">
        <f>IF(K1160="","",IF(Menu!$D$10="",0,Menu!$E$10))</f>
        <v>0</v>
      </c>
      <c r="M1160" s="4">
        <f>IF(K1160="","",IF(Menu!$H$8="",0,Menu!$H$8))</f>
        <v>0</v>
      </c>
      <c r="N1160" s="4" t="s">
        <v>274</v>
      </c>
      <c r="Y1160" s="4" t="str">
        <f>MID(I1160,1,5)</f>
        <v>C0700</v>
      </c>
      <c r="Z1160" s="4">
        <v>24</v>
      </c>
      <c r="AA1160" s="4">
        <f>(ROUNDDOWN(K1160/Z1160,0))*Z1160</f>
        <v>0</v>
      </c>
      <c r="AB1160" s="4">
        <f>K1160-(AA1160)</f>
        <v>0</v>
      </c>
      <c r="AC1160" s="4">
        <f>AA1160/Z1160</f>
        <v>0</v>
      </c>
    </row>
    <row r="1161" spans="1:29" ht="13.2">
      <c r="A1161" s="4" t="s">
        <v>271</v>
      </c>
      <c r="B1161" s="4" t="s">
        <v>272</v>
      </c>
      <c r="C1161" s="4">
        <f>IF(D1161="","",Menu!$D$8)</f>
        <v>0</v>
      </c>
      <c r="D1161" s="5" t="s">
        <v>63</v>
      </c>
      <c r="E1161" s="4">
        <f>IF(D1161="","",Menu!$J$10)</f>
        <v>0</v>
      </c>
      <c r="F1161" s="4">
        <f>IF(D1161="","",Menu!$R$8)</f>
        <v>0</v>
      </c>
      <c r="G1161" s="4">
        <f>IF(I1161="","",Menu!$N$12)</f>
        <v>0</v>
      </c>
      <c r="H1161" s="4">
        <f>IF(J1161="","",Menu!$N$10)</f>
        <v>0</v>
      </c>
      <c r="I1161" s="1" t="s">
        <v>1382</v>
      </c>
      <c r="J1161" s="4">
        <f>IF(I1161="","",Menu!$M$8)</f>
        <v>0</v>
      </c>
      <c r="K1161">
        <f>Sudaderas!F13</f>
        <v>0</v>
      </c>
      <c r="L1161" s="4">
        <f>IF(K1161="","",IF(Menu!$D$10="",0,Menu!$E$10))</f>
        <v>0</v>
      </c>
      <c r="M1161" s="4">
        <f>IF(K1161="","",IF(Menu!$H$8="",0,Menu!$H$8))</f>
        <v>0</v>
      </c>
      <c r="N1161" s="4" t="s">
        <v>274</v>
      </c>
      <c r="Y1161" s="4" t="str">
        <f>MID(I1161,1,5)</f>
        <v>C0700</v>
      </c>
      <c r="Z1161" s="4">
        <v>24</v>
      </c>
      <c r="AA1161" s="4">
        <f>(ROUNDDOWN(K1161/Z1161,0))*Z1161</f>
        <v>0</v>
      </c>
      <c r="AB1161" s="4">
        <f>K1161-(AA1161)</f>
        <v>0</v>
      </c>
      <c r="AC1161" s="4">
        <f>AA1161/Z1161</f>
        <v>0</v>
      </c>
    </row>
    <row r="1162" spans="1:29" ht="13.2">
      <c r="A1162" s="4" t="s">
        <v>271</v>
      </c>
      <c r="B1162" s="4" t="s">
        <v>272</v>
      </c>
      <c r="C1162" s="4">
        <f>IF(D1162="","",Menu!$D$8)</f>
        <v>0</v>
      </c>
      <c r="D1162" s="5" t="s">
        <v>63</v>
      </c>
      <c r="E1162" s="4">
        <f>IF(D1162="","",Menu!$J$10)</f>
        <v>0</v>
      </c>
      <c r="F1162" s="4">
        <f>IF(D1162="","",Menu!$R$8)</f>
        <v>0</v>
      </c>
      <c r="G1162" s="4">
        <f>IF(I1162="","",Menu!$N$12)</f>
        <v>0</v>
      </c>
      <c r="H1162" s="4">
        <f>IF(J1162="","",Menu!$N$10)</f>
        <v>0</v>
      </c>
      <c r="I1162" s="1" t="s">
        <v>1380</v>
      </c>
      <c r="J1162" s="4">
        <f>IF(I1162="","",Menu!$M$8)</f>
        <v>0</v>
      </c>
      <c r="K1162">
        <f>Sudaderas!D13</f>
        <v>0</v>
      </c>
      <c r="L1162" s="4">
        <f>IF(K1162="","",IF(Menu!$D$10="",0,Menu!$E$10))</f>
        <v>0</v>
      </c>
      <c r="M1162" s="4">
        <f>IF(K1162="","",IF(Menu!$H$8="",0,Menu!$H$8))</f>
        <v>0</v>
      </c>
      <c r="N1162" s="4" t="s">
        <v>274</v>
      </c>
      <c r="Y1162" s="4" t="str">
        <f>MID(I1162,1,5)</f>
        <v>C0700</v>
      </c>
      <c r="Z1162" s="4">
        <v>24</v>
      </c>
      <c r="AA1162" s="4">
        <f>(ROUNDDOWN(K1162/Z1162,0))*Z1162</f>
        <v>0</v>
      </c>
      <c r="AB1162" s="4">
        <f>K1162-(AA1162)</f>
        <v>0</v>
      </c>
      <c r="AC1162" s="4">
        <f>AA1162/Z1162</f>
        <v>0</v>
      </c>
    </row>
    <row r="1163" spans="1:29" ht="13.2">
      <c r="A1163" s="4" t="s">
        <v>271</v>
      </c>
      <c r="B1163" s="4" t="s">
        <v>272</v>
      </c>
      <c r="C1163" s="4">
        <f>IF(D1163="","",Menu!$D$8)</f>
        <v>0</v>
      </c>
      <c r="D1163" s="5" t="s">
        <v>63</v>
      </c>
      <c r="E1163" s="4">
        <f>IF(D1163="","",Menu!$J$10)</f>
        <v>0</v>
      </c>
      <c r="F1163" s="4">
        <f>IF(D1163="","",Menu!$R$8)</f>
        <v>0</v>
      </c>
      <c r="G1163" s="4">
        <f>IF(I1163="","",Menu!$N$12)</f>
        <v>0</v>
      </c>
      <c r="H1163" s="4">
        <f>IF(J1163="","",Menu!$N$10)</f>
        <v>0</v>
      </c>
      <c r="I1163" s="1" t="s">
        <v>1379</v>
      </c>
      <c r="J1163" s="4">
        <f>IF(I1163="","",Menu!$M$8)</f>
        <v>0</v>
      </c>
      <c r="K1163">
        <f>Sudaderas!H12</f>
        <v>0</v>
      </c>
      <c r="L1163" s="4">
        <f>IF(K1163="","",IF(Menu!$D$10="",0,Menu!$E$10))</f>
        <v>0</v>
      </c>
      <c r="M1163" s="4">
        <f>IF(K1163="","",IF(Menu!$H$8="",0,Menu!$H$8))</f>
        <v>0</v>
      </c>
      <c r="N1163" s="4" t="s">
        <v>274</v>
      </c>
      <c r="Y1163" s="4" t="str">
        <f>MID(I1163,1,5)</f>
        <v>C0700</v>
      </c>
      <c r="Z1163" s="4">
        <v>24</v>
      </c>
      <c r="AA1163" s="4">
        <f>(ROUNDDOWN(K1163/Z1163,0))*Z1163</f>
        <v>0</v>
      </c>
      <c r="AB1163" s="4">
        <f>K1163-(AA1163)</f>
        <v>0</v>
      </c>
      <c r="AC1163" s="4">
        <f>AA1163/Z1163</f>
        <v>0</v>
      </c>
    </row>
    <row r="1164" spans="1:29" ht="13.2">
      <c r="A1164" s="4" t="s">
        <v>271</v>
      </c>
      <c r="B1164" s="4" t="s">
        <v>272</v>
      </c>
      <c r="C1164" s="4">
        <f>IF(D1164="","",Menu!$D$8)</f>
        <v>0</v>
      </c>
      <c r="D1164" s="5" t="s">
        <v>63</v>
      </c>
      <c r="E1164" s="4">
        <f>IF(D1164="","",Menu!$J$10)</f>
        <v>0</v>
      </c>
      <c r="F1164" s="4">
        <f>IF(D1164="","",Menu!$R$8)</f>
        <v>0</v>
      </c>
      <c r="G1164" s="4">
        <f>IF(I1164="","",Menu!$N$12)</f>
        <v>0</v>
      </c>
      <c r="H1164" s="4">
        <f>IF(J1164="","",Menu!$N$10)</f>
        <v>0</v>
      </c>
      <c r="I1164" s="1" t="s">
        <v>1378</v>
      </c>
      <c r="J1164" s="4">
        <f>IF(I1164="","",Menu!$M$8)</f>
        <v>0</v>
      </c>
      <c r="K1164">
        <f>Sudaderas!G12</f>
        <v>0</v>
      </c>
      <c r="L1164" s="4">
        <f>IF(K1164="","",IF(Menu!$D$10="",0,Menu!$E$10))</f>
        <v>0</v>
      </c>
      <c r="M1164" s="4">
        <f>IF(K1164="","",IF(Menu!$H$8="",0,Menu!$H$8))</f>
        <v>0</v>
      </c>
      <c r="N1164" s="4" t="s">
        <v>274</v>
      </c>
      <c r="Y1164" s="4" t="str">
        <f>MID(I1164,1,5)</f>
        <v>C0700</v>
      </c>
      <c r="Z1164" s="4">
        <v>24</v>
      </c>
      <c r="AA1164" s="4">
        <f>(ROUNDDOWN(K1164/Z1164,0))*Z1164</f>
        <v>0</v>
      </c>
      <c r="AB1164" s="4">
        <f>K1164-(AA1164)</f>
        <v>0</v>
      </c>
      <c r="AC1164" s="4">
        <f>AA1164/Z1164</f>
        <v>0</v>
      </c>
    </row>
    <row r="1165" spans="1:29" ht="13.2">
      <c r="A1165" s="4" t="s">
        <v>271</v>
      </c>
      <c r="B1165" s="4" t="s">
        <v>272</v>
      </c>
      <c r="C1165" s="4">
        <f>IF(D1165="","",Menu!$D$8)</f>
        <v>0</v>
      </c>
      <c r="D1165" s="5" t="s">
        <v>63</v>
      </c>
      <c r="E1165" s="4">
        <f>IF(D1165="","",Menu!$J$10)</f>
        <v>0</v>
      </c>
      <c r="F1165" s="4">
        <f>IF(D1165="","",Menu!$R$8)</f>
        <v>0</v>
      </c>
      <c r="G1165" s="4">
        <f>IF(I1165="","",Menu!$N$12)</f>
        <v>0</v>
      </c>
      <c r="H1165" s="4">
        <f>IF(J1165="","",Menu!$N$10)</f>
        <v>0</v>
      </c>
      <c r="I1165" s="1" t="s">
        <v>1376</v>
      </c>
      <c r="J1165" s="4">
        <f>IF(I1165="","",Menu!$M$8)</f>
        <v>0</v>
      </c>
      <c r="K1165">
        <f>Sudaderas!E12</f>
        <v>0</v>
      </c>
      <c r="L1165" s="4">
        <f>IF(K1165="","",IF(Menu!$D$10="",0,Menu!$E$10))</f>
        <v>0</v>
      </c>
      <c r="M1165" s="4">
        <f>IF(K1165="","",IF(Menu!$H$8="",0,Menu!$H$8))</f>
        <v>0</v>
      </c>
      <c r="N1165" s="4" t="s">
        <v>274</v>
      </c>
      <c r="Y1165" s="4" t="str">
        <f>MID(I1165,1,5)</f>
        <v>C0700</v>
      </c>
      <c r="Z1165" s="4">
        <v>24</v>
      </c>
      <c r="AA1165" s="4">
        <f>(ROUNDDOWN(K1165/Z1165,0))*Z1165</f>
        <v>0</v>
      </c>
      <c r="AB1165" s="4">
        <f>K1165-(AA1165)</f>
        <v>0</v>
      </c>
      <c r="AC1165" s="4">
        <f>AA1165/Z1165</f>
        <v>0</v>
      </c>
    </row>
    <row r="1166" spans="1:29" ht="13.2">
      <c r="A1166" s="4" t="s">
        <v>271</v>
      </c>
      <c r="B1166" s="4" t="s">
        <v>272</v>
      </c>
      <c r="C1166" s="4">
        <f>IF(D1166="","",Menu!$D$8)</f>
        <v>0</v>
      </c>
      <c r="D1166" s="5" t="s">
        <v>63</v>
      </c>
      <c r="E1166" s="4">
        <f>IF(D1166="","",Menu!$J$10)</f>
        <v>0</v>
      </c>
      <c r="F1166" s="4">
        <f>IF(D1166="","",Menu!$R$8)</f>
        <v>0</v>
      </c>
      <c r="G1166" s="4">
        <f>IF(I1166="","",Menu!$N$12)</f>
        <v>0</v>
      </c>
      <c r="H1166" s="4">
        <f>IF(J1166="","",Menu!$N$10)</f>
        <v>0</v>
      </c>
      <c r="I1166" s="1" t="s">
        <v>1377</v>
      </c>
      <c r="J1166" s="4">
        <f>IF(I1166="","",Menu!$M$8)</f>
        <v>0</v>
      </c>
      <c r="K1166">
        <f>Sudaderas!F12</f>
        <v>0</v>
      </c>
      <c r="L1166" s="4">
        <f>IF(K1166="","",IF(Menu!$D$10="",0,Menu!$E$10))</f>
        <v>0</v>
      </c>
      <c r="M1166" s="4">
        <f>IF(K1166="","",IF(Menu!$H$8="",0,Menu!$H$8))</f>
        <v>0</v>
      </c>
      <c r="N1166" s="4" t="s">
        <v>274</v>
      </c>
      <c r="Y1166" s="4" t="str">
        <f>MID(I1166,1,5)</f>
        <v>C0700</v>
      </c>
      <c r="Z1166" s="4">
        <v>24</v>
      </c>
      <c r="AA1166" s="4">
        <f>(ROUNDDOWN(K1166/Z1166,0))*Z1166</f>
        <v>0</v>
      </c>
      <c r="AB1166" s="4">
        <f>K1166-(AA1166)</f>
        <v>0</v>
      </c>
      <c r="AC1166" s="4">
        <f>AA1166/Z1166</f>
        <v>0</v>
      </c>
    </row>
    <row r="1167" spans="1:29" ht="13.2">
      <c r="A1167" s="4" t="s">
        <v>271</v>
      </c>
      <c r="B1167" s="4" t="s">
        <v>272</v>
      </c>
      <c r="C1167" s="4">
        <f>IF(D1167="","",Menu!$D$8)</f>
        <v>0</v>
      </c>
      <c r="D1167" s="5" t="s">
        <v>63</v>
      </c>
      <c r="E1167" s="4">
        <f>IF(D1167="","",Menu!$J$10)</f>
        <v>0</v>
      </c>
      <c r="F1167" s="4">
        <f>IF(D1167="","",Menu!$R$8)</f>
        <v>0</v>
      </c>
      <c r="G1167" s="4">
        <f>IF(I1167="","",Menu!$N$12)</f>
        <v>0</v>
      </c>
      <c r="H1167" s="4">
        <f>IF(J1167="","",Menu!$N$10)</f>
        <v>0</v>
      </c>
      <c r="I1167" s="1" t="s">
        <v>1375</v>
      </c>
      <c r="J1167" s="4">
        <f>IF(I1167="","",Menu!$M$8)</f>
        <v>0</v>
      </c>
      <c r="K1167">
        <f>Sudaderas!D12</f>
        <v>0</v>
      </c>
      <c r="L1167" s="4">
        <f>IF(K1167="","",IF(Menu!$D$10="",0,Menu!$E$10))</f>
        <v>0</v>
      </c>
      <c r="M1167" s="4">
        <f>IF(K1167="","",IF(Menu!$H$8="",0,Menu!$H$8))</f>
        <v>0</v>
      </c>
      <c r="N1167" s="4" t="s">
        <v>274</v>
      </c>
      <c r="Y1167" s="4" t="str">
        <f>MID(I1167,1,5)</f>
        <v>C0700</v>
      </c>
      <c r="Z1167" s="4">
        <v>24</v>
      </c>
      <c r="AA1167" s="4">
        <f>(ROUNDDOWN(K1167/Z1167,0))*Z1167</f>
        <v>0</v>
      </c>
      <c r="AB1167" s="4">
        <f>K1167-(AA1167)</f>
        <v>0</v>
      </c>
      <c r="AC1167" s="4">
        <f>AA1167/Z1167</f>
        <v>0</v>
      </c>
    </row>
    <row r="1168" spans="1:29" ht="13.2">
      <c r="A1168" s="4" t="s">
        <v>271</v>
      </c>
      <c r="B1168" s="4" t="s">
        <v>272</v>
      </c>
      <c r="C1168" s="4">
        <f>IF(D1168="","",Menu!$D$8)</f>
        <v>0</v>
      </c>
      <c r="D1168" s="5" t="s">
        <v>63</v>
      </c>
      <c r="E1168" s="4">
        <f>IF(D1168="","",Menu!$J$10)</f>
        <v>0</v>
      </c>
      <c r="F1168" s="4">
        <f>IF(D1168="","",Menu!$R$8)</f>
        <v>0</v>
      </c>
      <c r="G1168" s="4">
        <f>IF(I1168="","",Menu!$N$12)</f>
        <v>0</v>
      </c>
      <c r="H1168" s="4">
        <f>IF(J1168="","",Menu!$N$10)</f>
        <v>0</v>
      </c>
      <c r="I1168" s="1" t="s">
        <v>1374</v>
      </c>
      <c r="J1168" s="4">
        <f>IF(I1168="","",Menu!$M$8)</f>
        <v>0</v>
      </c>
      <c r="K1168">
        <f>Sudaderas!H11</f>
        <v>0</v>
      </c>
      <c r="L1168" s="4">
        <f>IF(K1168="","",IF(Menu!$D$10="",0,Menu!$E$10))</f>
        <v>0</v>
      </c>
      <c r="M1168" s="4">
        <f>IF(K1168="","",IF(Menu!$H$8="",0,Menu!$H$8))</f>
        <v>0</v>
      </c>
      <c r="N1168" s="4" t="s">
        <v>274</v>
      </c>
      <c r="Y1168" s="4" t="str">
        <f>MID(I1168,1,5)</f>
        <v>C0700</v>
      </c>
      <c r="Z1168" s="4">
        <v>24</v>
      </c>
      <c r="AA1168" s="4">
        <f>(ROUNDDOWN(K1168/Z1168,0))*Z1168</f>
        <v>0</v>
      </c>
      <c r="AB1168" s="4">
        <f>K1168-(AA1168)</f>
        <v>0</v>
      </c>
      <c r="AC1168" s="4">
        <f>AA1168/Z1168</f>
        <v>0</v>
      </c>
    </row>
    <row r="1169" spans="1:29" ht="13.2">
      <c r="A1169" s="4" t="s">
        <v>271</v>
      </c>
      <c r="B1169" s="4" t="s">
        <v>272</v>
      </c>
      <c r="C1169" s="4">
        <f>IF(D1169="","",Menu!$D$8)</f>
        <v>0</v>
      </c>
      <c r="D1169" s="5" t="s">
        <v>63</v>
      </c>
      <c r="E1169" s="4">
        <f>IF(D1169="","",Menu!$J$10)</f>
        <v>0</v>
      </c>
      <c r="F1169" s="4">
        <f>IF(D1169="","",Menu!$R$8)</f>
        <v>0</v>
      </c>
      <c r="G1169" s="4">
        <f>IF(I1169="","",Menu!$N$12)</f>
        <v>0</v>
      </c>
      <c r="H1169" s="4">
        <f>IF(J1169="","",Menu!$N$10)</f>
        <v>0</v>
      </c>
      <c r="I1169" s="1" t="s">
        <v>1373</v>
      </c>
      <c r="J1169" s="4">
        <f>IF(I1169="","",Menu!$M$8)</f>
        <v>0</v>
      </c>
      <c r="K1169">
        <f>Sudaderas!G11</f>
        <v>0</v>
      </c>
      <c r="L1169" s="4">
        <f>IF(K1169="","",IF(Menu!$D$10="",0,Menu!$E$10))</f>
        <v>0</v>
      </c>
      <c r="M1169" s="4">
        <f>IF(K1169="","",IF(Menu!$H$8="",0,Menu!$H$8))</f>
        <v>0</v>
      </c>
      <c r="N1169" s="4" t="s">
        <v>274</v>
      </c>
      <c r="Y1169" s="4" t="str">
        <f>MID(I1169,1,5)</f>
        <v>C0700</v>
      </c>
      <c r="Z1169" s="4">
        <v>24</v>
      </c>
      <c r="AA1169" s="4">
        <f>(ROUNDDOWN(K1169/Z1169,0))*Z1169</f>
        <v>0</v>
      </c>
      <c r="AB1169" s="4">
        <f>K1169-(AA1169)</f>
        <v>0</v>
      </c>
      <c r="AC1169" s="4">
        <f>AA1169/Z1169</f>
        <v>0</v>
      </c>
    </row>
    <row r="1170" spans="1:29" ht="13.2">
      <c r="A1170" s="4" t="s">
        <v>271</v>
      </c>
      <c r="B1170" s="4" t="s">
        <v>272</v>
      </c>
      <c r="C1170" s="4">
        <f>IF(D1170="","",Menu!$D$8)</f>
        <v>0</v>
      </c>
      <c r="D1170" s="5" t="s">
        <v>63</v>
      </c>
      <c r="E1170" s="4">
        <f>IF(D1170="","",Menu!$J$10)</f>
        <v>0</v>
      </c>
      <c r="F1170" s="4">
        <f>IF(D1170="","",Menu!$R$8)</f>
        <v>0</v>
      </c>
      <c r="G1170" s="4">
        <f>IF(I1170="","",Menu!$N$12)</f>
        <v>0</v>
      </c>
      <c r="H1170" s="4">
        <f>IF(J1170="","",Menu!$N$10)</f>
        <v>0</v>
      </c>
      <c r="I1170" s="1" t="s">
        <v>1371</v>
      </c>
      <c r="J1170" s="4">
        <f>IF(I1170="","",Menu!$M$8)</f>
        <v>0</v>
      </c>
      <c r="K1170">
        <f>Sudaderas!E11</f>
        <v>0</v>
      </c>
      <c r="L1170" s="4">
        <f>IF(K1170="","",IF(Menu!$D$10="",0,Menu!$E$10))</f>
        <v>0</v>
      </c>
      <c r="M1170" s="4">
        <f>IF(K1170="","",IF(Menu!$H$8="",0,Menu!$H$8))</f>
        <v>0</v>
      </c>
      <c r="N1170" s="4" t="s">
        <v>274</v>
      </c>
      <c r="Y1170" s="4" t="str">
        <f>MID(I1170,1,5)</f>
        <v>C0700</v>
      </c>
      <c r="Z1170" s="4">
        <v>24</v>
      </c>
      <c r="AA1170" s="4">
        <f>(ROUNDDOWN(K1170/Z1170,0))*Z1170</f>
        <v>0</v>
      </c>
      <c r="AB1170" s="4">
        <f>K1170-(AA1170)</f>
        <v>0</v>
      </c>
      <c r="AC1170" s="4">
        <f>AA1170/Z1170</f>
        <v>0</v>
      </c>
    </row>
    <row r="1171" spans="1:29" ht="13.2">
      <c r="A1171" s="4" t="s">
        <v>271</v>
      </c>
      <c r="B1171" s="4" t="s">
        <v>272</v>
      </c>
      <c r="C1171" s="4">
        <f>IF(D1171="","",Menu!$D$8)</f>
        <v>0</v>
      </c>
      <c r="D1171" s="5" t="s">
        <v>63</v>
      </c>
      <c r="E1171" s="4">
        <f>IF(D1171="","",Menu!$J$10)</f>
        <v>0</v>
      </c>
      <c r="F1171" s="4">
        <f>IF(D1171="","",Menu!$R$8)</f>
        <v>0</v>
      </c>
      <c r="G1171" s="4">
        <f>IF(I1171="","",Menu!$N$12)</f>
        <v>0</v>
      </c>
      <c r="H1171" s="4">
        <f>IF(J1171="","",Menu!$N$10)</f>
        <v>0</v>
      </c>
      <c r="I1171" s="1" t="s">
        <v>1372</v>
      </c>
      <c r="J1171" s="4">
        <f>IF(I1171="","",Menu!$M$8)</f>
        <v>0</v>
      </c>
      <c r="K1171">
        <f>Sudaderas!F11</f>
        <v>0</v>
      </c>
      <c r="L1171" s="4">
        <f>IF(K1171="","",IF(Menu!$D$10="",0,Menu!$E$10))</f>
        <v>0</v>
      </c>
      <c r="M1171" s="4">
        <f>IF(K1171="","",IF(Menu!$H$8="",0,Menu!$H$8))</f>
        <v>0</v>
      </c>
      <c r="N1171" s="4" t="s">
        <v>274</v>
      </c>
      <c r="Y1171" s="4" t="str">
        <f>MID(I1171,1,5)</f>
        <v>C0700</v>
      </c>
      <c r="Z1171" s="4">
        <v>24</v>
      </c>
      <c r="AA1171" s="4">
        <f>(ROUNDDOWN(K1171/Z1171,0))*Z1171</f>
        <v>0</v>
      </c>
      <c r="AB1171" s="4">
        <f>K1171-(AA1171)</f>
        <v>0</v>
      </c>
      <c r="AC1171" s="4">
        <f>AA1171/Z1171</f>
        <v>0</v>
      </c>
    </row>
    <row r="1172" spans="1:29" ht="13.2">
      <c r="A1172" s="4" t="s">
        <v>271</v>
      </c>
      <c r="B1172" s="4" t="s">
        <v>272</v>
      </c>
      <c r="C1172" s="4">
        <f>IF(D1172="","",Menu!$D$8)</f>
        <v>0</v>
      </c>
      <c r="D1172" s="5" t="s">
        <v>63</v>
      </c>
      <c r="E1172" s="4">
        <f>IF(D1172="","",Menu!$J$10)</f>
        <v>0</v>
      </c>
      <c r="F1172" s="4">
        <f>IF(D1172="","",Menu!$R$8)</f>
        <v>0</v>
      </c>
      <c r="G1172" s="4">
        <f>IF(I1172="","",Menu!$N$12)</f>
        <v>0</v>
      </c>
      <c r="H1172" s="4">
        <f>IF(J1172="","",Menu!$N$10)</f>
        <v>0</v>
      </c>
      <c r="I1172" s="1" t="s">
        <v>1370</v>
      </c>
      <c r="J1172" s="4">
        <f>IF(I1172="","",Menu!$M$8)</f>
        <v>0</v>
      </c>
      <c r="K1172">
        <f>Sudaderas!D11</f>
        <v>0</v>
      </c>
      <c r="L1172" s="4">
        <f>IF(K1172="","",IF(Menu!$D$10="",0,Menu!$E$10))</f>
        <v>0</v>
      </c>
      <c r="M1172" s="4">
        <f>IF(K1172="","",IF(Menu!$H$8="",0,Menu!$H$8))</f>
        <v>0</v>
      </c>
      <c r="N1172" s="4" t="s">
        <v>274</v>
      </c>
      <c r="Y1172" s="4" t="str">
        <f>MID(I1172,1,5)</f>
        <v>C0700</v>
      </c>
      <c r="Z1172" s="4">
        <v>24</v>
      </c>
      <c r="AA1172" s="4">
        <f>(ROUNDDOWN(K1172/Z1172,0))*Z1172</f>
        <v>0</v>
      </c>
      <c r="AB1172" s="4">
        <f>K1172-(AA1172)</f>
        <v>0</v>
      </c>
      <c r="AC1172" s="4">
        <f>AA1172/Z1172</f>
        <v>0</v>
      </c>
    </row>
    <row r="1173" spans="1:29" ht="13.2">
      <c r="A1173" s="4" t="s">
        <v>271</v>
      </c>
      <c r="B1173" s="4" t="s">
        <v>272</v>
      </c>
      <c r="C1173" s="4">
        <f>IF(D1173="","",Menu!$D$8)</f>
        <v>0</v>
      </c>
      <c r="D1173" s="5" t="s">
        <v>63</v>
      </c>
      <c r="E1173" s="4">
        <f>IF(D1173="","",Menu!$J$10)</f>
        <v>0</v>
      </c>
      <c r="F1173" s="4">
        <f>IF(D1173="","",Menu!$R$8)</f>
        <v>0</v>
      </c>
      <c r="G1173" s="4">
        <f>IF(I1173="","",Menu!$N$12)</f>
        <v>0</v>
      </c>
      <c r="H1173" s="4">
        <f>IF(J1173="","",Menu!$N$10)</f>
        <v>0</v>
      </c>
      <c r="I1173" s="1" t="s">
        <v>1369</v>
      </c>
      <c r="J1173" s="4">
        <f>IF(I1173="","",Menu!$M$8)</f>
        <v>0</v>
      </c>
      <c r="K1173">
        <f>Sudaderas!H10</f>
        <v>0</v>
      </c>
      <c r="L1173" s="4">
        <f>IF(K1173="","",IF(Menu!$D$10="",0,Menu!$E$10))</f>
        <v>0</v>
      </c>
      <c r="M1173" s="4">
        <f>IF(K1173="","",IF(Menu!$H$8="",0,Menu!$H$8))</f>
        <v>0</v>
      </c>
      <c r="N1173" s="4" t="s">
        <v>274</v>
      </c>
      <c r="Y1173" s="4" t="str">
        <f>MID(I1173,1,5)</f>
        <v>C0700</v>
      </c>
      <c r="Z1173" s="4">
        <v>24</v>
      </c>
      <c r="AA1173" s="4">
        <f>(ROUNDDOWN(K1173/Z1173,0))*Z1173</f>
        <v>0</v>
      </c>
      <c r="AB1173" s="4">
        <f>K1173-(AA1173)</f>
        <v>0</v>
      </c>
      <c r="AC1173" s="4">
        <f>AA1173/Z1173</f>
        <v>0</v>
      </c>
    </row>
    <row r="1174" spans="1:29" ht="13.2">
      <c r="A1174" s="4" t="s">
        <v>271</v>
      </c>
      <c r="B1174" s="4" t="s">
        <v>272</v>
      </c>
      <c r="C1174" s="4">
        <f>IF(D1174="","",Menu!$D$8)</f>
        <v>0</v>
      </c>
      <c r="D1174" s="5" t="s">
        <v>63</v>
      </c>
      <c r="E1174" s="4">
        <f>IF(D1174="","",Menu!$J$10)</f>
        <v>0</v>
      </c>
      <c r="F1174" s="4">
        <f>IF(D1174="","",Menu!$R$8)</f>
        <v>0</v>
      </c>
      <c r="G1174" s="4">
        <f>IF(I1174="","",Menu!$N$12)</f>
        <v>0</v>
      </c>
      <c r="H1174" s="4">
        <f>IF(J1174="","",Menu!$N$10)</f>
        <v>0</v>
      </c>
      <c r="I1174" s="1" t="s">
        <v>1368</v>
      </c>
      <c r="J1174" s="4">
        <f>IF(I1174="","",Menu!$M$8)</f>
        <v>0</v>
      </c>
      <c r="K1174">
        <f>Sudaderas!G10</f>
        <v>0</v>
      </c>
      <c r="L1174" s="4">
        <f>IF(K1174="","",IF(Menu!$D$10="",0,Menu!$E$10))</f>
        <v>0</v>
      </c>
      <c r="M1174" s="4">
        <f>IF(K1174="","",IF(Menu!$H$8="",0,Menu!$H$8))</f>
        <v>0</v>
      </c>
      <c r="N1174" s="4" t="s">
        <v>274</v>
      </c>
      <c r="Y1174" s="4" t="str">
        <f>MID(I1174,1,5)</f>
        <v>C0700</v>
      </c>
      <c r="Z1174" s="4">
        <v>24</v>
      </c>
      <c r="AA1174" s="4">
        <f>(ROUNDDOWN(K1174/Z1174,0))*Z1174</f>
        <v>0</v>
      </c>
      <c r="AB1174" s="4">
        <f>K1174-(AA1174)</f>
        <v>0</v>
      </c>
      <c r="AC1174" s="4">
        <f>AA1174/Z1174</f>
        <v>0</v>
      </c>
    </row>
    <row r="1175" spans="1:29" ht="13.2">
      <c r="A1175" s="4" t="s">
        <v>271</v>
      </c>
      <c r="B1175" s="4" t="s">
        <v>272</v>
      </c>
      <c r="C1175" s="4">
        <f>IF(D1175="","",Menu!$D$8)</f>
        <v>0</v>
      </c>
      <c r="D1175" s="5" t="s">
        <v>63</v>
      </c>
      <c r="E1175" s="4">
        <f>IF(D1175="","",Menu!$J$10)</f>
        <v>0</v>
      </c>
      <c r="F1175" s="4">
        <f>IF(D1175="","",Menu!$R$8)</f>
        <v>0</v>
      </c>
      <c r="G1175" s="4">
        <f>IF(I1175="","",Menu!$N$12)</f>
        <v>0</v>
      </c>
      <c r="H1175" s="4">
        <f>IF(J1175="","",Menu!$N$10)</f>
        <v>0</v>
      </c>
      <c r="I1175" s="1" t="s">
        <v>1366</v>
      </c>
      <c r="J1175" s="4">
        <f>IF(I1175="","",Menu!$M$8)</f>
        <v>0</v>
      </c>
      <c r="K1175">
        <f>Sudaderas!E10</f>
        <v>0</v>
      </c>
      <c r="L1175" s="4">
        <f>IF(K1175="","",IF(Menu!$D$10="",0,Menu!$E$10))</f>
        <v>0</v>
      </c>
      <c r="M1175" s="4">
        <f>IF(K1175="","",IF(Menu!$H$8="",0,Menu!$H$8))</f>
        <v>0</v>
      </c>
      <c r="N1175" s="4" t="s">
        <v>274</v>
      </c>
      <c r="Y1175" s="4" t="str">
        <f>MID(I1175,1,5)</f>
        <v>C0700</v>
      </c>
      <c r="Z1175" s="4">
        <v>24</v>
      </c>
      <c r="AA1175" s="4">
        <f>(ROUNDDOWN(K1175/Z1175,0))*Z1175</f>
        <v>0</v>
      </c>
      <c r="AB1175" s="4">
        <f>K1175-(AA1175)</f>
        <v>0</v>
      </c>
      <c r="AC1175" s="4">
        <f>AA1175/Z1175</f>
        <v>0</v>
      </c>
    </row>
    <row r="1176" spans="1:29" ht="13.2">
      <c r="A1176" s="4" t="s">
        <v>271</v>
      </c>
      <c r="B1176" s="4" t="s">
        <v>272</v>
      </c>
      <c r="C1176" s="4">
        <f>IF(D1176="","",Menu!$D$8)</f>
        <v>0</v>
      </c>
      <c r="D1176" s="5" t="s">
        <v>63</v>
      </c>
      <c r="E1176" s="4">
        <f>IF(D1176="","",Menu!$J$10)</f>
        <v>0</v>
      </c>
      <c r="F1176" s="4">
        <f>IF(D1176="","",Menu!$R$8)</f>
        <v>0</v>
      </c>
      <c r="G1176" s="4">
        <f>IF(I1176="","",Menu!$N$12)</f>
        <v>0</v>
      </c>
      <c r="H1176" s="4">
        <f>IF(J1176="","",Menu!$N$10)</f>
        <v>0</v>
      </c>
      <c r="I1176" s="1" t="s">
        <v>1367</v>
      </c>
      <c r="J1176" s="4">
        <f>IF(I1176="","",Menu!$M$8)</f>
        <v>0</v>
      </c>
      <c r="K1176">
        <f>Sudaderas!F10</f>
        <v>0</v>
      </c>
      <c r="L1176" s="4">
        <f>IF(K1176="","",IF(Menu!$D$10="",0,Menu!$E$10))</f>
        <v>0</v>
      </c>
      <c r="M1176" s="4">
        <f>IF(K1176="","",IF(Menu!$H$8="",0,Menu!$H$8))</f>
        <v>0</v>
      </c>
      <c r="N1176" s="4" t="s">
        <v>274</v>
      </c>
      <c r="Y1176" s="4" t="str">
        <f>MID(I1176,1,5)</f>
        <v>C0700</v>
      </c>
      <c r="Z1176" s="4">
        <v>24</v>
      </c>
      <c r="AA1176" s="4">
        <f>(ROUNDDOWN(K1176/Z1176,0))*Z1176</f>
        <v>0</v>
      </c>
      <c r="AB1176" s="4">
        <f>K1176-(AA1176)</f>
        <v>0</v>
      </c>
      <c r="AC1176" s="4">
        <f>AA1176/Z1176</f>
        <v>0</v>
      </c>
    </row>
    <row r="1177" spans="1:29" ht="13.2">
      <c r="A1177" s="4" t="s">
        <v>271</v>
      </c>
      <c r="B1177" s="4" t="s">
        <v>272</v>
      </c>
      <c r="C1177" s="4">
        <f>IF(D1177="","",Menu!$D$8)</f>
        <v>0</v>
      </c>
      <c r="D1177" s="5" t="s">
        <v>63</v>
      </c>
      <c r="E1177" s="4">
        <f>IF(D1177="","",Menu!$J$10)</f>
        <v>0</v>
      </c>
      <c r="F1177" s="4">
        <f>IF(D1177="","",Menu!$R$8)</f>
        <v>0</v>
      </c>
      <c r="G1177" s="4">
        <f>IF(I1177="","",Menu!$N$12)</f>
        <v>0</v>
      </c>
      <c r="H1177" s="4">
        <f>IF(J1177="","",Menu!$N$10)</f>
        <v>0</v>
      </c>
      <c r="I1177" s="1" t="s">
        <v>1365</v>
      </c>
      <c r="J1177" s="4">
        <f>IF(I1177="","",Menu!$M$8)</f>
        <v>0</v>
      </c>
      <c r="K1177">
        <f>Sudaderas!D10</f>
        <v>0</v>
      </c>
      <c r="L1177" s="4">
        <f>IF(K1177="","",IF(Menu!$D$10="",0,Menu!$E$10))</f>
        <v>0</v>
      </c>
      <c r="M1177" s="4">
        <f>IF(K1177="","",IF(Menu!$H$8="",0,Menu!$H$8))</f>
        <v>0</v>
      </c>
      <c r="N1177" s="4" t="s">
        <v>274</v>
      </c>
      <c r="Y1177" s="4" t="str">
        <f>MID(I1177,1,5)</f>
        <v>C0700</v>
      </c>
      <c r="Z1177" s="4">
        <v>24</v>
      </c>
      <c r="AA1177" s="4">
        <f>(ROUNDDOWN(K1177/Z1177,0))*Z1177</f>
        <v>0</v>
      </c>
      <c r="AB1177" s="4">
        <f>K1177-(AA1177)</f>
        <v>0</v>
      </c>
      <c r="AC1177" s="4">
        <f>AA1177/Z1177</f>
        <v>0</v>
      </c>
    </row>
    <row r="1178" spans="1:29" ht="13.2">
      <c r="A1178" s="4" t="s">
        <v>271</v>
      </c>
      <c r="B1178" s="4" t="s">
        <v>272</v>
      </c>
      <c r="C1178" s="4">
        <f>IF(D1178="","",Menu!$D$8)</f>
        <v>0</v>
      </c>
      <c r="D1178" s="5" t="s">
        <v>63</v>
      </c>
      <c r="E1178" s="4">
        <f>IF(D1178="","",Menu!$J$10)</f>
        <v>0</v>
      </c>
      <c r="F1178" s="4">
        <f>IF(D1178="","",Menu!$R$8)</f>
        <v>0</v>
      </c>
      <c r="G1178" s="4">
        <f>IF(I1178="","",Menu!$N$12)</f>
        <v>0</v>
      </c>
      <c r="H1178" s="4">
        <f>IF(J1178="","",Menu!$N$10)</f>
        <v>0</v>
      </c>
      <c r="I1178" s="1" t="s">
        <v>1343</v>
      </c>
      <c r="J1178" s="4">
        <f>IF(I1178="","",Menu!$M$8)</f>
        <v>0</v>
      </c>
      <c r="K1178">
        <f>Pantalón!J20</f>
        <v>0</v>
      </c>
      <c r="L1178" s="4">
        <f>IF(K1178="","",IF(Menu!$D$10="",0,Menu!$E$10))</f>
        <v>0</v>
      </c>
      <c r="M1178" s="4">
        <f>IF(K1178="","",IF(Menu!$H$8="",0,Menu!$H$8))</f>
        <v>0</v>
      </c>
      <c r="N1178" s="4" t="s">
        <v>274</v>
      </c>
      <c r="Y1178" s="4" t="str">
        <f>MID(I1178,1,5)</f>
        <v>C0652</v>
      </c>
      <c r="Z1178" s="4">
        <v>24</v>
      </c>
      <c r="AA1178" s="4">
        <f>(ROUNDDOWN(K1178/Z1178,0))*Z1178</f>
        <v>0</v>
      </c>
      <c r="AB1178" s="4">
        <f>K1178-(AA1178)</f>
        <v>0</v>
      </c>
      <c r="AC1178" s="4">
        <f>AA1178/Z1178</f>
        <v>0</v>
      </c>
    </row>
    <row r="1179" spans="1:29" ht="13.2">
      <c r="A1179" s="4" t="s">
        <v>271</v>
      </c>
      <c r="B1179" s="4" t="s">
        <v>272</v>
      </c>
      <c r="C1179" s="4">
        <f>IF(D1179="","",Menu!$D$8)</f>
        <v>0</v>
      </c>
      <c r="D1179" s="5" t="s">
        <v>63</v>
      </c>
      <c r="E1179" s="4">
        <f>IF(D1179="","",Menu!$J$10)</f>
        <v>0</v>
      </c>
      <c r="F1179" s="4">
        <f>IF(D1179="","",Menu!$R$8)</f>
        <v>0</v>
      </c>
      <c r="G1179" s="4">
        <f>IF(I1179="","",Menu!$N$12)</f>
        <v>0</v>
      </c>
      <c r="H1179" s="4">
        <f>IF(J1179="","",Menu!$N$10)</f>
        <v>0</v>
      </c>
      <c r="I1179" s="1" t="s">
        <v>1342</v>
      </c>
      <c r="J1179" s="4">
        <f>IF(I1179="","",Menu!$M$8)</f>
        <v>0</v>
      </c>
      <c r="K1179">
        <f>Pantalón!I20</f>
        <v>0</v>
      </c>
      <c r="L1179" s="4">
        <f>IF(K1179="","",IF(Menu!$D$10="",0,Menu!$E$10))</f>
        <v>0</v>
      </c>
      <c r="M1179" s="4">
        <f>IF(K1179="","",IF(Menu!$H$8="",0,Menu!$H$8))</f>
        <v>0</v>
      </c>
      <c r="N1179" s="4" t="s">
        <v>274</v>
      </c>
      <c r="Y1179" s="4" t="str">
        <f>MID(I1179,1,5)</f>
        <v>C0652</v>
      </c>
      <c r="Z1179" s="4">
        <v>24</v>
      </c>
      <c r="AA1179" s="4">
        <f>(ROUNDDOWN(K1179/Z1179,0))*Z1179</f>
        <v>0</v>
      </c>
      <c r="AB1179" s="4">
        <f>K1179-(AA1179)</f>
        <v>0</v>
      </c>
      <c r="AC1179" s="4">
        <f>AA1179/Z1179</f>
        <v>0</v>
      </c>
    </row>
    <row r="1180" spans="1:29" ht="13.2">
      <c r="A1180" s="4" t="s">
        <v>271</v>
      </c>
      <c r="B1180" s="4" t="s">
        <v>272</v>
      </c>
      <c r="C1180" s="4">
        <f>IF(D1180="","",Menu!$D$8)</f>
        <v>0</v>
      </c>
      <c r="D1180" s="5" t="s">
        <v>63</v>
      </c>
      <c r="E1180" s="4">
        <f>IF(D1180="","",Menu!$J$10)</f>
        <v>0</v>
      </c>
      <c r="F1180" s="4">
        <f>IF(D1180="","",Menu!$R$8)</f>
        <v>0</v>
      </c>
      <c r="G1180" s="4">
        <f>IF(I1180="","",Menu!$N$12)</f>
        <v>0</v>
      </c>
      <c r="H1180" s="4">
        <f>IF(J1180="","",Menu!$N$10)</f>
        <v>0</v>
      </c>
      <c r="I1180" s="1" t="s">
        <v>1341</v>
      </c>
      <c r="J1180" s="4">
        <f>IF(I1180="","",Menu!$M$8)</f>
        <v>0</v>
      </c>
      <c r="K1180">
        <f>Pantalón!H20</f>
        <v>0</v>
      </c>
      <c r="L1180" s="4">
        <f>IF(K1180="","",IF(Menu!$D$10="",0,Menu!$E$10))</f>
        <v>0</v>
      </c>
      <c r="M1180" s="4">
        <f>IF(K1180="","",IF(Menu!$H$8="",0,Menu!$H$8))</f>
        <v>0</v>
      </c>
      <c r="N1180" s="4" t="s">
        <v>274</v>
      </c>
      <c r="Y1180" s="4" t="str">
        <f>MID(I1180,1,5)</f>
        <v>C0652</v>
      </c>
      <c r="Z1180" s="4">
        <v>24</v>
      </c>
      <c r="AA1180" s="4">
        <f>(ROUNDDOWN(K1180/Z1180,0))*Z1180</f>
        <v>0</v>
      </c>
      <c r="AB1180" s="4">
        <f>K1180-(AA1180)</f>
        <v>0</v>
      </c>
      <c r="AC1180" s="4">
        <f>AA1180/Z1180</f>
        <v>0</v>
      </c>
    </row>
    <row r="1181" spans="1:29" ht="13.2">
      <c r="A1181" s="4" t="s">
        <v>271</v>
      </c>
      <c r="B1181" s="4" t="s">
        <v>272</v>
      </c>
      <c r="C1181" s="4">
        <f>IF(D1181="","",Menu!$D$8)</f>
        <v>0</v>
      </c>
      <c r="D1181" s="5" t="s">
        <v>63</v>
      </c>
      <c r="E1181" s="4">
        <f>IF(D1181="","",Menu!$J$10)</f>
        <v>0</v>
      </c>
      <c r="F1181" s="4">
        <f>IF(D1181="","",Menu!$R$8)</f>
        <v>0</v>
      </c>
      <c r="G1181" s="4">
        <f>IF(I1181="","",Menu!$N$12)</f>
        <v>0</v>
      </c>
      <c r="H1181" s="4">
        <f>IF(J1181="","",Menu!$N$10)</f>
        <v>0</v>
      </c>
      <c r="I1181" s="1" t="s">
        <v>1340</v>
      </c>
      <c r="J1181" s="4">
        <f>IF(I1181="","",Menu!$M$8)</f>
        <v>0</v>
      </c>
      <c r="K1181">
        <f>Pantalón!G20</f>
        <v>0</v>
      </c>
      <c r="L1181" s="4">
        <f>IF(K1181="","",IF(Menu!$D$10="",0,Menu!$E$10))</f>
        <v>0</v>
      </c>
      <c r="M1181" s="4">
        <f>IF(K1181="","",IF(Menu!$H$8="",0,Menu!$H$8))</f>
        <v>0</v>
      </c>
      <c r="N1181" s="4" t="s">
        <v>274</v>
      </c>
      <c r="Y1181" s="4" t="str">
        <f>MID(I1181,1,5)</f>
        <v>C0652</v>
      </c>
      <c r="Z1181" s="4">
        <v>24</v>
      </c>
      <c r="AA1181" s="4">
        <f>(ROUNDDOWN(K1181/Z1181,0))*Z1181</f>
        <v>0</v>
      </c>
      <c r="AB1181" s="4">
        <f>K1181-(AA1181)</f>
        <v>0</v>
      </c>
      <c r="AC1181" s="4">
        <f>AA1181/Z1181</f>
        <v>0</v>
      </c>
    </row>
    <row r="1182" spans="1:29" ht="13.2">
      <c r="A1182" s="4" t="s">
        <v>271</v>
      </c>
      <c r="B1182" s="4" t="s">
        <v>272</v>
      </c>
      <c r="C1182" s="4">
        <f>IF(D1182="","",Menu!$D$8)</f>
        <v>0</v>
      </c>
      <c r="D1182" s="5" t="s">
        <v>63</v>
      </c>
      <c r="E1182" s="4">
        <f>IF(D1182="","",Menu!$J$10)</f>
        <v>0</v>
      </c>
      <c r="F1182" s="4">
        <f>IF(D1182="","",Menu!$R$8)</f>
        <v>0</v>
      </c>
      <c r="G1182" s="4">
        <f>IF(I1182="","",Menu!$N$12)</f>
        <v>0</v>
      </c>
      <c r="H1182" s="4">
        <f>IF(J1182="","",Menu!$N$10)</f>
        <v>0</v>
      </c>
      <c r="I1182" s="1" t="s">
        <v>1339</v>
      </c>
      <c r="J1182" s="4">
        <f>IF(I1182="","",Menu!$M$8)</f>
        <v>0</v>
      </c>
      <c r="K1182">
        <f>Pantalón!F20</f>
        <v>0</v>
      </c>
      <c r="L1182" s="4">
        <f>IF(K1182="","",IF(Menu!$D$10="",0,Menu!$E$10))</f>
        <v>0</v>
      </c>
      <c r="M1182" s="4">
        <f>IF(K1182="","",IF(Menu!$H$8="",0,Menu!$H$8))</f>
        <v>0</v>
      </c>
      <c r="N1182" s="4" t="s">
        <v>274</v>
      </c>
      <c r="Y1182" s="4" t="str">
        <f>MID(I1182,1,5)</f>
        <v>C0652</v>
      </c>
      <c r="Z1182" s="4">
        <v>24</v>
      </c>
      <c r="AA1182" s="4">
        <f>(ROUNDDOWN(K1182/Z1182,0))*Z1182</f>
        <v>0</v>
      </c>
      <c r="AB1182" s="4">
        <f>K1182-(AA1182)</f>
        <v>0</v>
      </c>
      <c r="AC1182" s="4">
        <f>AA1182/Z1182</f>
        <v>0</v>
      </c>
    </row>
    <row r="1183" spans="1:29" ht="13.2">
      <c r="A1183" s="4" t="s">
        <v>271</v>
      </c>
      <c r="B1183" s="4" t="s">
        <v>272</v>
      </c>
      <c r="C1183" s="4">
        <f>IF(D1183="","",Menu!$D$8)</f>
        <v>0</v>
      </c>
      <c r="D1183" s="5" t="s">
        <v>63</v>
      </c>
      <c r="E1183" s="4">
        <f>IF(D1183="","",Menu!$J$10)</f>
        <v>0</v>
      </c>
      <c r="F1183" s="4">
        <f>IF(D1183="","",Menu!$R$8)</f>
        <v>0</v>
      </c>
      <c r="G1183" s="4">
        <f>IF(I1183="","",Menu!$N$12)</f>
        <v>0</v>
      </c>
      <c r="H1183" s="4">
        <f>IF(J1183="","",Menu!$N$10)</f>
        <v>0</v>
      </c>
      <c r="I1183" s="1" t="s">
        <v>1338</v>
      </c>
      <c r="J1183" s="4">
        <f>IF(I1183="","",Menu!$M$8)</f>
        <v>0</v>
      </c>
      <c r="K1183">
        <f>Pantalón!E20</f>
        <v>0</v>
      </c>
      <c r="L1183" s="4">
        <f>IF(K1183="","",IF(Menu!$D$10="",0,Menu!$E$10))</f>
        <v>0</v>
      </c>
      <c r="M1183" s="4">
        <f>IF(K1183="","",IF(Menu!$H$8="",0,Menu!$H$8))</f>
        <v>0</v>
      </c>
      <c r="N1183" s="4" t="s">
        <v>274</v>
      </c>
      <c r="Y1183" s="4" t="str">
        <f>MID(I1183,1,5)</f>
        <v>C0652</v>
      </c>
      <c r="Z1183" s="4">
        <v>24</v>
      </c>
      <c r="AA1183" s="4">
        <f>(ROUNDDOWN(K1183/Z1183,0))*Z1183</f>
        <v>0</v>
      </c>
      <c r="AB1183" s="4">
        <f>K1183-(AA1183)</f>
        <v>0</v>
      </c>
      <c r="AC1183" s="4">
        <f>AA1183/Z1183</f>
        <v>0</v>
      </c>
    </row>
    <row r="1184" spans="1:29" ht="13.2">
      <c r="A1184" s="4" t="s">
        <v>271</v>
      </c>
      <c r="B1184" s="4" t="s">
        <v>272</v>
      </c>
      <c r="C1184" s="4">
        <f>IF(D1184="","",Menu!$D$8)</f>
        <v>0</v>
      </c>
      <c r="D1184" s="5" t="s">
        <v>63</v>
      </c>
      <c r="E1184" s="4">
        <f>IF(D1184="","",Menu!$J$10)</f>
        <v>0</v>
      </c>
      <c r="F1184" s="4">
        <f>IF(D1184="","",Menu!$R$8)</f>
        <v>0</v>
      </c>
      <c r="G1184" s="4">
        <f>IF(I1184="","",Menu!$N$12)</f>
        <v>0</v>
      </c>
      <c r="H1184" s="4">
        <f>IF(J1184="","",Menu!$N$10)</f>
        <v>0</v>
      </c>
      <c r="I1184" s="1" t="s">
        <v>1337</v>
      </c>
      <c r="J1184" s="4">
        <f>IF(I1184="","",Menu!$M$8)</f>
        <v>0</v>
      </c>
      <c r="K1184">
        <f>Pantalón!D20</f>
        <v>0</v>
      </c>
      <c r="L1184" s="4">
        <f>IF(K1184="","",IF(Menu!$D$10="",0,Menu!$E$10))</f>
        <v>0</v>
      </c>
      <c r="M1184" s="4">
        <f>IF(K1184="","",IF(Menu!$H$8="",0,Menu!$H$8))</f>
        <v>0</v>
      </c>
      <c r="N1184" s="4" t="s">
        <v>274</v>
      </c>
      <c r="Y1184" s="4" t="str">
        <f>MID(I1184,1,5)</f>
        <v>C0652</v>
      </c>
      <c r="Z1184" s="4">
        <v>24</v>
      </c>
      <c r="AA1184" s="4">
        <f>(ROUNDDOWN(K1184/Z1184,0))*Z1184</f>
        <v>0</v>
      </c>
      <c r="AB1184" s="4">
        <f>K1184-(AA1184)</f>
        <v>0</v>
      </c>
      <c r="AC1184" s="4">
        <f>AA1184/Z1184</f>
        <v>0</v>
      </c>
    </row>
    <row r="1185" spans="1:29" ht="13.2">
      <c r="A1185" s="4" t="s">
        <v>271</v>
      </c>
      <c r="B1185" s="4" t="s">
        <v>272</v>
      </c>
      <c r="C1185" s="4">
        <f>IF(D1185="","",Menu!$D$8)</f>
        <v>0</v>
      </c>
      <c r="D1185" s="5" t="s">
        <v>63</v>
      </c>
      <c r="E1185" s="4">
        <f>IF(D1185="","",Menu!$J$10)</f>
        <v>0</v>
      </c>
      <c r="F1185" s="4">
        <f>IF(D1185="","",Menu!$R$8)</f>
        <v>0</v>
      </c>
      <c r="G1185" s="4">
        <f>IF(I1185="","",Menu!$N$12)</f>
        <v>0</v>
      </c>
      <c r="H1185" s="4">
        <f>IF(J1185="","",Menu!$N$10)</f>
        <v>0</v>
      </c>
      <c r="I1185" s="1" t="s">
        <v>1336</v>
      </c>
      <c r="J1185" s="4">
        <f>IF(I1185="","",Menu!$M$8)</f>
        <v>0</v>
      </c>
      <c r="K1185">
        <f>Pantalón!J19</f>
        <v>0</v>
      </c>
      <c r="L1185" s="4">
        <f>IF(K1185="","",IF(Menu!$D$10="",0,Menu!$E$10))</f>
        <v>0</v>
      </c>
      <c r="M1185" s="4">
        <f>IF(K1185="","",IF(Menu!$H$8="",0,Menu!$H$8))</f>
        <v>0</v>
      </c>
      <c r="N1185" s="4" t="s">
        <v>274</v>
      </c>
      <c r="Y1185" s="4" t="str">
        <f>MID(I1185,1,5)</f>
        <v>C0652</v>
      </c>
      <c r="Z1185" s="4">
        <v>24</v>
      </c>
      <c r="AA1185" s="4">
        <f>(ROUNDDOWN(K1185/Z1185,0))*Z1185</f>
        <v>0</v>
      </c>
      <c r="AB1185" s="4">
        <f>K1185-(AA1185)</f>
        <v>0</v>
      </c>
      <c r="AC1185" s="4">
        <f>AA1185/Z1185</f>
        <v>0</v>
      </c>
    </row>
    <row r="1186" spans="1:29" ht="13.2">
      <c r="A1186" s="4" t="s">
        <v>271</v>
      </c>
      <c r="B1186" s="4" t="s">
        <v>272</v>
      </c>
      <c r="C1186" s="4">
        <f>IF(D1186="","",Menu!$D$8)</f>
        <v>0</v>
      </c>
      <c r="D1186" s="5" t="s">
        <v>63</v>
      </c>
      <c r="E1186" s="4">
        <f>IF(D1186="","",Menu!$J$10)</f>
        <v>0</v>
      </c>
      <c r="F1186" s="4">
        <f>IF(D1186="","",Menu!$R$8)</f>
        <v>0</v>
      </c>
      <c r="G1186" s="4">
        <f>IF(I1186="","",Menu!$N$12)</f>
        <v>0</v>
      </c>
      <c r="H1186" s="4">
        <f>IF(J1186="","",Menu!$N$10)</f>
        <v>0</v>
      </c>
      <c r="I1186" s="1" t="s">
        <v>1335</v>
      </c>
      <c r="J1186" s="4">
        <f>IF(I1186="","",Menu!$M$8)</f>
        <v>0</v>
      </c>
      <c r="K1186">
        <f>Pantalón!I19</f>
        <v>0</v>
      </c>
      <c r="L1186" s="4">
        <f>IF(K1186="","",IF(Menu!$D$10="",0,Menu!$E$10))</f>
        <v>0</v>
      </c>
      <c r="M1186" s="4">
        <f>IF(K1186="","",IF(Menu!$H$8="",0,Menu!$H$8))</f>
        <v>0</v>
      </c>
      <c r="N1186" s="4" t="s">
        <v>274</v>
      </c>
      <c r="Y1186" s="4" t="str">
        <f>MID(I1186,1,5)</f>
        <v>C0652</v>
      </c>
      <c r="Z1186" s="4">
        <v>24</v>
      </c>
      <c r="AA1186" s="4">
        <f>(ROUNDDOWN(K1186/Z1186,0))*Z1186</f>
        <v>0</v>
      </c>
      <c r="AB1186" s="4">
        <f>K1186-(AA1186)</f>
        <v>0</v>
      </c>
      <c r="AC1186" s="4">
        <f>AA1186/Z1186</f>
        <v>0</v>
      </c>
    </row>
    <row r="1187" spans="1:29" ht="13.2">
      <c r="A1187" s="4" t="s">
        <v>271</v>
      </c>
      <c r="B1187" s="4" t="s">
        <v>272</v>
      </c>
      <c r="C1187" s="4">
        <f>IF(D1187="","",Menu!$D$8)</f>
        <v>0</v>
      </c>
      <c r="D1187" s="5" t="s">
        <v>63</v>
      </c>
      <c r="E1187" s="4">
        <f>IF(D1187="","",Menu!$J$10)</f>
        <v>0</v>
      </c>
      <c r="F1187" s="4">
        <f>IF(D1187="","",Menu!$R$8)</f>
        <v>0</v>
      </c>
      <c r="G1187" s="4">
        <f>IF(I1187="","",Menu!$N$12)</f>
        <v>0</v>
      </c>
      <c r="H1187" s="4">
        <f>IF(J1187="","",Menu!$N$10)</f>
        <v>0</v>
      </c>
      <c r="I1187" s="1" t="s">
        <v>1334</v>
      </c>
      <c r="J1187" s="4">
        <f>IF(I1187="","",Menu!$M$8)</f>
        <v>0</v>
      </c>
      <c r="K1187">
        <f>Pantalón!H19</f>
        <v>0</v>
      </c>
      <c r="L1187" s="4">
        <f>IF(K1187="","",IF(Menu!$D$10="",0,Menu!$E$10))</f>
        <v>0</v>
      </c>
      <c r="M1187" s="4">
        <f>IF(K1187="","",IF(Menu!$H$8="",0,Menu!$H$8))</f>
        <v>0</v>
      </c>
      <c r="N1187" s="4" t="s">
        <v>274</v>
      </c>
      <c r="Y1187" s="4" t="str">
        <f>MID(I1187,1,5)</f>
        <v>C0652</v>
      </c>
      <c r="Z1187" s="4">
        <v>24</v>
      </c>
      <c r="AA1187" s="4">
        <f>(ROUNDDOWN(K1187/Z1187,0))*Z1187</f>
        <v>0</v>
      </c>
      <c r="AB1187" s="4">
        <f>K1187-(AA1187)</f>
        <v>0</v>
      </c>
      <c r="AC1187" s="4">
        <f>AA1187/Z1187</f>
        <v>0</v>
      </c>
    </row>
    <row r="1188" spans="1:29" ht="13.2">
      <c r="A1188" s="4" t="s">
        <v>271</v>
      </c>
      <c r="B1188" s="4" t="s">
        <v>272</v>
      </c>
      <c r="C1188" s="4">
        <f>IF(D1188="","",Menu!$D$8)</f>
        <v>0</v>
      </c>
      <c r="D1188" s="5" t="s">
        <v>63</v>
      </c>
      <c r="E1188" s="4">
        <f>IF(D1188="","",Menu!$J$10)</f>
        <v>0</v>
      </c>
      <c r="F1188" s="4">
        <f>IF(D1188="","",Menu!$R$8)</f>
        <v>0</v>
      </c>
      <c r="G1188" s="4">
        <f>IF(I1188="","",Menu!$N$12)</f>
        <v>0</v>
      </c>
      <c r="H1188" s="4">
        <f>IF(J1188="","",Menu!$N$10)</f>
        <v>0</v>
      </c>
      <c r="I1188" s="1" t="s">
        <v>1333</v>
      </c>
      <c r="J1188" s="4">
        <f>IF(I1188="","",Menu!$M$8)</f>
        <v>0</v>
      </c>
      <c r="K1188">
        <f>Pantalón!G19</f>
        <v>0</v>
      </c>
      <c r="L1188" s="4">
        <f>IF(K1188="","",IF(Menu!$D$10="",0,Menu!$E$10))</f>
        <v>0</v>
      </c>
      <c r="M1188" s="4">
        <f>IF(K1188="","",IF(Menu!$H$8="",0,Menu!$H$8))</f>
        <v>0</v>
      </c>
      <c r="N1188" s="4" t="s">
        <v>274</v>
      </c>
      <c r="Y1188" s="4" t="str">
        <f>MID(I1188,1,5)</f>
        <v>C0652</v>
      </c>
      <c r="Z1188" s="4">
        <v>24</v>
      </c>
      <c r="AA1188" s="4">
        <f>(ROUNDDOWN(K1188/Z1188,0))*Z1188</f>
        <v>0</v>
      </c>
      <c r="AB1188" s="4">
        <f>K1188-(AA1188)</f>
        <v>0</v>
      </c>
      <c r="AC1188" s="4">
        <f>AA1188/Z1188</f>
        <v>0</v>
      </c>
    </row>
    <row r="1189" spans="1:29" ht="13.2">
      <c r="A1189" s="4" t="s">
        <v>271</v>
      </c>
      <c r="B1189" s="4" t="s">
        <v>272</v>
      </c>
      <c r="C1189" s="4">
        <f>IF(D1189="","",Menu!$D$8)</f>
        <v>0</v>
      </c>
      <c r="D1189" s="5" t="s">
        <v>63</v>
      </c>
      <c r="E1189" s="4">
        <f>IF(D1189="","",Menu!$J$10)</f>
        <v>0</v>
      </c>
      <c r="F1189" s="4">
        <f>IF(D1189="","",Menu!$R$8)</f>
        <v>0</v>
      </c>
      <c r="G1189" s="4">
        <f>IF(I1189="","",Menu!$N$12)</f>
        <v>0</v>
      </c>
      <c r="H1189" s="4">
        <f>IF(J1189="","",Menu!$N$10)</f>
        <v>0</v>
      </c>
      <c r="I1189" s="1" t="s">
        <v>1332</v>
      </c>
      <c r="J1189" s="4">
        <f>IF(I1189="","",Menu!$M$8)</f>
        <v>0</v>
      </c>
      <c r="K1189">
        <f>Pantalón!F19</f>
        <v>0</v>
      </c>
      <c r="L1189" s="4">
        <f>IF(K1189="","",IF(Menu!$D$10="",0,Menu!$E$10))</f>
        <v>0</v>
      </c>
      <c r="M1189" s="4">
        <f>IF(K1189="","",IF(Menu!$H$8="",0,Menu!$H$8))</f>
        <v>0</v>
      </c>
      <c r="N1189" s="4" t="s">
        <v>274</v>
      </c>
      <c r="Y1189" s="4" t="str">
        <f>MID(I1189,1,5)</f>
        <v>C0652</v>
      </c>
      <c r="Z1189" s="4">
        <v>24</v>
      </c>
      <c r="AA1189" s="4">
        <f>(ROUNDDOWN(K1189/Z1189,0))*Z1189</f>
        <v>0</v>
      </c>
      <c r="AB1189" s="4">
        <f>K1189-(AA1189)</f>
        <v>0</v>
      </c>
      <c r="AC1189" s="4">
        <f>AA1189/Z1189</f>
        <v>0</v>
      </c>
    </row>
    <row r="1190" spans="1:29" ht="13.2">
      <c r="A1190" s="4" t="s">
        <v>271</v>
      </c>
      <c r="B1190" s="4" t="s">
        <v>272</v>
      </c>
      <c r="C1190" s="4">
        <f>IF(D1190="","",Menu!$D$8)</f>
        <v>0</v>
      </c>
      <c r="D1190" s="5" t="s">
        <v>63</v>
      </c>
      <c r="E1190" s="4">
        <f>IF(D1190="","",Menu!$J$10)</f>
        <v>0</v>
      </c>
      <c r="F1190" s="4">
        <f>IF(D1190="","",Menu!$R$8)</f>
        <v>0</v>
      </c>
      <c r="G1190" s="4">
        <f>IF(I1190="","",Menu!$N$12)</f>
        <v>0</v>
      </c>
      <c r="H1190" s="4">
        <f>IF(J1190="","",Menu!$N$10)</f>
        <v>0</v>
      </c>
      <c r="I1190" s="1" t="s">
        <v>1331</v>
      </c>
      <c r="J1190" s="4">
        <f>IF(I1190="","",Menu!$M$8)</f>
        <v>0</v>
      </c>
      <c r="K1190">
        <f>Pantalón!E19</f>
        <v>0</v>
      </c>
      <c r="L1190" s="4">
        <f>IF(K1190="","",IF(Menu!$D$10="",0,Menu!$E$10))</f>
        <v>0</v>
      </c>
      <c r="M1190" s="4">
        <f>IF(K1190="","",IF(Menu!$H$8="",0,Menu!$H$8))</f>
        <v>0</v>
      </c>
      <c r="N1190" s="4" t="s">
        <v>274</v>
      </c>
      <c r="Y1190" s="4" t="str">
        <f>MID(I1190,1,5)</f>
        <v>C0652</v>
      </c>
      <c r="Z1190" s="4">
        <v>24</v>
      </c>
      <c r="AA1190" s="4">
        <f>(ROUNDDOWN(K1190/Z1190,0))*Z1190</f>
        <v>0</v>
      </c>
      <c r="AB1190" s="4">
        <f>K1190-(AA1190)</f>
        <v>0</v>
      </c>
      <c r="AC1190" s="4">
        <f>AA1190/Z1190</f>
        <v>0</v>
      </c>
    </row>
    <row r="1191" spans="1:29" ht="13.2">
      <c r="A1191" s="4" t="s">
        <v>271</v>
      </c>
      <c r="B1191" s="4" t="s">
        <v>272</v>
      </c>
      <c r="C1191" s="4">
        <f>IF(D1191="","",Menu!$D$8)</f>
        <v>0</v>
      </c>
      <c r="D1191" s="5" t="s">
        <v>63</v>
      </c>
      <c r="E1191" s="4">
        <f>IF(D1191="","",Menu!$J$10)</f>
        <v>0</v>
      </c>
      <c r="F1191" s="4">
        <f>IF(D1191="","",Menu!$R$8)</f>
        <v>0</v>
      </c>
      <c r="G1191" s="4">
        <f>IF(I1191="","",Menu!$N$12)</f>
        <v>0</v>
      </c>
      <c r="H1191" s="4">
        <f>IF(J1191="","",Menu!$N$10)</f>
        <v>0</v>
      </c>
      <c r="I1191" s="1" t="s">
        <v>1330</v>
      </c>
      <c r="J1191" s="4">
        <f>IF(I1191="","",Menu!$M$8)</f>
        <v>0</v>
      </c>
      <c r="K1191">
        <f>Pantalón!D19</f>
        <v>0</v>
      </c>
      <c r="L1191" s="4">
        <f>IF(K1191="","",IF(Menu!$D$10="",0,Menu!$E$10))</f>
        <v>0</v>
      </c>
      <c r="M1191" s="4">
        <f>IF(K1191="","",IF(Menu!$H$8="",0,Menu!$H$8))</f>
        <v>0</v>
      </c>
      <c r="N1191" s="4" t="s">
        <v>274</v>
      </c>
      <c r="Y1191" s="4" t="str">
        <f>MID(I1191,1,5)</f>
        <v>C0652</v>
      </c>
      <c r="Z1191" s="4">
        <v>24</v>
      </c>
      <c r="AA1191" s="4">
        <f>(ROUNDDOWN(K1191/Z1191,0))*Z1191</f>
        <v>0</v>
      </c>
      <c r="AB1191" s="4">
        <f>K1191-(AA1191)</f>
        <v>0</v>
      </c>
      <c r="AC1191" s="4">
        <f>AA1191/Z1191</f>
        <v>0</v>
      </c>
    </row>
    <row r="1192" spans="1:29" ht="13.2">
      <c r="A1192" s="4" t="s">
        <v>271</v>
      </c>
      <c r="B1192" s="4" t="s">
        <v>272</v>
      </c>
      <c r="C1192" s="4">
        <f>IF(D1192="","",Menu!$D$8)</f>
        <v>0</v>
      </c>
      <c r="D1192" s="5" t="s">
        <v>63</v>
      </c>
      <c r="E1192" s="4">
        <f>IF(D1192="","",Menu!$J$10)</f>
        <v>0</v>
      </c>
      <c r="F1192" s="4">
        <f>IF(D1192="","",Menu!$R$8)</f>
        <v>0</v>
      </c>
      <c r="G1192" s="4">
        <f>IF(I1192="","",Menu!$N$12)</f>
        <v>0</v>
      </c>
      <c r="H1192" s="4">
        <f>IF(J1192="","",Menu!$N$10)</f>
        <v>0</v>
      </c>
      <c r="I1192" s="1" t="s">
        <v>1329</v>
      </c>
      <c r="J1192" s="4">
        <f>IF(I1192="","",Menu!$M$8)</f>
        <v>0</v>
      </c>
      <c r="K1192">
        <f>Pantalón!J18</f>
        <v>0</v>
      </c>
      <c r="L1192" s="4">
        <f>IF(K1192="","",IF(Menu!$D$10="",0,Menu!$E$10))</f>
        <v>0</v>
      </c>
      <c r="M1192" s="4">
        <f>IF(K1192="","",IF(Menu!$H$8="",0,Menu!$H$8))</f>
        <v>0</v>
      </c>
      <c r="N1192" s="4" t="s">
        <v>274</v>
      </c>
      <c r="Y1192" s="4" t="str">
        <f>MID(I1192,1,5)</f>
        <v>C0652</v>
      </c>
      <c r="Z1192" s="4">
        <v>24</v>
      </c>
      <c r="AA1192" s="4">
        <f>(ROUNDDOWN(K1192/Z1192,0))*Z1192</f>
        <v>0</v>
      </c>
      <c r="AB1192" s="4">
        <f>K1192-(AA1192)</f>
        <v>0</v>
      </c>
      <c r="AC1192" s="4">
        <f>AA1192/Z1192</f>
        <v>0</v>
      </c>
    </row>
    <row r="1193" spans="1:29" ht="13.2">
      <c r="A1193" s="4" t="s">
        <v>271</v>
      </c>
      <c r="B1193" s="4" t="s">
        <v>272</v>
      </c>
      <c r="C1193" s="4">
        <f>IF(D1193="","",Menu!$D$8)</f>
        <v>0</v>
      </c>
      <c r="D1193" s="5" t="s">
        <v>63</v>
      </c>
      <c r="E1193" s="4">
        <f>IF(D1193="","",Menu!$J$10)</f>
        <v>0</v>
      </c>
      <c r="F1193" s="4">
        <f>IF(D1193="","",Menu!$R$8)</f>
        <v>0</v>
      </c>
      <c r="G1193" s="4">
        <f>IF(I1193="","",Menu!$N$12)</f>
        <v>0</v>
      </c>
      <c r="H1193" s="4">
        <f>IF(J1193="","",Menu!$N$10)</f>
        <v>0</v>
      </c>
      <c r="I1193" s="1" t="s">
        <v>1328</v>
      </c>
      <c r="J1193" s="4">
        <f>IF(I1193="","",Menu!$M$8)</f>
        <v>0</v>
      </c>
      <c r="K1193">
        <f>Pantalón!I18</f>
        <v>0</v>
      </c>
      <c r="L1193" s="4">
        <f>IF(K1193="","",IF(Menu!$D$10="",0,Menu!$E$10))</f>
        <v>0</v>
      </c>
      <c r="M1193" s="4">
        <f>IF(K1193="","",IF(Menu!$H$8="",0,Menu!$H$8))</f>
        <v>0</v>
      </c>
      <c r="N1193" s="4" t="s">
        <v>274</v>
      </c>
      <c r="Y1193" s="4" t="str">
        <f>MID(I1193,1,5)</f>
        <v>C0652</v>
      </c>
      <c r="Z1193" s="4">
        <v>24</v>
      </c>
      <c r="AA1193" s="4">
        <f>(ROUNDDOWN(K1193/Z1193,0))*Z1193</f>
        <v>0</v>
      </c>
      <c r="AB1193" s="4">
        <f>K1193-(AA1193)</f>
        <v>0</v>
      </c>
      <c r="AC1193" s="4">
        <f>AA1193/Z1193</f>
        <v>0</v>
      </c>
    </row>
    <row r="1194" spans="1:29" ht="13.2">
      <c r="A1194" s="4" t="s">
        <v>271</v>
      </c>
      <c r="B1194" s="4" t="s">
        <v>272</v>
      </c>
      <c r="C1194" s="4">
        <f>IF(D1194="","",Menu!$D$8)</f>
        <v>0</v>
      </c>
      <c r="D1194" s="5" t="s">
        <v>63</v>
      </c>
      <c r="E1194" s="4">
        <f>IF(D1194="","",Menu!$J$10)</f>
        <v>0</v>
      </c>
      <c r="F1194" s="4">
        <f>IF(D1194="","",Menu!$R$8)</f>
        <v>0</v>
      </c>
      <c r="G1194" s="4">
        <f>IF(I1194="","",Menu!$N$12)</f>
        <v>0</v>
      </c>
      <c r="H1194" s="4">
        <f>IF(J1194="","",Menu!$N$10)</f>
        <v>0</v>
      </c>
      <c r="I1194" s="1" t="s">
        <v>1327</v>
      </c>
      <c r="J1194" s="4">
        <f>IF(I1194="","",Menu!$M$8)</f>
        <v>0</v>
      </c>
      <c r="K1194">
        <f>Pantalón!H18</f>
        <v>0</v>
      </c>
      <c r="L1194" s="4">
        <f>IF(K1194="","",IF(Menu!$D$10="",0,Menu!$E$10))</f>
        <v>0</v>
      </c>
      <c r="M1194" s="4">
        <f>IF(K1194="","",IF(Menu!$H$8="",0,Menu!$H$8))</f>
        <v>0</v>
      </c>
      <c r="N1194" s="4" t="s">
        <v>274</v>
      </c>
      <c r="Y1194" s="4" t="str">
        <f>MID(I1194,1,5)</f>
        <v>C0652</v>
      </c>
      <c r="Z1194" s="4">
        <v>24</v>
      </c>
      <c r="AA1194" s="4">
        <f>(ROUNDDOWN(K1194/Z1194,0))*Z1194</f>
        <v>0</v>
      </c>
      <c r="AB1194" s="4">
        <f>K1194-(AA1194)</f>
        <v>0</v>
      </c>
      <c r="AC1194" s="4">
        <f>AA1194/Z1194</f>
        <v>0</v>
      </c>
    </row>
    <row r="1195" spans="1:29" ht="13.2">
      <c r="A1195" s="4" t="s">
        <v>271</v>
      </c>
      <c r="B1195" s="4" t="s">
        <v>272</v>
      </c>
      <c r="C1195" s="4">
        <f>IF(D1195="","",Menu!$D$8)</f>
        <v>0</v>
      </c>
      <c r="D1195" s="5" t="s">
        <v>63</v>
      </c>
      <c r="E1195" s="4">
        <f>IF(D1195="","",Menu!$J$10)</f>
        <v>0</v>
      </c>
      <c r="F1195" s="4">
        <f>IF(D1195="","",Menu!$R$8)</f>
        <v>0</v>
      </c>
      <c r="G1195" s="4">
        <f>IF(I1195="","",Menu!$N$12)</f>
        <v>0</v>
      </c>
      <c r="H1195" s="4">
        <f>IF(J1195="","",Menu!$N$10)</f>
        <v>0</v>
      </c>
      <c r="I1195" s="1" t="s">
        <v>1326</v>
      </c>
      <c r="J1195" s="4">
        <f>IF(I1195="","",Menu!$M$8)</f>
        <v>0</v>
      </c>
      <c r="K1195">
        <f>Pantalón!G18</f>
        <v>0</v>
      </c>
      <c r="L1195" s="4">
        <f>IF(K1195="","",IF(Menu!$D$10="",0,Menu!$E$10))</f>
        <v>0</v>
      </c>
      <c r="M1195" s="4">
        <f>IF(K1195="","",IF(Menu!$H$8="",0,Menu!$H$8))</f>
        <v>0</v>
      </c>
      <c r="N1195" s="4" t="s">
        <v>274</v>
      </c>
      <c r="Y1195" s="4" t="str">
        <f>MID(I1195,1,5)</f>
        <v>C0652</v>
      </c>
      <c r="Z1195" s="4">
        <v>24</v>
      </c>
      <c r="AA1195" s="4">
        <f>(ROUNDDOWN(K1195/Z1195,0))*Z1195</f>
        <v>0</v>
      </c>
      <c r="AB1195" s="4">
        <f>K1195-(AA1195)</f>
        <v>0</v>
      </c>
      <c r="AC1195" s="4">
        <f>AA1195/Z1195</f>
        <v>0</v>
      </c>
    </row>
    <row r="1196" spans="1:29" ht="13.2">
      <c r="A1196" s="4" t="s">
        <v>271</v>
      </c>
      <c r="B1196" s="4" t="s">
        <v>272</v>
      </c>
      <c r="C1196" s="4">
        <f>IF(D1196="","",Menu!$D$8)</f>
        <v>0</v>
      </c>
      <c r="D1196" s="5" t="s">
        <v>63</v>
      </c>
      <c r="E1196" s="4">
        <f>IF(D1196="","",Menu!$J$10)</f>
        <v>0</v>
      </c>
      <c r="F1196" s="4">
        <f>IF(D1196="","",Menu!$R$8)</f>
        <v>0</v>
      </c>
      <c r="G1196" s="4">
        <f>IF(I1196="","",Menu!$N$12)</f>
        <v>0</v>
      </c>
      <c r="H1196" s="4">
        <f>IF(J1196="","",Menu!$N$10)</f>
        <v>0</v>
      </c>
      <c r="I1196" s="1" t="s">
        <v>1325</v>
      </c>
      <c r="J1196" s="4">
        <f>IF(I1196="","",Menu!$M$8)</f>
        <v>0</v>
      </c>
      <c r="K1196">
        <f>Pantalón!F18</f>
        <v>0</v>
      </c>
      <c r="L1196" s="4">
        <f>IF(K1196="","",IF(Menu!$D$10="",0,Menu!$E$10))</f>
        <v>0</v>
      </c>
      <c r="M1196" s="4">
        <f>IF(K1196="","",IF(Menu!$H$8="",0,Menu!$H$8))</f>
        <v>0</v>
      </c>
      <c r="N1196" s="4" t="s">
        <v>274</v>
      </c>
      <c r="Y1196" s="4" t="str">
        <f>MID(I1196,1,5)</f>
        <v>C0652</v>
      </c>
      <c r="Z1196" s="4">
        <v>24</v>
      </c>
      <c r="AA1196" s="4">
        <f>(ROUNDDOWN(K1196/Z1196,0))*Z1196</f>
        <v>0</v>
      </c>
      <c r="AB1196" s="4">
        <f>K1196-(AA1196)</f>
        <v>0</v>
      </c>
      <c r="AC1196" s="4">
        <f>AA1196/Z1196</f>
        <v>0</v>
      </c>
    </row>
    <row r="1197" spans="1:29" ht="13.2">
      <c r="A1197" s="4" t="s">
        <v>271</v>
      </c>
      <c r="B1197" s="4" t="s">
        <v>272</v>
      </c>
      <c r="C1197" s="4">
        <f>IF(D1197="","",Menu!$D$8)</f>
        <v>0</v>
      </c>
      <c r="D1197" s="5" t="s">
        <v>63</v>
      </c>
      <c r="E1197" s="4">
        <f>IF(D1197="","",Menu!$J$10)</f>
        <v>0</v>
      </c>
      <c r="F1197" s="4">
        <f>IF(D1197="","",Menu!$R$8)</f>
        <v>0</v>
      </c>
      <c r="G1197" s="4">
        <f>IF(I1197="","",Menu!$N$12)</f>
        <v>0</v>
      </c>
      <c r="H1197" s="4">
        <f>IF(J1197="","",Menu!$N$10)</f>
        <v>0</v>
      </c>
      <c r="I1197" s="1" t="s">
        <v>1324</v>
      </c>
      <c r="J1197" s="4">
        <f>IF(I1197="","",Menu!$M$8)</f>
        <v>0</v>
      </c>
      <c r="K1197">
        <f>Pantalón!E18</f>
        <v>0</v>
      </c>
      <c r="L1197" s="4">
        <f>IF(K1197="","",IF(Menu!$D$10="",0,Menu!$E$10))</f>
        <v>0</v>
      </c>
      <c r="M1197" s="4">
        <f>IF(K1197="","",IF(Menu!$H$8="",0,Menu!$H$8))</f>
        <v>0</v>
      </c>
      <c r="N1197" s="4" t="s">
        <v>274</v>
      </c>
      <c r="Y1197" s="4" t="str">
        <f>MID(I1197,1,5)</f>
        <v>C0652</v>
      </c>
      <c r="Z1197" s="4">
        <v>24</v>
      </c>
      <c r="AA1197" s="4">
        <f>(ROUNDDOWN(K1197/Z1197,0))*Z1197</f>
        <v>0</v>
      </c>
      <c r="AB1197" s="4">
        <f>K1197-(AA1197)</f>
        <v>0</v>
      </c>
      <c r="AC1197" s="4">
        <f>AA1197/Z1197</f>
        <v>0</v>
      </c>
    </row>
    <row r="1198" spans="1:29" ht="13.2">
      <c r="A1198" s="4" t="s">
        <v>271</v>
      </c>
      <c r="B1198" s="4" t="s">
        <v>272</v>
      </c>
      <c r="C1198" s="4">
        <f>IF(D1198="","",Menu!$D$8)</f>
        <v>0</v>
      </c>
      <c r="D1198" s="5" t="s">
        <v>63</v>
      </c>
      <c r="E1198" s="4">
        <f>IF(D1198="","",Menu!$J$10)</f>
        <v>0</v>
      </c>
      <c r="F1198" s="4">
        <f>IF(D1198="","",Menu!$R$8)</f>
        <v>0</v>
      </c>
      <c r="G1198" s="4">
        <f>IF(I1198="","",Menu!$N$12)</f>
        <v>0</v>
      </c>
      <c r="H1198" s="4">
        <f>IF(J1198="","",Menu!$N$10)</f>
        <v>0</v>
      </c>
      <c r="I1198" s="1" t="s">
        <v>1323</v>
      </c>
      <c r="J1198" s="4">
        <f>IF(I1198="","",Menu!$M$8)</f>
        <v>0</v>
      </c>
      <c r="K1198">
        <f>Pantalón!D18</f>
        <v>0</v>
      </c>
      <c r="L1198" s="4">
        <f>IF(K1198="","",IF(Menu!$D$10="",0,Menu!$E$10))</f>
        <v>0</v>
      </c>
      <c r="M1198" s="4">
        <f>IF(K1198="","",IF(Menu!$H$8="",0,Menu!$H$8))</f>
        <v>0</v>
      </c>
      <c r="N1198" s="4" t="s">
        <v>274</v>
      </c>
      <c r="Y1198" s="4" t="str">
        <f>MID(I1198,1,5)</f>
        <v>C0652</v>
      </c>
      <c r="Z1198" s="4">
        <v>24</v>
      </c>
      <c r="AA1198" s="4">
        <f>(ROUNDDOWN(K1198/Z1198,0))*Z1198</f>
        <v>0</v>
      </c>
      <c r="AB1198" s="4">
        <f>K1198-(AA1198)</f>
        <v>0</v>
      </c>
      <c r="AC1198" s="4">
        <f>AA1198/Z1198</f>
        <v>0</v>
      </c>
    </row>
    <row r="1199" spans="1:29" ht="13.2">
      <c r="A1199" s="4" t="s">
        <v>271</v>
      </c>
      <c r="B1199" s="4" t="s">
        <v>272</v>
      </c>
      <c r="C1199" s="4">
        <f>IF(D1199="","",Menu!$D$8)</f>
        <v>0</v>
      </c>
      <c r="D1199" s="5" t="s">
        <v>63</v>
      </c>
      <c r="E1199" s="4">
        <f>IF(D1199="","",Menu!$J$10)</f>
        <v>0</v>
      </c>
      <c r="F1199" s="4">
        <f>IF(D1199="","",Menu!$R$8)</f>
        <v>0</v>
      </c>
      <c r="G1199" s="4">
        <f>IF(I1199="","",Menu!$N$12)</f>
        <v>0</v>
      </c>
      <c r="H1199" s="4">
        <f>IF(J1199="","",Menu!$N$10)</f>
        <v>0</v>
      </c>
      <c r="I1199" s="1" t="s">
        <v>1315</v>
      </c>
      <c r="J1199" s="4">
        <f>IF(I1199="","",Menu!$M$8)</f>
        <v>0</v>
      </c>
      <c r="K1199">
        <f>Pantalón!J10</f>
        <v>0</v>
      </c>
      <c r="L1199" s="4">
        <f>IF(K1199="","",IF(Menu!$D$10="",0,Menu!$E$10))</f>
        <v>0</v>
      </c>
      <c r="M1199" s="4">
        <f>IF(K1199="","",IF(Menu!$H$8="",0,Menu!$H$8))</f>
        <v>0</v>
      </c>
      <c r="N1199" s="4" t="s">
        <v>274</v>
      </c>
      <c r="Y1199" s="4" t="str">
        <f>MID(I1199,1,5)</f>
        <v>C0651</v>
      </c>
      <c r="Z1199" s="4">
        <v>24</v>
      </c>
      <c r="AA1199" s="4">
        <f>(ROUNDDOWN(K1199/Z1199,0))*Z1199</f>
        <v>0</v>
      </c>
      <c r="AB1199" s="4">
        <f>K1199-(AA1199)</f>
        <v>0</v>
      </c>
      <c r="AC1199" s="4">
        <f>AA1199/Z1199</f>
        <v>0</v>
      </c>
    </row>
    <row r="1200" spans="1:29" ht="13.2">
      <c r="A1200" s="4" t="s">
        <v>271</v>
      </c>
      <c r="B1200" s="4" t="s">
        <v>272</v>
      </c>
      <c r="C1200" s="4">
        <f>IF(D1200="","",Menu!$D$8)</f>
        <v>0</v>
      </c>
      <c r="D1200" s="5" t="s">
        <v>63</v>
      </c>
      <c r="E1200" s="4">
        <f>IF(D1200="","",Menu!$J$10)</f>
        <v>0</v>
      </c>
      <c r="F1200" s="4">
        <f>IF(D1200="","",Menu!$R$8)</f>
        <v>0</v>
      </c>
      <c r="G1200" s="4">
        <f>IF(I1200="","",Menu!$N$12)</f>
        <v>0</v>
      </c>
      <c r="H1200" s="4">
        <f>IF(J1200="","",Menu!$N$10)</f>
        <v>0</v>
      </c>
      <c r="I1200" s="1" t="s">
        <v>1314</v>
      </c>
      <c r="J1200" s="4">
        <f>IF(I1200="","",Menu!$M$8)</f>
        <v>0</v>
      </c>
      <c r="K1200">
        <f>Pantalón!I10</f>
        <v>0</v>
      </c>
      <c r="L1200" s="4">
        <f>IF(K1200="","",IF(Menu!$D$10="",0,Menu!$E$10))</f>
        <v>0</v>
      </c>
      <c r="M1200" s="4">
        <f>IF(K1200="","",IF(Menu!$H$8="",0,Menu!$H$8))</f>
        <v>0</v>
      </c>
      <c r="N1200" s="4" t="s">
        <v>274</v>
      </c>
      <c r="Y1200" s="4" t="str">
        <f>MID(I1200,1,5)</f>
        <v>C0651</v>
      </c>
      <c r="Z1200" s="4">
        <v>24</v>
      </c>
      <c r="AA1200" s="4">
        <f>(ROUNDDOWN(K1200/Z1200,0))*Z1200</f>
        <v>0</v>
      </c>
      <c r="AB1200" s="4">
        <f>K1200-(AA1200)</f>
        <v>0</v>
      </c>
      <c r="AC1200" s="4">
        <f>AA1200/Z1200</f>
        <v>0</v>
      </c>
    </row>
    <row r="1201" spans="1:29" ht="13.2">
      <c r="A1201" s="4" t="s">
        <v>271</v>
      </c>
      <c r="B1201" s="4" t="s">
        <v>272</v>
      </c>
      <c r="C1201" s="4">
        <f>IF(D1201="","",Menu!$D$8)</f>
        <v>0</v>
      </c>
      <c r="D1201" s="5" t="s">
        <v>63</v>
      </c>
      <c r="E1201" s="4">
        <f>IF(D1201="","",Menu!$J$10)</f>
        <v>0</v>
      </c>
      <c r="F1201" s="4">
        <f>IF(D1201="","",Menu!$R$8)</f>
        <v>0</v>
      </c>
      <c r="G1201" s="4">
        <f>IF(I1201="","",Menu!$N$12)</f>
        <v>0</v>
      </c>
      <c r="H1201" s="4">
        <f>IF(J1201="","",Menu!$N$10)</f>
        <v>0</v>
      </c>
      <c r="I1201" s="1" t="s">
        <v>1313</v>
      </c>
      <c r="J1201" s="4">
        <f>IF(I1201="","",Menu!$M$8)</f>
        <v>0</v>
      </c>
      <c r="K1201">
        <f>Pantalón!H10</f>
        <v>0</v>
      </c>
      <c r="L1201" s="4">
        <f>IF(K1201="","",IF(Menu!$D$10="",0,Menu!$E$10))</f>
        <v>0</v>
      </c>
      <c r="M1201" s="4">
        <f>IF(K1201="","",IF(Menu!$H$8="",0,Menu!$H$8))</f>
        <v>0</v>
      </c>
      <c r="N1201" s="4" t="s">
        <v>274</v>
      </c>
      <c r="Y1201" s="4" t="str">
        <f>MID(I1201,1,5)</f>
        <v>C0651</v>
      </c>
      <c r="Z1201" s="4">
        <v>24</v>
      </c>
      <c r="AA1201" s="4">
        <f>(ROUNDDOWN(K1201/Z1201,0))*Z1201</f>
        <v>0</v>
      </c>
      <c r="AB1201" s="4">
        <f>K1201-(AA1201)</f>
        <v>0</v>
      </c>
      <c r="AC1201" s="4">
        <f>AA1201/Z1201</f>
        <v>0</v>
      </c>
    </row>
    <row r="1202" spans="1:29" ht="13.2">
      <c r="A1202" s="4" t="s">
        <v>271</v>
      </c>
      <c r="B1202" s="4" t="s">
        <v>272</v>
      </c>
      <c r="C1202" s="4">
        <f>IF(D1202="","",Menu!$D$8)</f>
        <v>0</v>
      </c>
      <c r="D1202" s="5" t="s">
        <v>63</v>
      </c>
      <c r="E1202" s="4">
        <f>IF(D1202="","",Menu!$J$10)</f>
        <v>0</v>
      </c>
      <c r="F1202" s="4">
        <f>IF(D1202="","",Menu!$R$8)</f>
        <v>0</v>
      </c>
      <c r="G1202" s="4">
        <f>IF(I1202="","",Menu!$N$12)</f>
        <v>0</v>
      </c>
      <c r="H1202" s="4">
        <f>IF(J1202="","",Menu!$N$10)</f>
        <v>0</v>
      </c>
      <c r="I1202" s="1" t="s">
        <v>1312</v>
      </c>
      <c r="J1202" s="4">
        <f>IF(I1202="","",Menu!$M$8)</f>
        <v>0</v>
      </c>
      <c r="K1202">
        <f>Pantalón!G10</f>
        <v>0</v>
      </c>
      <c r="L1202" s="4">
        <f>IF(K1202="","",IF(Menu!$D$10="",0,Menu!$E$10))</f>
        <v>0</v>
      </c>
      <c r="M1202" s="4">
        <f>IF(K1202="","",IF(Menu!$H$8="",0,Menu!$H$8))</f>
        <v>0</v>
      </c>
      <c r="N1202" s="4" t="s">
        <v>274</v>
      </c>
      <c r="Y1202" s="4" t="str">
        <f>MID(I1202,1,5)</f>
        <v>C0651</v>
      </c>
      <c r="Z1202" s="4">
        <v>24</v>
      </c>
      <c r="AA1202" s="4">
        <f>(ROUNDDOWN(K1202/Z1202,0))*Z1202</f>
        <v>0</v>
      </c>
      <c r="AB1202" s="4">
        <f>K1202-(AA1202)</f>
        <v>0</v>
      </c>
      <c r="AC1202" s="4">
        <f>AA1202/Z1202</f>
        <v>0</v>
      </c>
    </row>
    <row r="1203" spans="1:29" ht="13.2">
      <c r="A1203" s="4" t="s">
        <v>271</v>
      </c>
      <c r="B1203" s="4" t="s">
        <v>272</v>
      </c>
      <c r="C1203" s="4">
        <f>IF(D1203="","",Menu!$D$8)</f>
        <v>0</v>
      </c>
      <c r="D1203" s="5" t="s">
        <v>63</v>
      </c>
      <c r="E1203" s="4">
        <f>IF(D1203="","",Menu!$J$10)</f>
        <v>0</v>
      </c>
      <c r="F1203" s="4">
        <f>IF(D1203="","",Menu!$R$8)</f>
        <v>0</v>
      </c>
      <c r="G1203" s="4">
        <f>IF(I1203="","",Menu!$N$12)</f>
        <v>0</v>
      </c>
      <c r="H1203" s="4">
        <f>IF(J1203="","",Menu!$N$10)</f>
        <v>0</v>
      </c>
      <c r="I1203" s="1" t="s">
        <v>1311</v>
      </c>
      <c r="J1203" s="4">
        <f>IF(I1203="","",Menu!$M$8)</f>
        <v>0</v>
      </c>
      <c r="K1203">
        <f>Pantalón!F10</f>
        <v>0</v>
      </c>
      <c r="L1203" s="4">
        <f>IF(K1203="","",IF(Menu!$D$10="",0,Menu!$E$10))</f>
        <v>0</v>
      </c>
      <c r="M1203" s="4">
        <f>IF(K1203="","",IF(Menu!$H$8="",0,Menu!$H$8))</f>
        <v>0</v>
      </c>
      <c r="N1203" s="4" t="s">
        <v>274</v>
      </c>
      <c r="Y1203" s="4" t="str">
        <f>MID(I1203,1,5)</f>
        <v>C0651</v>
      </c>
      <c r="Z1203" s="4">
        <v>24</v>
      </c>
      <c r="AA1203" s="4">
        <f>(ROUNDDOWN(K1203/Z1203,0))*Z1203</f>
        <v>0</v>
      </c>
      <c r="AB1203" s="4">
        <f>K1203-(AA1203)</f>
        <v>0</v>
      </c>
      <c r="AC1203" s="4">
        <f>AA1203/Z1203</f>
        <v>0</v>
      </c>
    </row>
    <row r="1204" spans="1:29" ht="13.2">
      <c r="A1204" s="4" t="s">
        <v>271</v>
      </c>
      <c r="B1204" s="4" t="s">
        <v>272</v>
      </c>
      <c r="C1204" s="4">
        <f>IF(D1204="","",Menu!$D$8)</f>
        <v>0</v>
      </c>
      <c r="D1204" s="5" t="s">
        <v>63</v>
      </c>
      <c r="E1204" s="4">
        <f>IF(D1204="","",Menu!$J$10)</f>
        <v>0</v>
      </c>
      <c r="F1204" s="4">
        <f>IF(D1204="","",Menu!$R$8)</f>
        <v>0</v>
      </c>
      <c r="G1204" s="4">
        <f>IF(I1204="","",Menu!$N$12)</f>
        <v>0</v>
      </c>
      <c r="H1204" s="4">
        <f>IF(J1204="","",Menu!$N$10)</f>
        <v>0</v>
      </c>
      <c r="I1204" s="1" t="s">
        <v>1310</v>
      </c>
      <c r="J1204" s="4">
        <f>IF(I1204="","",Menu!$M$8)</f>
        <v>0</v>
      </c>
      <c r="K1204">
        <f>Pantalón!E10</f>
        <v>0</v>
      </c>
      <c r="L1204" s="4">
        <f>IF(K1204="","",IF(Menu!$D$10="",0,Menu!$E$10))</f>
        <v>0</v>
      </c>
      <c r="M1204" s="4">
        <f>IF(K1204="","",IF(Menu!$H$8="",0,Menu!$H$8))</f>
        <v>0</v>
      </c>
      <c r="N1204" s="4" t="s">
        <v>274</v>
      </c>
      <c r="Y1204" s="4" t="str">
        <f>MID(I1204,1,5)</f>
        <v>C0651</v>
      </c>
      <c r="Z1204" s="4">
        <v>24</v>
      </c>
      <c r="AA1204" s="4">
        <f>(ROUNDDOWN(K1204/Z1204,0))*Z1204</f>
        <v>0</v>
      </c>
      <c r="AB1204" s="4">
        <f>K1204-(AA1204)</f>
        <v>0</v>
      </c>
      <c r="AC1204" s="4">
        <f>AA1204/Z1204</f>
        <v>0</v>
      </c>
    </row>
    <row r="1205" spans="1:29" ht="13.2">
      <c r="A1205" s="4" t="s">
        <v>271</v>
      </c>
      <c r="B1205" s="4" t="s">
        <v>272</v>
      </c>
      <c r="C1205" s="4">
        <f>IF(D1205="","",Menu!$D$8)</f>
        <v>0</v>
      </c>
      <c r="D1205" s="5" t="s">
        <v>63</v>
      </c>
      <c r="E1205" s="4">
        <f>IF(D1205="","",Menu!$J$10)</f>
        <v>0</v>
      </c>
      <c r="F1205" s="4">
        <f>IF(D1205="","",Menu!$R$8)</f>
        <v>0</v>
      </c>
      <c r="G1205" s="4">
        <f>IF(I1205="","",Menu!$N$12)</f>
        <v>0</v>
      </c>
      <c r="H1205" s="4">
        <f>IF(J1205="","",Menu!$N$10)</f>
        <v>0</v>
      </c>
      <c r="I1205" s="1" t="s">
        <v>1309</v>
      </c>
      <c r="J1205" s="4">
        <f>IF(I1205="","",Menu!$M$8)</f>
        <v>0</v>
      </c>
      <c r="K1205">
        <f>Pantalón!D10</f>
        <v>0</v>
      </c>
      <c r="L1205" s="4">
        <f>IF(K1205="","",IF(Menu!$D$10="",0,Menu!$E$10))</f>
        <v>0</v>
      </c>
      <c r="M1205" s="4">
        <f>IF(K1205="","",IF(Menu!$H$8="",0,Menu!$H$8))</f>
        <v>0</v>
      </c>
      <c r="N1205" s="4" t="s">
        <v>274</v>
      </c>
      <c r="Y1205" s="4" t="str">
        <f>MID(I1205,1,5)</f>
        <v>C0651</v>
      </c>
      <c r="Z1205" s="4">
        <v>24</v>
      </c>
      <c r="AA1205" s="4">
        <f>(ROUNDDOWN(K1205/Z1205,0))*Z1205</f>
        <v>0</v>
      </c>
      <c r="AB1205" s="4">
        <f>K1205-(AA1205)</f>
        <v>0</v>
      </c>
      <c r="AC1205" s="4">
        <f>AA1205/Z1205</f>
        <v>0</v>
      </c>
    </row>
    <row r="1206" spans="1:29" ht="13.2">
      <c r="A1206" s="4" t="s">
        <v>271</v>
      </c>
      <c r="B1206" s="4" t="s">
        <v>272</v>
      </c>
      <c r="C1206" s="4">
        <f>IF(D1206="","",Menu!$D$8)</f>
        <v>0</v>
      </c>
      <c r="D1206" s="5" t="s">
        <v>63</v>
      </c>
      <c r="E1206" s="4">
        <f>IF(D1206="","",Menu!$J$10)</f>
        <v>0</v>
      </c>
      <c r="F1206" s="4">
        <f>IF(D1206="","",Menu!$R$8)</f>
        <v>0</v>
      </c>
      <c r="G1206" s="4">
        <f>IF(I1206="","",Menu!$N$12)</f>
        <v>0</v>
      </c>
      <c r="H1206" s="4">
        <f>IF(J1206="","",Menu!$N$10)</f>
        <v>0</v>
      </c>
      <c r="I1206" s="1" t="s">
        <v>1268</v>
      </c>
      <c r="J1206" s="4">
        <f>IF(I1206="","",Menu!$M$8)</f>
        <v>0</v>
      </c>
      <c r="K1206">
        <f>Camisas!H69</f>
        <v>0</v>
      </c>
      <c r="L1206" s="4">
        <f>IF(K1206="","",IF(Menu!$D$10="",0,Menu!$E$10))</f>
        <v>0</v>
      </c>
      <c r="M1206" s="4">
        <f>IF(K1206="","",IF(Menu!$H$8="",0,Menu!$H$8))</f>
        <v>0</v>
      </c>
      <c r="N1206" s="4" t="s">
        <v>274</v>
      </c>
      <c r="Y1206" s="4" t="str">
        <f>MID(I1206,1,5)</f>
        <v>C0607</v>
      </c>
      <c r="Z1206" s="4">
        <v>24</v>
      </c>
      <c r="AA1206" s="4">
        <f>(ROUNDDOWN(K1206/Z1206,0))*Z1206</f>
        <v>0</v>
      </c>
      <c r="AB1206" s="4">
        <f>K1206-(AA1206)</f>
        <v>0</v>
      </c>
      <c r="AC1206" s="4">
        <f>AA1206/Z1206</f>
        <v>0</v>
      </c>
    </row>
    <row r="1207" spans="1:29" ht="13.2">
      <c r="A1207" s="4" t="s">
        <v>271</v>
      </c>
      <c r="B1207" s="4" t="s">
        <v>272</v>
      </c>
      <c r="C1207" s="4">
        <f>IF(D1207="","",Menu!$D$8)</f>
        <v>0</v>
      </c>
      <c r="D1207" s="5" t="s">
        <v>63</v>
      </c>
      <c r="E1207" s="4">
        <f>IF(D1207="","",Menu!$J$10)</f>
        <v>0</v>
      </c>
      <c r="F1207" s="4">
        <f>IF(D1207="","",Menu!$R$8)</f>
        <v>0</v>
      </c>
      <c r="G1207" s="4">
        <f>IF(I1207="","",Menu!$N$12)</f>
        <v>0</v>
      </c>
      <c r="H1207" s="4">
        <f>IF(J1207="","",Menu!$N$10)</f>
        <v>0</v>
      </c>
      <c r="I1207" s="1" t="s">
        <v>1267</v>
      </c>
      <c r="J1207" s="4">
        <f>IF(I1207="","",Menu!$M$8)</f>
        <v>0</v>
      </c>
      <c r="K1207">
        <f>Camisas!G69</f>
        <v>0</v>
      </c>
      <c r="L1207" s="4">
        <f>IF(K1207="","",IF(Menu!$D$10="",0,Menu!$E$10))</f>
        <v>0</v>
      </c>
      <c r="M1207" s="4">
        <f>IF(K1207="","",IF(Menu!$H$8="",0,Menu!$H$8))</f>
        <v>0</v>
      </c>
      <c r="N1207" s="4" t="s">
        <v>274</v>
      </c>
      <c r="Y1207" s="4" t="str">
        <f>MID(I1207,1,5)</f>
        <v>C0607</v>
      </c>
      <c r="Z1207" s="4">
        <v>24</v>
      </c>
      <c r="AA1207" s="4">
        <f>(ROUNDDOWN(K1207/Z1207,0))*Z1207</f>
        <v>0</v>
      </c>
      <c r="AB1207" s="4">
        <f>K1207-(AA1207)</f>
        <v>0</v>
      </c>
      <c r="AC1207" s="4">
        <f>AA1207/Z1207</f>
        <v>0</v>
      </c>
    </row>
    <row r="1208" spans="1:29" ht="13.2">
      <c r="A1208" s="4" t="s">
        <v>271</v>
      </c>
      <c r="B1208" s="4" t="s">
        <v>272</v>
      </c>
      <c r="C1208" s="4">
        <f>IF(D1208="","",Menu!$D$8)</f>
        <v>0</v>
      </c>
      <c r="D1208" s="5" t="s">
        <v>63</v>
      </c>
      <c r="E1208" s="4">
        <f>IF(D1208="","",Menu!$J$10)</f>
        <v>0</v>
      </c>
      <c r="F1208" s="4">
        <f>IF(D1208="","",Menu!$R$8)</f>
        <v>0</v>
      </c>
      <c r="G1208" s="4">
        <f>IF(I1208="","",Menu!$N$12)</f>
        <v>0</v>
      </c>
      <c r="H1208" s="4">
        <f>IF(J1208="","",Menu!$N$10)</f>
        <v>0</v>
      </c>
      <c r="I1208" s="1" t="s">
        <v>1265</v>
      </c>
      <c r="J1208" s="4">
        <f>IF(I1208="","",Menu!$M$8)</f>
        <v>0</v>
      </c>
      <c r="K1208">
        <f>Camisas!E69</f>
        <v>0</v>
      </c>
      <c r="L1208" s="4">
        <f>IF(K1208="","",IF(Menu!$D$10="",0,Menu!$E$10))</f>
        <v>0</v>
      </c>
      <c r="M1208" s="4">
        <f>IF(K1208="","",IF(Menu!$H$8="",0,Menu!$H$8))</f>
        <v>0</v>
      </c>
      <c r="N1208" s="4" t="s">
        <v>274</v>
      </c>
      <c r="Y1208" s="4" t="str">
        <f>MID(I1208,1,5)</f>
        <v>C0607</v>
      </c>
      <c r="Z1208" s="4">
        <v>24</v>
      </c>
      <c r="AA1208" s="4">
        <f>(ROUNDDOWN(K1208/Z1208,0))*Z1208</f>
        <v>0</v>
      </c>
      <c r="AB1208" s="4">
        <f>K1208-(AA1208)</f>
        <v>0</v>
      </c>
      <c r="AC1208" s="4">
        <f>AA1208/Z1208</f>
        <v>0</v>
      </c>
    </row>
    <row r="1209" spans="1:29" ht="13.2">
      <c r="A1209" s="4" t="s">
        <v>271</v>
      </c>
      <c r="B1209" s="4" t="s">
        <v>272</v>
      </c>
      <c r="C1209" s="4">
        <f>IF(D1209="","",Menu!$D$8)</f>
        <v>0</v>
      </c>
      <c r="D1209" s="5" t="s">
        <v>63</v>
      </c>
      <c r="E1209" s="4">
        <f>IF(D1209="","",Menu!$J$10)</f>
        <v>0</v>
      </c>
      <c r="F1209" s="4">
        <f>IF(D1209="","",Menu!$R$8)</f>
        <v>0</v>
      </c>
      <c r="G1209" s="4">
        <f>IF(I1209="","",Menu!$N$12)</f>
        <v>0</v>
      </c>
      <c r="H1209" s="4">
        <f>IF(J1209="","",Menu!$N$10)</f>
        <v>0</v>
      </c>
      <c r="I1209" s="1" t="s">
        <v>1266</v>
      </c>
      <c r="J1209" s="4">
        <f>IF(I1209="","",Menu!$M$8)</f>
        <v>0</v>
      </c>
      <c r="K1209">
        <f>Camisas!F69</f>
        <v>0</v>
      </c>
      <c r="L1209" s="4">
        <f>IF(K1209="","",IF(Menu!$D$10="",0,Menu!$E$10))</f>
        <v>0</v>
      </c>
      <c r="M1209" s="4">
        <f>IF(K1209="","",IF(Menu!$H$8="",0,Menu!$H$8))</f>
        <v>0</v>
      </c>
      <c r="N1209" s="4" t="s">
        <v>274</v>
      </c>
      <c r="Y1209" s="4" t="str">
        <f>MID(I1209,1,5)</f>
        <v>C0607</v>
      </c>
      <c r="Z1209" s="4">
        <v>24</v>
      </c>
      <c r="AA1209" s="4">
        <f>(ROUNDDOWN(K1209/Z1209,0))*Z1209</f>
        <v>0</v>
      </c>
      <c r="AB1209" s="4">
        <f>K1209-(AA1209)</f>
        <v>0</v>
      </c>
      <c r="AC1209" s="4">
        <f>AA1209/Z1209</f>
        <v>0</v>
      </c>
    </row>
    <row r="1210" spans="1:29" ht="13.2">
      <c r="A1210" s="4" t="s">
        <v>271</v>
      </c>
      <c r="B1210" s="4" t="s">
        <v>272</v>
      </c>
      <c r="C1210" s="4">
        <f>IF(D1210="","",Menu!$D$8)</f>
        <v>0</v>
      </c>
      <c r="D1210" s="5" t="s">
        <v>63</v>
      </c>
      <c r="E1210" s="4">
        <f>IF(D1210="","",Menu!$J$10)</f>
        <v>0</v>
      </c>
      <c r="F1210" s="4">
        <f>IF(D1210="","",Menu!$R$8)</f>
        <v>0</v>
      </c>
      <c r="G1210" s="4">
        <f>IF(I1210="","",Menu!$N$12)</f>
        <v>0</v>
      </c>
      <c r="H1210" s="4">
        <f>IF(J1210="","",Menu!$N$10)</f>
        <v>0</v>
      </c>
      <c r="I1210" s="1" t="s">
        <v>1264</v>
      </c>
      <c r="J1210" s="4">
        <f>IF(I1210="","",Menu!$M$8)</f>
        <v>0</v>
      </c>
      <c r="K1210">
        <f>Camisas!D69</f>
        <v>0</v>
      </c>
      <c r="L1210" s="4">
        <f>IF(K1210="","",IF(Menu!$D$10="",0,Menu!$E$10))</f>
        <v>0</v>
      </c>
      <c r="M1210" s="4">
        <f>IF(K1210="","",IF(Menu!$H$8="",0,Menu!$H$8))</f>
        <v>0</v>
      </c>
      <c r="N1210" s="4" t="s">
        <v>274</v>
      </c>
      <c r="Y1210" s="4" t="str">
        <f>MID(I1210,1,5)</f>
        <v>C0607</v>
      </c>
      <c r="Z1210" s="4">
        <v>24</v>
      </c>
      <c r="AA1210" s="4">
        <f>(ROUNDDOWN(K1210/Z1210,0))*Z1210</f>
        <v>0</v>
      </c>
      <c r="AB1210" s="4">
        <f>K1210-(AA1210)</f>
        <v>0</v>
      </c>
      <c r="AC1210" s="4">
        <f>AA1210/Z1210</f>
        <v>0</v>
      </c>
    </row>
    <row r="1211" spans="1:29" ht="13.2">
      <c r="A1211" s="4" t="s">
        <v>271</v>
      </c>
      <c r="B1211" s="4" t="s">
        <v>272</v>
      </c>
      <c r="C1211" s="4">
        <f>IF(D1211="","",Menu!$D$8)</f>
        <v>0</v>
      </c>
      <c r="D1211" s="5" t="s">
        <v>63</v>
      </c>
      <c r="E1211" s="4">
        <f>IF(D1211="","",Menu!$J$10)</f>
        <v>0</v>
      </c>
      <c r="F1211" s="4">
        <f>IF(D1211="","",Menu!$R$8)</f>
        <v>0</v>
      </c>
      <c r="G1211" s="4">
        <f>IF(I1211="","",Menu!$N$12)</f>
        <v>0</v>
      </c>
      <c r="H1211" s="4">
        <f>IF(J1211="","",Menu!$N$10)</f>
        <v>0</v>
      </c>
      <c r="I1211" s="1" t="s">
        <v>1263</v>
      </c>
      <c r="J1211" s="4">
        <f>IF(I1211="","",Menu!$M$8)</f>
        <v>0</v>
      </c>
      <c r="K1211">
        <f>Camisas!H68</f>
        <v>0</v>
      </c>
      <c r="L1211" s="4">
        <f>IF(K1211="","",IF(Menu!$D$10="",0,Menu!$E$10))</f>
        <v>0</v>
      </c>
      <c r="M1211" s="4">
        <f>IF(K1211="","",IF(Menu!$H$8="",0,Menu!$H$8))</f>
        <v>0</v>
      </c>
      <c r="N1211" s="4" t="s">
        <v>274</v>
      </c>
      <c r="Y1211" s="4" t="str">
        <f>MID(I1211,1,5)</f>
        <v>C0607</v>
      </c>
      <c r="Z1211" s="4">
        <v>24</v>
      </c>
      <c r="AA1211" s="4">
        <f>(ROUNDDOWN(K1211/Z1211,0))*Z1211</f>
        <v>0</v>
      </c>
      <c r="AB1211" s="4">
        <f>K1211-(AA1211)</f>
        <v>0</v>
      </c>
      <c r="AC1211" s="4">
        <f>AA1211/Z1211</f>
        <v>0</v>
      </c>
    </row>
    <row r="1212" spans="1:29" ht="13.2">
      <c r="A1212" s="4" t="s">
        <v>271</v>
      </c>
      <c r="B1212" s="4" t="s">
        <v>272</v>
      </c>
      <c r="C1212" s="4">
        <f>IF(D1212="","",Menu!$D$8)</f>
        <v>0</v>
      </c>
      <c r="D1212" s="5" t="s">
        <v>63</v>
      </c>
      <c r="E1212" s="4">
        <f>IF(D1212="","",Menu!$J$10)</f>
        <v>0</v>
      </c>
      <c r="F1212" s="4">
        <f>IF(D1212="","",Menu!$R$8)</f>
        <v>0</v>
      </c>
      <c r="G1212" s="4">
        <f>IF(I1212="","",Menu!$N$12)</f>
        <v>0</v>
      </c>
      <c r="H1212" s="4">
        <f>IF(J1212="","",Menu!$N$10)</f>
        <v>0</v>
      </c>
      <c r="I1212" s="1" t="s">
        <v>1262</v>
      </c>
      <c r="J1212" s="4">
        <f>IF(I1212="","",Menu!$M$8)</f>
        <v>0</v>
      </c>
      <c r="K1212">
        <f>Camisas!G68</f>
        <v>0</v>
      </c>
      <c r="L1212" s="4">
        <f>IF(K1212="","",IF(Menu!$D$10="",0,Menu!$E$10))</f>
        <v>0</v>
      </c>
      <c r="M1212" s="4">
        <f>IF(K1212="","",IF(Menu!$H$8="",0,Menu!$H$8))</f>
        <v>0</v>
      </c>
      <c r="N1212" s="4" t="s">
        <v>274</v>
      </c>
      <c r="Y1212" s="4" t="str">
        <f>MID(I1212,1,5)</f>
        <v>C0607</v>
      </c>
      <c r="Z1212" s="4">
        <v>24</v>
      </c>
      <c r="AA1212" s="4">
        <f>(ROUNDDOWN(K1212/Z1212,0))*Z1212</f>
        <v>0</v>
      </c>
      <c r="AB1212" s="4">
        <f>K1212-(AA1212)</f>
        <v>0</v>
      </c>
      <c r="AC1212" s="4">
        <f>AA1212/Z1212</f>
        <v>0</v>
      </c>
    </row>
    <row r="1213" spans="1:29" ht="13.2">
      <c r="A1213" s="4" t="s">
        <v>271</v>
      </c>
      <c r="B1213" s="4" t="s">
        <v>272</v>
      </c>
      <c r="C1213" s="4">
        <f>IF(D1213="","",Menu!$D$8)</f>
        <v>0</v>
      </c>
      <c r="D1213" s="5" t="s">
        <v>63</v>
      </c>
      <c r="E1213" s="4">
        <f>IF(D1213="","",Menu!$J$10)</f>
        <v>0</v>
      </c>
      <c r="F1213" s="4">
        <f>IF(D1213="","",Menu!$R$8)</f>
        <v>0</v>
      </c>
      <c r="G1213" s="4">
        <f>IF(I1213="","",Menu!$N$12)</f>
        <v>0</v>
      </c>
      <c r="H1213" s="4">
        <f>IF(J1213="","",Menu!$N$10)</f>
        <v>0</v>
      </c>
      <c r="I1213" s="1" t="s">
        <v>1260</v>
      </c>
      <c r="J1213" s="4">
        <f>IF(I1213="","",Menu!$M$8)</f>
        <v>0</v>
      </c>
      <c r="K1213">
        <f>Camisas!E68</f>
        <v>0</v>
      </c>
      <c r="L1213" s="4">
        <f>IF(K1213="","",IF(Menu!$D$10="",0,Menu!$E$10))</f>
        <v>0</v>
      </c>
      <c r="M1213" s="4">
        <f>IF(K1213="","",IF(Menu!$H$8="",0,Menu!$H$8))</f>
        <v>0</v>
      </c>
      <c r="N1213" s="4" t="s">
        <v>274</v>
      </c>
      <c r="Y1213" s="4" t="str">
        <f>MID(I1213,1,5)</f>
        <v>C0607</v>
      </c>
      <c r="Z1213" s="4">
        <v>24</v>
      </c>
      <c r="AA1213" s="4">
        <f>(ROUNDDOWN(K1213/Z1213,0))*Z1213</f>
        <v>0</v>
      </c>
      <c r="AB1213" s="4">
        <f>K1213-(AA1213)</f>
        <v>0</v>
      </c>
      <c r="AC1213" s="4">
        <f>AA1213/Z1213</f>
        <v>0</v>
      </c>
    </row>
    <row r="1214" spans="1:29" ht="13.2">
      <c r="A1214" s="4" t="s">
        <v>271</v>
      </c>
      <c r="B1214" s="4" t="s">
        <v>272</v>
      </c>
      <c r="C1214" s="4">
        <f>IF(D1214="","",Menu!$D$8)</f>
        <v>0</v>
      </c>
      <c r="D1214" s="5" t="s">
        <v>63</v>
      </c>
      <c r="E1214" s="4">
        <f>IF(D1214="","",Menu!$J$10)</f>
        <v>0</v>
      </c>
      <c r="F1214" s="4">
        <f>IF(D1214="","",Menu!$R$8)</f>
        <v>0</v>
      </c>
      <c r="G1214" s="4">
        <f>IF(I1214="","",Menu!$N$12)</f>
        <v>0</v>
      </c>
      <c r="H1214" s="4">
        <f>IF(J1214="","",Menu!$N$10)</f>
        <v>0</v>
      </c>
      <c r="I1214" s="1" t="s">
        <v>1261</v>
      </c>
      <c r="J1214" s="4">
        <f>IF(I1214="","",Menu!$M$8)</f>
        <v>0</v>
      </c>
      <c r="K1214">
        <f>Camisas!F68</f>
        <v>0</v>
      </c>
      <c r="L1214" s="4">
        <f>IF(K1214="","",IF(Menu!$D$10="",0,Menu!$E$10))</f>
        <v>0</v>
      </c>
      <c r="M1214" s="4">
        <f>IF(K1214="","",IF(Menu!$H$8="",0,Menu!$H$8))</f>
        <v>0</v>
      </c>
      <c r="N1214" s="4" t="s">
        <v>274</v>
      </c>
      <c r="Y1214" s="4" t="str">
        <f>MID(I1214,1,5)</f>
        <v>C0607</v>
      </c>
      <c r="Z1214" s="4">
        <v>24</v>
      </c>
      <c r="AA1214" s="4">
        <f>(ROUNDDOWN(K1214/Z1214,0))*Z1214</f>
        <v>0</v>
      </c>
      <c r="AB1214" s="4">
        <f>K1214-(AA1214)</f>
        <v>0</v>
      </c>
      <c r="AC1214" s="4">
        <f>AA1214/Z1214</f>
        <v>0</v>
      </c>
    </row>
    <row r="1215" spans="1:29" ht="13.2">
      <c r="A1215" s="4" t="s">
        <v>271</v>
      </c>
      <c r="B1215" s="4" t="s">
        <v>272</v>
      </c>
      <c r="C1215" s="4">
        <f>IF(D1215="","",Menu!$D$8)</f>
        <v>0</v>
      </c>
      <c r="D1215" s="5" t="s">
        <v>63</v>
      </c>
      <c r="E1215" s="4">
        <f>IF(D1215="","",Menu!$J$10)</f>
        <v>0</v>
      </c>
      <c r="F1215" s="4">
        <f>IF(D1215="","",Menu!$R$8)</f>
        <v>0</v>
      </c>
      <c r="G1215" s="4">
        <f>IF(I1215="","",Menu!$N$12)</f>
        <v>0</v>
      </c>
      <c r="H1215" s="4">
        <f>IF(J1215="","",Menu!$N$10)</f>
        <v>0</v>
      </c>
      <c r="I1215" s="1" t="s">
        <v>1259</v>
      </c>
      <c r="J1215" s="4">
        <f>IF(I1215="","",Menu!$M$8)</f>
        <v>0</v>
      </c>
      <c r="K1215">
        <f>Camisas!D68</f>
        <v>0</v>
      </c>
      <c r="L1215" s="4">
        <f>IF(K1215="","",IF(Menu!$D$10="",0,Menu!$E$10))</f>
        <v>0</v>
      </c>
      <c r="M1215" s="4">
        <f>IF(K1215="","",IF(Menu!$H$8="",0,Menu!$H$8))</f>
        <v>0</v>
      </c>
      <c r="N1215" s="4" t="s">
        <v>274</v>
      </c>
      <c r="Y1215" s="4" t="str">
        <f>MID(I1215,1,5)</f>
        <v>C0607</v>
      </c>
      <c r="Z1215" s="4">
        <v>24</v>
      </c>
      <c r="AA1215" s="4">
        <f>(ROUNDDOWN(K1215/Z1215,0))*Z1215</f>
        <v>0</v>
      </c>
      <c r="AB1215" s="4">
        <f>K1215-(AA1215)</f>
        <v>0</v>
      </c>
      <c r="AC1215" s="4">
        <f>AA1215/Z1215</f>
        <v>0</v>
      </c>
    </row>
    <row r="1216" spans="1:29" ht="13.2">
      <c r="A1216" s="4" t="s">
        <v>271</v>
      </c>
      <c r="B1216" s="4" t="s">
        <v>272</v>
      </c>
      <c r="C1216" s="4">
        <f>IF(D1216="","",Menu!$D$8)</f>
        <v>0</v>
      </c>
      <c r="D1216" s="5" t="s">
        <v>63</v>
      </c>
      <c r="E1216" s="4">
        <f>IF(D1216="","",Menu!$J$10)</f>
        <v>0</v>
      </c>
      <c r="F1216" s="4">
        <f>IF(D1216="","",Menu!$R$8)</f>
        <v>0</v>
      </c>
      <c r="G1216" s="4">
        <f>IF(I1216="","",Menu!$N$12)</f>
        <v>0</v>
      </c>
      <c r="H1216" s="4">
        <f>IF(J1216="","",Menu!$N$10)</f>
        <v>0</v>
      </c>
      <c r="I1216" s="1" t="s">
        <v>1258</v>
      </c>
      <c r="J1216" s="4">
        <f>IF(I1216="","",Menu!$M$8)</f>
        <v>0</v>
      </c>
      <c r="K1216">
        <f>Camisas!H67</f>
        <v>0</v>
      </c>
      <c r="L1216" s="4">
        <f>IF(K1216="","",IF(Menu!$D$10="",0,Menu!$E$10))</f>
        <v>0</v>
      </c>
      <c r="M1216" s="4">
        <f>IF(K1216="","",IF(Menu!$H$8="",0,Menu!$H$8))</f>
        <v>0</v>
      </c>
      <c r="N1216" s="4" t="s">
        <v>274</v>
      </c>
      <c r="Y1216" s="4" t="str">
        <f>MID(I1216,1,5)</f>
        <v>C0607</v>
      </c>
      <c r="Z1216" s="4">
        <v>24</v>
      </c>
      <c r="AA1216" s="4">
        <f>(ROUNDDOWN(K1216/Z1216,0))*Z1216</f>
        <v>0</v>
      </c>
      <c r="AB1216" s="4">
        <f>K1216-(AA1216)</f>
        <v>0</v>
      </c>
      <c r="AC1216" s="4">
        <f>AA1216/Z1216</f>
        <v>0</v>
      </c>
    </row>
    <row r="1217" spans="1:29" ht="13.2">
      <c r="A1217" s="4" t="s">
        <v>271</v>
      </c>
      <c r="B1217" s="4" t="s">
        <v>272</v>
      </c>
      <c r="C1217" s="4">
        <f>IF(D1217="","",Menu!$D$8)</f>
        <v>0</v>
      </c>
      <c r="D1217" s="5" t="s">
        <v>63</v>
      </c>
      <c r="E1217" s="4">
        <f>IF(D1217="","",Menu!$J$10)</f>
        <v>0</v>
      </c>
      <c r="F1217" s="4">
        <f>IF(D1217="","",Menu!$R$8)</f>
        <v>0</v>
      </c>
      <c r="G1217" s="4">
        <f>IF(I1217="","",Menu!$N$12)</f>
        <v>0</v>
      </c>
      <c r="H1217" s="4">
        <f>IF(J1217="","",Menu!$N$10)</f>
        <v>0</v>
      </c>
      <c r="I1217" s="1" t="s">
        <v>1257</v>
      </c>
      <c r="J1217" s="4">
        <f>IF(I1217="","",Menu!$M$8)</f>
        <v>0</v>
      </c>
      <c r="K1217">
        <f>Camisas!G67</f>
        <v>0</v>
      </c>
      <c r="L1217" s="4">
        <f>IF(K1217="","",IF(Menu!$D$10="",0,Menu!$E$10))</f>
        <v>0</v>
      </c>
      <c r="M1217" s="4">
        <f>IF(K1217="","",IF(Menu!$H$8="",0,Menu!$H$8))</f>
        <v>0</v>
      </c>
      <c r="N1217" s="4" t="s">
        <v>274</v>
      </c>
      <c r="Y1217" s="4" t="str">
        <f>MID(I1217,1,5)</f>
        <v>C0607</v>
      </c>
      <c r="Z1217" s="4">
        <v>24</v>
      </c>
      <c r="AA1217" s="4">
        <f>(ROUNDDOWN(K1217/Z1217,0))*Z1217</f>
        <v>0</v>
      </c>
      <c r="AB1217" s="4">
        <f>K1217-(AA1217)</f>
        <v>0</v>
      </c>
      <c r="AC1217" s="4">
        <f>AA1217/Z1217</f>
        <v>0</v>
      </c>
    </row>
    <row r="1218" spans="1:29" ht="13.2">
      <c r="A1218" s="4" t="s">
        <v>271</v>
      </c>
      <c r="B1218" s="4" t="s">
        <v>272</v>
      </c>
      <c r="C1218" s="4">
        <f>IF(D1218="","",Menu!$D$8)</f>
        <v>0</v>
      </c>
      <c r="D1218" s="5" t="s">
        <v>63</v>
      </c>
      <c r="E1218" s="4">
        <f>IF(D1218="","",Menu!$J$10)</f>
        <v>0</v>
      </c>
      <c r="F1218" s="4">
        <f>IF(D1218="","",Menu!$R$8)</f>
        <v>0</v>
      </c>
      <c r="G1218" s="4">
        <f>IF(I1218="","",Menu!$N$12)</f>
        <v>0</v>
      </c>
      <c r="H1218" s="4">
        <f>IF(J1218="","",Menu!$N$10)</f>
        <v>0</v>
      </c>
      <c r="I1218" s="1" t="s">
        <v>1255</v>
      </c>
      <c r="J1218" s="4">
        <f>IF(I1218="","",Menu!$M$8)</f>
        <v>0</v>
      </c>
      <c r="K1218">
        <f>Camisas!E67</f>
        <v>0</v>
      </c>
      <c r="L1218" s="4">
        <f>IF(K1218="","",IF(Menu!$D$10="",0,Menu!$E$10))</f>
        <v>0</v>
      </c>
      <c r="M1218" s="4">
        <f>IF(K1218="","",IF(Menu!$H$8="",0,Menu!$H$8))</f>
        <v>0</v>
      </c>
      <c r="N1218" s="4" t="s">
        <v>274</v>
      </c>
      <c r="Y1218" s="4" t="str">
        <f>MID(I1218,1,5)</f>
        <v>C0607</v>
      </c>
      <c r="Z1218" s="4">
        <v>24</v>
      </c>
      <c r="AA1218" s="4">
        <f>(ROUNDDOWN(K1218/Z1218,0))*Z1218</f>
        <v>0</v>
      </c>
      <c r="AB1218" s="4">
        <f>K1218-(AA1218)</f>
        <v>0</v>
      </c>
      <c r="AC1218" s="4">
        <f>AA1218/Z1218</f>
        <v>0</v>
      </c>
    </row>
    <row r="1219" spans="1:29" ht="13.2">
      <c r="A1219" s="4" t="s">
        <v>271</v>
      </c>
      <c r="B1219" s="4" t="s">
        <v>272</v>
      </c>
      <c r="C1219" s="4">
        <f>IF(D1219="","",Menu!$D$8)</f>
        <v>0</v>
      </c>
      <c r="D1219" s="5" t="s">
        <v>63</v>
      </c>
      <c r="E1219" s="4">
        <f>IF(D1219="","",Menu!$J$10)</f>
        <v>0</v>
      </c>
      <c r="F1219" s="4">
        <f>IF(D1219="","",Menu!$R$8)</f>
        <v>0</v>
      </c>
      <c r="G1219" s="4">
        <f>IF(I1219="","",Menu!$N$12)</f>
        <v>0</v>
      </c>
      <c r="H1219" s="4">
        <f>IF(J1219="","",Menu!$N$10)</f>
        <v>0</v>
      </c>
      <c r="I1219" s="1" t="s">
        <v>1256</v>
      </c>
      <c r="J1219" s="4">
        <f>IF(I1219="","",Menu!$M$8)</f>
        <v>0</v>
      </c>
      <c r="K1219">
        <f>Camisas!F67</f>
        <v>0</v>
      </c>
      <c r="L1219" s="4">
        <f>IF(K1219="","",IF(Menu!$D$10="",0,Menu!$E$10))</f>
        <v>0</v>
      </c>
      <c r="M1219" s="4">
        <f>IF(K1219="","",IF(Menu!$H$8="",0,Menu!$H$8))</f>
        <v>0</v>
      </c>
      <c r="N1219" s="4" t="s">
        <v>274</v>
      </c>
      <c r="Y1219" s="4" t="str">
        <f>MID(I1219,1,5)</f>
        <v>C0607</v>
      </c>
      <c r="Z1219" s="4">
        <v>24</v>
      </c>
      <c r="AA1219" s="4">
        <f>(ROUNDDOWN(K1219/Z1219,0))*Z1219</f>
        <v>0</v>
      </c>
      <c r="AB1219" s="4">
        <f>K1219-(AA1219)</f>
        <v>0</v>
      </c>
      <c r="AC1219" s="4">
        <f>AA1219/Z1219</f>
        <v>0</v>
      </c>
    </row>
    <row r="1220" spans="1:29" ht="13.2">
      <c r="A1220" s="4" t="s">
        <v>271</v>
      </c>
      <c r="B1220" s="4" t="s">
        <v>272</v>
      </c>
      <c r="C1220" s="4">
        <f>IF(D1220="","",Menu!$D$8)</f>
        <v>0</v>
      </c>
      <c r="D1220" s="5" t="s">
        <v>63</v>
      </c>
      <c r="E1220" s="4">
        <f>IF(D1220="","",Menu!$J$10)</f>
        <v>0</v>
      </c>
      <c r="F1220" s="4">
        <f>IF(D1220="","",Menu!$R$8)</f>
        <v>0</v>
      </c>
      <c r="G1220" s="4">
        <f>IF(I1220="","",Menu!$N$12)</f>
        <v>0</v>
      </c>
      <c r="H1220" s="4">
        <f>IF(J1220="","",Menu!$N$10)</f>
        <v>0</v>
      </c>
      <c r="I1220" s="1" t="s">
        <v>1254</v>
      </c>
      <c r="J1220" s="4">
        <f>IF(I1220="","",Menu!$M$8)</f>
        <v>0</v>
      </c>
      <c r="K1220">
        <f>Camisas!D67</f>
        <v>0</v>
      </c>
      <c r="L1220" s="4">
        <f>IF(K1220="","",IF(Menu!$D$10="",0,Menu!$E$10))</f>
        <v>0</v>
      </c>
      <c r="M1220" s="4">
        <f>IF(K1220="","",IF(Menu!$H$8="",0,Menu!$H$8))</f>
        <v>0</v>
      </c>
      <c r="N1220" s="4" t="s">
        <v>274</v>
      </c>
      <c r="Y1220" s="4" t="str">
        <f>MID(I1220,1,5)</f>
        <v>C0607</v>
      </c>
      <c r="Z1220" s="4">
        <v>24</v>
      </c>
      <c r="AA1220" s="4">
        <f>(ROUNDDOWN(K1220/Z1220,0))*Z1220</f>
        <v>0</v>
      </c>
      <c r="AB1220" s="4">
        <f>K1220-(AA1220)</f>
        <v>0</v>
      </c>
      <c r="AC1220" s="4">
        <f>AA1220/Z1220</f>
        <v>0</v>
      </c>
    </row>
    <row r="1221" spans="1:29" ht="13.2">
      <c r="A1221" s="4" t="s">
        <v>271</v>
      </c>
      <c r="B1221" s="4" t="s">
        <v>272</v>
      </c>
      <c r="C1221" s="4">
        <f>IF(D1221="","",Menu!$D$8)</f>
        <v>0</v>
      </c>
      <c r="D1221" s="5" t="s">
        <v>63</v>
      </c>
      <c r="E1221" s="4">
        <f>IF(D1221="","",Menu!$J$10)</f>
        <v>0</v>
      </c>
      <c r="F1221" s="4">
        <f>IF(D1221="","",Menu!$R$8)</f>
        <v>0</v>
      </c>
      <c r="G1221" s="4">
        <f>IF(I1221="","",Menu!$N$12)</f>
        <v>0</v>
      </c>
      <c r="H1221" s="4">
        <f>IF(J1221="","",Menu!$N$10)</f>
        <v>0</v>
      </c>
      <c r="I1221" s="1" t="s">
        <v>1253</v>
      </c>
      <c r="J1221" s="4">
        <f>IF(I1221="","",Menu!$M$8)</f>
        <v>0</v>
      </c>
      <c r="K1221">
        <f>Camisas!H66</f>
        <v>0</v>
      </c>
      <c r="L1221" s="4">
        <f>IF(K1221="","",IF(Menu!$D$10="",0,Menu!$E$10))</f>
        <v>0</v>
      </c>
      <c r="M1221" s="4">
        <f>IF(K1221="","",IF(Menu!$H$8="",0,Menu!$H$8))</f>
        <v>0</v>
      </c>
      <c r="N1221" s="4" t="s">
        <v>274</v>
      </c>
      <c r="Y1221" s="4" t="str">
        <f>MID(I1221,1,5)</f>
        <v>C0607</v>
      </c>
      <c r="Z1221" s="4">
        <v>24</v>
      </c>
      <c r="AA1221" s="4">
        <f>(ROUNDDOWN(K1221/Z1221,0))*Z1221</f>
        <v>0</v>
      </c>
      <c r="AB1221" s="4">
        <f>K1221-(AA1221)</f>
        <v>0</v>
      </c>
      <c r="AC1221" s="4">
        <f>AA1221/Z1221</f>
        <v>0</v>
      </c>
    </row>
    <row r="1222" spans="1:29" ht="13.2">
      <c r="A1222" s="4" t="s">
        <v>271</v>
      </c>
      <c r="B1222" s="4" t="s">
        <v>272</v>
      </c>
      <c r="C1222" s="4">
        <f>IF(D1222="","",Menu!$D$8)</f>
        <v>0</v>
      </c>
      <c r="D1222" s="5" t="s">
        <v>63</v>
      </c>
      <c r="E1222" s="4">
        <f>IF(D1222="","",Menu!$J$10)</f>
        <v>0</v>
      </c>
      <c r="F1222" s="4">
        <f>IF(D1222="","",Menu!$R$8)</f>
        <v>0</v>
      </c>
      <c r="G1222" s="4">
        <f>IF(I1222="","",Menu!$N$12)</f>
        <v>0</v>
      </c>
      <c r="H1222" s="4">
        <f>IF(J1222="","",Menu!$N$10)</f>
        <v>0</v>
      </c>
      <c r="I1222" s="1" t="s">
        <v>1252</v>
      </c>
      <c r="J1222" s="4">
        <f>IF(I1222="","",Menu!$M$8)</f>
        <v>0</v>
      </c>
      <c r="K1222">
        <f>Camisas!G66</f>
        <v>0</v>
      </c>
      <c r="L1222" s="4">
        <f>IF(K1222="","",IF(Menu!$D$10="",0,Menu!$E$10))</f>
        <v>0</v>
      </c>
      <c r="M1222" s="4">
        <f>IF(K1222="","",IF(Menu!$H$8="",0,Menu!$H$8))</f>
        <v>0</v>
      </c>
      <c r="N1222" s="4" t="s">
        <v>274</v>
      </c>
      <c r="Y1222" s="4" t="str">
        <f>MID(I1222,1,5)</f>
        <v>C0607</v>
      </c>
      <c r="Z1222" s="4">
        <v>24</v>
      </c>
      <c r="AA1222" s="4">
        <f>(ROUNDDOWN(K1222/Z1222,0))*Z1222</f>
        <v>0</v>
      </c>
      <c r="AB1222" s="4">
        <f>K1222-(AA1222)</f>
        <v>0</v>
      </c>
      <c r="AC1222" s="4">
        <f>AA1222/Z1222</f>
        <v>0</v>
      </c>
    </row>
    <row r="1223" spans="1:29" ht="13.2">
      <c r="A1223" s="4" t="s">
        <v>271</v>
      </c>
      <c r="B1223" s="4" t="s">
        <v>272</v>
      </c>
      <c r="C1223" s="4">
        <f>IF(D1223="","",Menu!$D$8)</f>
        <v>0</v>
      </c>
      <c r="D1223" s="5" t="s">
        <v>63</v>
      </c>
      <c r="E1223" s="4">
        <f>IF(D1223="","",Menu!$J$10)</f>
        <v>0</v>
      </c>
      <c r="F1223" s="4">
        <f>IF(D1223="","",Menu!$R$8)</f>
        <v>0</v>
      </c>
      <c r="G1223" s="4">
        <f>IF(I1223="","",Menu!$N$12)</f>
        <v>0</v>
      </c>
      <c r="H1223" s="4">
        <f>IF(J1223="","",Menu!$N$10)</f>
        <v>0</v>
      </c>
      <c r="I1223" s="1" t="s">
        <v>1250</v>
      </c>
      <c r="J1223" s="4">
        <f>IF(I1223="","",Menu!$M$8)</f>
        <v>0</v>
      </c>
      <c r="K1223">
        <f>Camisas!E66</f>
        <v>0</v>
      </c>
      <c r="L1223" s="4">
        <f>IF(K1223="","",IF(Menu!$D$10="",0,Menu!$E$10))</f>
        <v>0</v>
      </c>
      <c r="M1223" s="4">
        <f>IF(K1223="","",IF(Menu!$H$8="",0,Menu!$H$8))</f>
        <v>0</v>
      </c>
      <c r="N1223" s="4" t="s">
        <v>274</v>
      </c>
      <c r="Y1223" s="4" t="str">
        <f>MID(I1223,1,5)</f>
        <v>C0607</v>
      </c>
      <c r="Z1223" s="4">
        <v>24</v>
      </c>
      <c r="AA1223" s="4">
        <f>(ROUNDDOWN(K1223/Z1223,0))*Z1223</f>
        <v>0</v>
      </c>
      <c r="AB1223" s="4">
        <f>K1223-(AA1223)</f>
        <v>0</v>
      </c>
      <c r="AC1223" s="4">
        <f>AA1223/Z1223</f>
        <v>0</v>
      </c>
    </row>
    <row r="1224" spans="1:29" ht="13.2">
      <c r="A1224" s="4" t="s">
        <v>271</v>
      </c>
      <c r="B1224" s="4" t="s">
        <v>272</v>
      </c>
      <c r="C1224" s="4">
        <f>IF(D1224="","",Menu!$D$8)</f>
        <v>0</v>
      </c>
      <c r="D1224" s="5" t="s">
        <v>63</v>
      </c>
      <c r="E1224" s="4">
        <f>IF(D1224="","",Menu!$J$10)</f>
        <v>0</v>
      </c>
      <c r="F1224" s="4">
        <f>IF(D1224="","",Menu!$R$8)</f>
        <v>0</v>
      </c>
      <c r="G1224" s="4">
        <f>IF(I1224="","",Menu!$N$12)</f>
        <v>0</v>
      </c>
      <c r="H1224" s="4">
        <f>IF(J1224="","",Menu!$N$10)</f>
        <v>0</v>
      </c>
      <c r="I1224" s="1" t="s">
        <v>1251</v>
      </c>
      <c r="J1224" s="4">
        <f>IF(I1224="","",Menu!$M$8)</f>
        <v>0</v>
      </c>
      <c r="K1224">
        <f>Camisas!F66</f>
        <v>0</v>
      </c>
      <c r="L1224" s="4">
        <f>IF(K1224="","",IF(Menu!$D$10="",0,Menu!$E$10))</f>
        <v>0</v>
      </c>
      <c r="M1224" s="4">
        <f>IF(K1224="","",IF(Menu!$H$8="",0,Menu!$H$8))</f>
        <v>0</v>
      </c>
      <c r="N1224" s="4" t="s">
        <v>274</v>
      </c>
      <c r="Y1224" s="4" t="str">
        <f>MID(I1224,1,5)</f>
        <v>C0607</v>
      </c>
      <c r="Z1224" s="4">
        <v>24</v>
      </c>
      <c r="AA1224" s="4">
        <f>(ROUNDDOWN(K1224/Z1224,0))*Z1224</f>
        <v>0</v>
      </c>
      <c r="AB1224" s="4">
        <f>K1224-(AA1224)</f>
        <v>0</v>
      </c>
      <c r="AC1224" s="4">
        <f>AA1224/Z1224</f>
        <v>0</v>
      </c>
    </row>
    <row r="1225" spans="1:29" ht="13.2">
      <c r="A1225" s="4" t="s">
        <v>271</v>
      </c>
      <c r="B1225" s="4" t="s">
        <v>272</v>
      </c>
      <c r="C1225" s="4">
        <f>IF(D1225="","",Menu!$D$8)</f>
        <v>0</v>
      </c>
      <c r="D1225" s="5" t="s">
        <v>63</v>
      </c>
      <c r="E1225" s="4">
        <f>IF(D1225="","",Menu!$J$10)</f>
        <v>0</v>
      </c>
      <c r="F1225" s="4">
        <f>IF(D1225="","",Menu!$R$8)</f>
        <v>0</v>
      </c>
      <c r="G1225" s="4">
        <f>IF(I1225="","",Menu!$N$12)</f>
        <v>0</v>
      </c>
      <c r="H1225" s="4">
        <f>IF(J1225="","",Menu!$N$10)</f>
        <v>0</v>
      </c>
      <c r="I1225" s="1" t="s">
        <v>1249</v>
      </c>
      <c r="J1225" s="4">
        <f>IF(I1225="","",Menu!$M$8)</f>
        <v>0</v>
      </c>
      <c r="K1225">
        <f>Camisas!D66</f>
        <v>0</v>
      </c>
      <c r="L1225" s="4">
        <f>IF(K1225="","",IF(Menu!$D$10="",0,Menu!$E$10))</f>
        <v>0</v>
      </c>
      <c r="M1225" s="4">
        <f>IF(K1225="","",IF(Menu!$H$8="",0,Menu!$H$8))</f>
        <v>0</v>
      </c>
      <c r="N1225" s="4" t="s">
        <v>274</v>
      </c>
      <c r="Y1225" s="4" t="str">
        <f>MID(I1225,1,5)</f>
        <v>C0607</v>
      </c>
      <c r="Z1225" s="4">
        <v>24</v>
      </c>
      <c r="AA1225" s="4">
        <f>(ROUNDDOWN(K1225/Z1225,0))*Z1225</f>
        <v>0</v>
      </c>
      <c r="AB1225" s="4">
        <f>K1225-(AA1225)</f>
        <v>0</v>
      </c>
      <c r="AC1225" s="4">
        <f>AA1225/Z1225</f>
        <v>0</v>
      </c>
    </row>
    <row r="1226" spans="1:29" ht="13.2">
      <c r="A1226" s="4" t="s">
        <v>271</v>
      </c>
      <c r="B1226" s="4" t="s">
        <v>272</v>
      </c>
      <c r="C1226" s="4">
        <f>IF(D1226="","",Menu!$D$8)</f>
        <v>0</v>
      </c>
      <c r="D1226" s="5" t="s">
        <v>63</v>
      </c>
      <c r="E1226" s="4">
        <f>IF(D1226="","",Menu!$J$10)</f>
        <v>0</v>
      </c>
      <c r="F1226" s="4">
        <f>IF(D1226="","",Menu!$R$8)</f>
        <v>0</v>
      </c>
      <c r="G1226" s="4">
        <f>IF(I1226="","",Menu!$N$12)</f>
        <v>0</v>
      </c>
      <c r="H1226" s="4">
        <f>IF(J1226="","",Menu!$N$10)</f>
        <v>0</v>
      </c>
      <c r="I1226" s="1" t="s">
        <v>1248</v>
      </c>
      <c r="J1226" s="4">
        <f>IF(I1226="","",Menu!$M$8)</f>
        <v>0</v>
      </c>
      <c r="K1226">
        <f>Camisas!H65</f>
        <v>0</v>
      </c>
      <c r="L1226" s="4">
        <f>IF(K1226="","",IF(Menu!$D$10="",0,Menu!$E$10))</f>
        <v>0</v>
      </c>
      <c r="M1226" s="4">
        <f>IF(K1226="","",IF(Menu!$H$8="",0,Menu!$H$8))</f>
        <v>0</v>
      </c>
      <c r="N1226" s="4" t="s">
        <v>274</v>
      </c>
      <c r="Y1226" s="4" t="str">
        <f>MID(I1226,1,5)</f>
        <v>C0607</v>
      </c>
      <c r="Z1226" s="4">
        <v>24</v>
      </c>
      <c r="AA1226" s="4">
        <f>(ROUNDDOWN(K1226/Z1226,0))*Z1226</f>
        <v>0</v>
      </c>
      <c r="AB1226" s="4">
        <f>K1226-(AA1226)</f>
        <v>0</v>
      </c>
      <c r="AC1226" s="4">
        <f>AA1226/Z1226</f>
        <v>0</v>
      </c>
    </row>
    <row r="1227" spans="1:29" ht="13.2">
      <c r="A1227" s="4" t="s">
        <v>271</v>
      </c>
      <c r="B1227" s="4" t="s">
        <v>272</v>
      </c>
      <c r="C1227" s="4">
        <f>IF(D1227="","",Menu!$D$8)</f>
        <v>0</v>
      </c>
      <c r="D1227" s="5" t="s">
        <v>63</v>
      </c>
      <c r="E1227" s="4">
        <f>IF(D1227="","",Menu!$J$10)</f>
        <v>0</v>
      </c>
      <c r="F1227" s="4">
        <f>IF(D1227="","",Menu!$R$8)</f>
        <v>0</v>
      </c>
      <c r="G1227" s="4">
        <f>IF(I1227="","",Menu!$N$12)</f>
        <v>0</v>
      </c>
      <c r="H1227" s="4">
        <f>IF(J1227="","",Menu!$N$10)</f>
        <v>0</v>
      </c>
      <c r="I1227" s="1" t="s">
        <v>1247</v>
      </c>
      <c r="J1227" s="4">
        <f>IF(I1227="","",Menu!$M$8)</f>
        <v>0</v>
      </c>
      <c r="K1227">
        <f>Camisas!G65</f>
        <v>0</v>
      </c>
      <c r="L1227" s="4">
        <f>IF(K1227="","",IF(Menu!$D$10="",0,Menu!$E$10))</f>
        <v>0</v>
      </c>
      <c r="M1227" s="4">
        <f>IF(K1227="","",IF(Menu!$H$8="",0,Menu!$H$8))</f>
        <v>0</v>
      </c>
      <c r="N1227" s="4" t="s">
        <v>274</v>
      </c>
      <c r="Y1227" s="4" t="str">
        <f>MID(I1227,1,5)</f>
        <v>C0607</v>
      </c>
      <c r="Z1227" s="4">
        <v>24</v>
      </c>
      <c r="AA1227" s="4">
        <f>(ROUNDDOWN(K1227/Z1227,0))*Z1227</f>
        <v>0</v>
      </c>
      <c r="AB1227" s="4">
        <f>K1227-(AA1227)</f>
        <v>0</v>
      </c>
      <c r="AC1227" s="4">
        <f>AA1227/Z1227</f>
        <v>0</v>
      </c>
    </row>
    <row r="1228" spans="1:29" ht="13.2">
      <c r="A1228" s="4" t="s">
        <v>271</v>
      </c>
      <c r="B1228" s="4" t="s">
        <v>272</v>
      </c>
      <c r="C1228" s="4">
        <f>IF(D1228="","",Menu!$D$8)</f>
        <v>0</v>
      </c>
      <c r="D1228" s="5" t="s">
        <v>63</v>
      </c>
      <c r="E1228" s="4">
        <f>IF(D1228="","",Menu!$J$10)</f>
        <v>0</v>
      </c>
      <c r="F1228" s="4">
        <f>IF(D1228="","",Menu!$R$8)</f>
        <v>0</v>
      </c>
      <c r="G1228" s="4">
        <f>IF(I1228="","",Menu!$N$12)</f>
        <v>0</v>
      </c>
      <c r="H1228" s="4">
        <f>IF(J1228="","",Menu!$N$10)</f>
        <v>0</v>
      </c>
      <c r="I1228" s="1" t="s">
        <v>1245</v>
      </c>
      <c r="J1228" s="4">
        <f>IF(I1228="","",Menu!$M$8)</f>
        <v>0</v>
      </c>
      <c r="K1228">
        <f>Camisas!E65</f>
        <v>0</v>
      </c>
      <c r="L1228" s="4">
        <f>IF(K1228="","",IF(Menu!$D$10="",0,Menu!$E$10))</f>
        <v>0</v>
      </c>
      <c r="M1228" s="4">
        <f>IF(K1228="","",IF(Menu!$H$8="",0,Menu!$H$8))</f>
        <v>0</v>
      </c>
      <c r="N1228" s="4" t="s">
        <v>274</v>
      </c>
      <c r="Y1228" s="4" t="str">
        <f>MID(I1228,1,5)</f>
        <v>C0607</v>
      </c>
      <c r="Z1228" s="4">
        <v>24</v>
      </c>
      <c r="AA1228" s="4">
        <f>(ROUNDDOWN(K1228/Z1228,0))*Z1228</f>
        <v>0</v>
      </c>
      <c r="AB1228" s="4">
        <f>K1228-(AA1228)</f>
        <v>0</v>
      </c>
      <c r="AC1228" s="4">
        <f>AA1228/Z1228</f>
        <v>0</v>
      </c>
    </row>
    <row r="1229" spans="1:29" ht="13.2">
      <c r="A1229" s="4" t="s">
        <v>271</v>
      </c>
      <c r="B1229" s="4" t="s">
        <v>272</v>
      </c>
      <c r="C1229" s="4">
        <f>IF(D1229="","",Menu!$D$8)</f>
        <v>0</v>
      </c>
      <c r="D1229" s="5" t="s">
        <v>63</v>
      </c>
      <c r="E1229" s="4">
        <f>IF(D1229="","",Menu!$J$10)</f>
        <v>0</v>
      </c>
      <c r="F1229" s="4">
        <f>IF(D1229="","",Menu!$R$8)</f>
        <v>0</v>
      </c>
      <c r="G1229" s="4">
        <f>IF(I1229="","",Menu!$N$12)</f>
        <v>0</v>
      </c>
      <c r="H1229" s="4">
        <f>IF(J1229="","",Menu!$N$10)</f>
        <v>0</v>
      </c>
      <c r="I1229" s="1" t="s">
        <v>1246</v>
      </c>
      <c r="J1229" s="4">
        <f>IF(I1229="","",Menu!$M$8)</f>
        <v>0</v>
      </c>
      <c r="K1229">
        <f>Camisas!F65</f>
        <v>0</v>
      </c>
      <c r="L1229" s="4">
        <f>IF(K1229="","",IF(Menu!$D$10="",0,Menu!$E$10))</f>
        <v>0</v>
      </c>
      <c r="M1229" s="4">
        <f>IF(K1229="","",IF(Menu!$H$8="",0,Menu!$H$8))</f>
        <v>0</v>
      </c>
      <c r="N1229" s="4" t="s">
        <v>274</v>
      </c>
      <c r="Y1229" s="4" t="str">
        <f>MID(I1229,1,5)</f>
        <v>C0607</v>
      </c>
      <c r="Z1229" s="4">
        <v>24</v>
      </c>
      <c r="AA1229" s="4">
        <f>(ROUNDDOWN(K1229/Z1229,0))*Z1229</f>
        <v>0</v>
      </c>
      <c r="AB1229" s="4">
        <f>K1229-(AA1229)</f>
        <v>0</v>
      </c>
      <c r="AC1229" s="4">
        <f>AA1229/Z1229</f>
        <v>0</v>
      </c>
    </row>
    <row r="1230" spans="1:29" ht="13.2">
      <c r="A1230" s="4" t="s">
        <v>271</v>
      </c>
      <c r="B1230" s="4" t="s">
        <v>272</v>
      </c>
      <c r="C1230" s="4">
        <f>IF(D1230="","",Menu!$D$8)</f>
        <v>0</v>
      </c>
      <c r="D1230" s="5" t="s">
        <v>63</v>
      </c>
      <c r="E1230" s="4">
        <f>IF(D1230="","",Menu!$J$10)</f>
        <v>0</v>
      </c>
      <c r="F1230" s="4">
        <f>IF(D1230="","",Menu!$R$8)</f>
        <v>0</v>
      </c>
      <c r="G1230" s="4">
        <f>IF(I1230="","",Menu!$N$12)</f>
        <v>0</v>
      </c>
      <c r="H1230" s="4">
        <f>IF(J1230="","",Menu!$N$10)</f>
        <v>0</v>
      </c>
      <c r="I1230" s="1" t="s">
        <v>1244</v>
      </c>
      <c r="J1230" s="4">
        <f>IF(I1230="","",Menu!$M$8)</f>
        <v>0</v>
      </c>
      <c r="K1230">
        <f>Camisas!D65</f>
        <v>0</v>
      </c>
      <c r="L1230" s="4">
        <f>IF(K1230="","",IF(Menu!$D$10="",0,Menu!$E$10))</f>
        <v>0</v>
      </c>
      <c r="M1230" s="4">
        <f>IF(K1230="","",IF(Menu!$H$8="",0,Menu!$H$8))</f>
        <v>0</v>
      </c>
      <c r="N1230" s="4" t="s">
        <v>274</v>
      </c>
      <c r="Y1230" s="4" t="str">
        <f>MID(I1230,1,5)</f>
        <v>C0607</v>
      </c>
      <c r="Z1230" s="4">
        <v>24</v>
      </c>
      <c r="AA1230" s="4">
        <f>(ROUNDDOWN(K1230/Z1230,0))*Z1230</f>
        <v>0</v>
      </c>
      <c r="AB1230" s="4">
        <f>K1230-(AA1230)</f>
        <v>0</v>
      </c>
      <c r="AC1230" s="4">
        <f>AA1230/Z1230</f>
        <v>0</v>
      </c>
    </row>
    <row r="1231" spans="1:29" ht="13.2">
      <c r="A1231" s="4" t="s">
        <v>271</v>
      </c>
      <c r="B1231" s="4" t="s">
        <v>272</v>
      </c>
      <c r="C1231" s="4">
        <f>IF(D1231="","",Menu!$D$8)</f>
        <v>0</v>
      </c>
      <c r="D1231" s="5" t="s">
        <v>63</v>
      </c>
      <c r="E1231" s="4">
        <f>IF(D1231="","",Menu!$J$10)</f>
        <v>0</v>
      </c>
      <c r="F1231" s="4">
        <f>IF(D1231="","",Menu!$R$8)</f>
        <v>0</v>
      </c>
      <c r="G1231" s="4">
        <f>IF(I1231="","",Menu!$N$12)</f>
        <v>0</v>
      </c>
      <c r="H1231" s="4">
        <f>IF(J1231="","",Menu!$N$10)</f>
        <v>0</v>
      </c>
      <c r="I1231" s="1" t="s">
        <v>1243</v>
      </c>
      <c r="J1231" s="4">
        <f>IF(I1231="","",Menu!$M$8)</f>
        <v>0</v>
      </c>
      <c r="K1231">
        <f>Camisas!H64</f>
        <v>0</v>
      </c>
      <c r="L1231" s="4">
        <f>IF(K1231="","",IF(Menu!$D$10="",0,Menu!$E$10))</f>
        <v>0</v>
      </c>
      <c r="M1231" s="4">
        <f>IF(K1231="","",IF(Menu!$H$8="",0,Menu!$H$8))</f>
        <v>0</v>
      </c>
      <c r="N1231" s="4" t="s">
        <v>274</v>
      </c>
      <c r="Y1231" s="4" t="str">
        <f>MID(I1231,1,5)</f>
        <v>C0607</v>
      </c>
      <c r="Z1231" s="4">
        <v>24</v>
      </c>
      <c r="AA1231" s="4">
        <f>(ROUNDDOWN(K1231/Z1231,0))*Z1231</f>
        <v>0</v>
      </c>
      <c r="AB1231" s="4">
        <f>K1231-(AA1231)</f>
        <v>0</v>
      </c>
      <c r="AC1231" s="4">
        <f>AA1231/Z1231</f>
        <v>0</v>
      </c>
    </row>
    <row r="1232" spans="1:29" ht="13.2">
      <c r="A1232" s="4" t="s">
        <v>271</v>
      </c>
      <c r="B1232" s="4" t="s">
        <v>272</v>
      </c>
      <c r="C1232" s="4">
        <f>IF(D1232="","",Menu!$D$8)</f>
        <v>0</v>
      </c>
      <c r="D1232" s="5" t="s">
        <v>63</v>
      </c>
      <c r="E1232" s="4">
        <f>IF(D1232="","",Menu!$J$10)</f>
        <v>0</v>
      </c>
      <c r="F1232" s="4">
        <f>IF(D1232="","",Menu!$R$8)</f>
        <v>0</v>
      </c>
      <c r="G1232" s="4">
        <f>IF(I1232="","",Menu!$N$12)</f>
        <v>0</v>
      </c>
      <c r="H1232" s="4">
        <f>IF(J1232="","",Menu!$N$10)</f>
        <v>0</v>
      </c>
      <c r="I1232" s="1" t="s">
        <v>1242</v>
      </c>
      <c r="J1232" s="4">
        <f>IF(I1232="","",Menu!$M$8)</f>
        <v>0</v>
      </c>
      <c r="K1232">
        <f>Camisas!G64</f>
        <v>0</v>
      </c>
      <c r="L1232" s="4">
        <f>IF(K1232="","",IF(Menu!$D$10="",0,Menu!$E$10))</f>
        <v>0</v>
      </c>
      <c r="M1232" s="4">
        <f>IF(K1232="","",IF(Menu!$H$8="",0,Menu!$H$8))</f>
        <v>0</v>
      </c>
      <c r="N1232" s="4" t="s">
        <v>274</v>
      </c>
      <c r="Y1232" s="4" t="str">
        <f>MID(I1232,1,5)</f>
        <v>C0607</v>
      </c>
      <c r="Z1232" s="4">
        <v>24</v>
      </c>
      <c r="AA1232" s="4">
        <f>(ROUNDDOWN(K1232/Z1232,0))*Z1232</f>
        <v>0</v>
      </c>
      <c r="AB1232" s="4">
        <f>K1232-(AA1232)</f>
        <v>0</v>
      </c>
      <c r="AC1232" s="4">
        <f>AA1232/Z1232</f>
        <v>0</v>
      </c>
    </row>
    <row r="1233" spans="1:29" ht="13.2">
      <c r="A1233" s="4" t="s">
        <v>271</v>
      </c>
      <c r="B1233" s="4" t="s">
        <v>272</v>
      </c>
      <c r="C1233" s="4">
        <f>IF(D1233="","",Menu!$D$8)</f>
        <v>0</v>
      </c>
      <c r="D1233" s="5" t="s">
        <v>63</v>
      </c>
      <c r="E1233" s="4">
        <f>IF(D1233="","",Menu!$J$10)</f>
        <v>0</v>
      </c>
      <c r="F1233" s="4">
        <f>IF(D1233="","",Menu!$R$8)</f>
        <v>0</v>
      </c>
      <c r="G1233" s="4">
        <f>IF(I1233="","",Menu!$N$12)</f>
        <v>0</v>
      </c>
      <c r="H1233" s="4">
        <f>IF(J1233="","",Menu!$N$10)</f>
        <v>0</v>
      </c>
      <c r="I1233" s="1" t="s">
        <v>1240</v>
      </c>
      <c r="J1233" s="4">
        <f>IF(I1233="","",Menu!$M$8)</f>
        <v>0</v>
      </c>
      <c r="K1233">
        <f>Camisas!E64</f>
        <v>0</v>
      </c>
      <c r="L1233" s="4">
        <f>IF(K1233="","",IF(Menu!$D$10="",0,Menu!$E$10))</f>
        <v>0</v>
      </c>
      <c r="M1233" s="4">
        <f>IF(K1233="","",IF(Menu!$H$8="",0,Menu!$H$8))</f>
        <v>0</v>
      </c>
      <c r="N1233" s="4" t="s">
        <v>274</v>
      </c>
      <c r="Y1233" s="4" t="str">
        <f>MID(I1233,1,5)</f>
        <v>C0607</v>
      </c>
      <c r="Z1233" s="4">
        <v>24</v>
      </c>
      <c r="AA1233" s="4">
        <f>(ROUNDDOWN(K1233/Z1233,0))*Z1233</f>
        <v>0</v>
      </c>
      <c r="AB1233" s="4">
        <f>K1233-(AA1233)</f>
        <v>0</v>
      </c>
      <c r="AC1233" s="4">
        <f>AA1233/Z1233</f>
        <v>0</v>
      </c>
    </row>
    <row r="1234" spans="1:29" ht="13.2">
      <c r="A1234" s="4" t="s">
        <v>271</v>
      </c>
      <c r="B1234" s="4" t="s">
        <v>272</v>
      </c>
      <c r="C1234" s="4">
        <f>IF(D1234="","",Menu!$D$8)</f>
        <v>0</v>
      </c>
      <c r="D1234" s="5" t="s">
        <v>63</v>
      </c>
      <c r="E1234" s="4">
        <f>IF(D1234="","",Menu!$J$10)</f>
        <v>0</v>
      </c>
      <c r="F1234" s="4">
        <f>IF(D1234="","",Menu!$R$8)</f>
        <v>0</v>
      </c>
      <c r="G1234" s="4">
        <f>IF(I1234="","",Menu!$N$12)</f>
        <v>0</v>
      </c>
      <c r="H1234" s="4">
        <f>IF(J1234="","",Menu!$N$10)</f>
        <v>0</v>
      </c>
      <c r="I1234" s="1" t="s">
        <v>1241</v>
      </c>
      <c r="J1234" s="4">
        <f>IF(I1234="","",Menu!$M$8)</f>
        <v>0</v>
      </c>
      <c r="K1234">
        <f>Camisas!F64</f>
        <v>0</v>
      </c>
      <c r="L1234" s="4">
        <f>IF(K1234="","",IF(Menu!$D$10="",0,Menu!$E$10))</f>
        <v>0</v>
      </c>
      <c r="M1234" s="4">
        <f>IF(K1234="","",IF(Menu!$H$8="",0,Menu!$H$8))</f>
        <v>0</v>
      </c>
      <c r="N1234" s="4" t="s">
        <v>274</v>
      </c>
      <c r="Y1234" s="4" t="str">
        <f>MID(I1234,1,5)</f>
        <v>C0607</v>
      </c>
      <c r="Z1234" s="4">
        <v>24</v>
      </c>
      <c r="AA1234" s="4">
        <f>(ROUNDDOWN(K1234/Z1234,0))*Z1234</f>
        <v>0</v>
      </c>
      <c r="AB1234" s="4">
        <f>K1234-(AA1234)</f>
        <v>0</v>
      </c>
      <c r="AC1234" s="4">
        <f>AA1234/Z1234</f>
        <v>0</v>
      </c>
    </row>
    <row r="1235" spans="1:29" ht="13.2">
      <c r="A1235" s="4" t="s">
        <v>271</v>
      </c>
      <c r="B1235" s="4" t="s">
        <v>272</v>
      </c>
      <c r="C1235" s="4">
        <f>IF(D1235="","",Menu!$D$8)</f>
        <v>0</v>
      </c>
      <c r="D1235" s="5" t="s">
        <v>63</v>
      </c>
      <c r="E1235" s="4">
        <f>IF(D1235="","",Menu!$J$10)</f>
        <v>0</v>
      </c>
      <c r="F1235" s="4">
        <f>IF(D1235="","",Menu!$R$8)</f>
        <v>0</v>
      </c>
      <c r="G1235" s="4">
        <f>IF(I1235="","",Menu!$N$12)</f>
        <v>0</v>
      </c>
      <c r="H1235" s="4">
        <f>IF(J1235="","",Menu!$N$10)</f>
        <v>0</v>
      </c>
      <c r="I1235" s="1" t="s">
        <v>1239</v>
      </c>
      <c r="J1235" s="4">
        <f>IF(I1235="","",Menu!$M$8)</f>
        <v>0</v>
      </c>
      <c r="K1235">
        <f>Camisas!D64</f>
        <v>0</v>
      </c>
      <c r="L1235" s="4">
        <f>IF(K1235="","",IF(Menu!$D$10="",0,Menu!$E$10))</f>
        <v>0</v>
      </c>
      <c r="M1235" s="4">
        <f>IF(K1235="","",IF(Menu!$H$8="",0,Menu!$H$8))</f>
        <v>0</v>
      </c>
      <c r="N1235" s="4" t="s">
        <v>274</v>
      </c>
      <c r="Y1235" s="4" t="str">
        <f>MID(I1235,1,5)</f>
        <v>C0607</v>
      </c>
      <c r="Z1235" s="4">
        <v>24</v>
      </c>
      <c r="AA1235" s="4">
        <f>(ROUNDDOWN(K1235/Z1235,0))*Z1235</f>
        <v>0</v>
      </c>
      <c r="AB1235" s="4">
        <f>K1235-(AA1235)</f>
        <v>0</v>
      </c>
      <c r="AC1235" s="4">
        <f>AA1235/Z1235</f>
        <v>0</v>
      </c>
    </row>
    <row r="1236" spans="1:29" ht="13.2">
      <c r="A1236" s="4" t="s">
        <v>271</v>
      </c>
      <c r="B1236" s="4" t="s">
        <v>272</v>
      </c>
      <c r="C1236" s="4">
        <f>IF(D1236="","",Menu!$D$8)</f>
        <v>0</v>
      </c>
      <c r="D1236" s="5" t="s">
        <v>63</v>
      </c>
      <c r="E1236" s="4">
        <f>IF(D1236="","",Menu!$J$10)</f>
        <v>0</v>
      </c>
      <c r="F1236" s="4">
        <f>IF(D1236="","",Menu!$R$8)</f>
        <v>0</v>
      </c>
      <c r="G1236" s="4">
        <f>IF(I1236="","",Menu!$N$12)</f>
        <v>0</v>
      </c>
      <c r="H1236" s="4">
        <f>IF(J1236="","",Menu!$N$10)</f>
        <v>0</v>
      </c>
      <c r="I1236" s="1" t="s">
        <v>1238</v>
      </c>
      <c r="J1236" s="4">
        <f>IF(I1236="","",Menu!$M$8)</f>
        <v>0</v>
      </c>
      <c r="K1236">
        <f>Camisas!H63</f>
        <v>0</v>
      </c>
      <c r="L1236" s="4">
        <f>IF(K1236="","",IF(Menu!$D$10="",0,Menu!$E$10))</f>
        <v>0</v>
      </c>
      <c r="M1236" s="4">
        <f>IF(K1236="","",IF(Menu!$H$8="",0,Menu!$H$8))</f>
        <v>0</v>
      </c>
      <c r="N1236" s="4" t="s">
        <v>274</v>
      </c>
      <c r="Y1236" s="4" t="str">
        <f>MID(I1236,1,5)</f>
        <v>C0607</v>
      </c>
      <c r="Z1236" s="4">
        <v>24</v>
      </c>
      <c r="AA1236" s="4">
        <f>(ROUNDDOWN(K1236/Z1236,0))*Z1236</f>
        <v>0</v>
      </c>
      <c r="AB1236" s="4">
        <f>K1236-(AA1236)</f>
        <v>0</v>
      </c>
      <c r="AC1236" s="4">
        <f>AA1236/Z1236</f>
        <v>0</v>
      </c>
    </row>
    <row r="1237" spans="1:29" ht="13.2">
      <c r="A1237" s="4" t="s">
        <v>271</v>
      </c>
      <c r="B1237" s="4" t="s">
        <v>272</v>
      </c>
      <c r="C1237" s="4">
        <f>IF(D1237="","",Menu!$D$8)</f>
        <v>0</v>
      </c>
      <c r="D1237" s="5" t="s">
        <v>63</v>
      </c>
      <c r="E1237" s="4">
        <f>IF(D1237="","",Menu!$J$10)</f>
        <v>0</v>
      </c>
      <c r="F1237" s="4">
        <f>IF(D1237="","",Menu!$R$8)</f>
        <v>0</v>
      </c>
      <c r="G1237" s="4">
        <f>IF(I1237="","",Menu!$N$12)</f>
        <v>0</v>
      </c>
      <c r="H1237" s="4">
        <f>IF(J1237="","",Menu!$N$10)</f>
        <v>0</v>
      </c>
      <c r="I1237" s="1" t="s">
        <v>1237</v>
      </c>
      <c r="J1237" s="4">
        <f>IF(I1237="","",Menu!$M$8)</f>
        <v>0</v>
      </c>
      <c r="K1237">
        <f>Camisas!G63</f>
        <v>0</v>
      </c>
      <c r="L1237" s="4">
        <f>IF(K1237="","",IF(Menu!$D$10="",0,Menu!$E$10))</f>
        <v>0</v>
      </c>
      <c r="M1237" s="4">
        <f>IF(K1237="","",IF(Menu!$H$8="",0,Menu!$H$8))</f>
        <v>0</v>
      </c>
      <c r="N1237" s="4" t="s">
        <v>274</v>
      </c>
      <c r="Y1237" s="4" t="str">
        <f>MID(I1237,1,5)</f>
        <v>C0607</v>
      </c>
      <c r="Z1237" s="4">
        <v>24</v>
      </c>
      <c r="AA1237" s="4">
        <f>(ROUNDDOWN(K1237/Z1237,0))*Z1237</f>
        <v>0</v>
      </c>
      <c r="AB1237" s="4">
        <f>K1237-(AA1237)</f>
        <v>0</v>
      </c>
      <c r="AC1237" s="4">
        <f>AA1237/Z1237</f>
        <v>0</v>
      </c>
    </row>
    <row r="1238" spans="1:29" ht="13.2">
      <c r="A1238" s="4" t="s">
        <v>271</v>
      </c>
      <c r="B1238" s="4" t="s">
        <v>272</v>
      </c>
      <c r="C1238" s="4">
        <f>IF(D1238="","",Menu!$D$8)</f>
        <v>0</v>
      </c>
      <c r="D1238" s="5" t="s">
        <v>63</v>
      </c>
      <c r="E1238" s="4">
        <f>IF(D1238="","",Menu!$J$10)</f>
        <v>0</v>
      </c>
      <c r="F1238" s="4">
        <f>IF(D1238="","",Menu!$R$8)</f>
        <v>0</v>
      </c>
      <c r="G1238" s="4">
        <f>IF(I1238="","",Menu!$N$12)</f>
        <v>0</v>
      </c>
      <c r="H1238" s="4">
        <f>IF(J1238="","",Menu!$N$10)</f>
        <v>0</v>
      </c>
      <c r="I1238" s="1" t="s">
        <v>1235</v>
      </c>
      <c r="J1238" s="4">
        <f>IF(I1238="","",Menu!$M$8)</f>
        <v>0</v>
      </c>
      <c r="K1238">
        <f>Camisas!E63</f>
        <v>0</v>
      </c>
      <c r="L1238" s="4">
        <f>IF(K1238="","",IF(Menu!$D$10="",0,Menu!$E$10))</f>
        <v>0</v>
      </c>
      <c r="M1238" s="4">
        <f>IF(K1238="","",IF(Menu!$H$8="",0,Menu!$H$8))</f>
        <v>0</v>
      </c>
      <c r="N1238" s="4" t="s">
        <v>274</v>
      </c>
      <c r="Y1238" s="4" t="str">
        <f>MID(I1238,1,5)</f>
        <v>C0607</v>
      </c>
      <c r="Z1238" s="4">
        <v>24</v>
      </c>
      <c r="AA1238" s="4">
        <f>(ROUNDDOWN(K1238/Z1238,0))*Z1238</f>
        <v>0</v>
      </c>
      <c r="AB1238" s="4">
        <f>K1238-(AA1238)</f>
        <v>0</v>
      </c>
      <c r="AC1238" s="4">
        <f>AA1238/Z1238</f>
        <v>0</v>
      </c>
    </row>
    <row r="1239" spans="1:29" ht="13.2">
      <c r="A1239" s="4" t="s">
        <v>271</v>
      </c>
      <c r="B1239" s="4" t="s">
        <v>272</v>
      </c>
      <c r="C1239" s="4">
        <f>IF(D1239="","",Menu!$D$8)</f>
        <v>0</v>
      </c>
      <c r="D1239" s="5" t="s">
        <v>63</v>
      </c>
      <c r="E1239" s="4">
        <f>IF(D1239="","",Menu!$J$10)</f>
        <v>0</v>
      </c>
      <c r="F1239" s="4">
        <f>IF(D1239="","",Menu!$R$8)</f>
        <v>0</v>
      </c>
      <c r="G1239" s="4">
        <f>IF(I1239="","",Menu!$N$12)</f>
        <v>0</v>
      </c>
      <c r="H1239" s="4">
        <f>IF(J1239="","",Menu!$N$10)</f>
        <v>0</v>
      </c>
      <c r="I1239" s="1" t="s">
        <v>1236</v>
      </c>
      <c r="J1239" s="4">
        <f>IF(I1239="","",Menu!$M$8)</f>
        <v>0</v>
      </c>
      <c r="K1239">
        <f>Camisas!F63</f>
        <v>0</v>
      </c>
      <c r="L1239" s="4">
        <f>IF(K1239="","",IF(Menu!$D$10="",0,Menu!$E$10))</f>
        <v>0</v>
      </c>
      <c r="M1239" s="4">
        <f>IF(K1239="","",IF(Menu!$H$8="",0,Menu!$H$8))</f>
        <v>0</v>
      </c>
      <c r="N1239" s="4" t="s">
        <v>274</v>
      </c>
      <c r="Y1239" s="4" t="str">
        <f>MID(I1239,1,5)</f>
        <v>C0607</v>
      </c>
      <c r="Z1239" s="4">
        <v>24</v>
      </c>
      <c r="AA1239" s="4">
        <f>(ROUNDDOWN(K1239/Z1239,0))*Z1239</f>
        <v>0</v>
      </c>
      <c r="AB1239" s="4">
        <f>K1239-(AA1239)</f>
        <v>0</v>
      </c>
      <c r="AC1239" s="4">
        <f>AA1239/Z1239</f>
        <v>0</v>
      </c>
    </row>
    <row r="1240" spans="1:29" ht="13.2">
      <c r="A1240" s="4" t="s">
        <v>271</v>
      </c>
      <c r="B1240" s="4" t="s">
        <v>272</v>
      </c>
      <c r="C1240" s="4">
        <f>IF(D1240="","",Menu!$D$8)</f>
        <v>0</v>
      </c>
      <c r="D1240" s="5" t="s">
        <v>63</v>
      </c>
      <c r="E1240" s="4">
        <f>IF(D1240="","",Menu!$J$10)</f>
        <v>0</v>
      </c>
      <c r="F1240" s="4">
        <f>IF(D1240="","",Menu!$R$8)</f>
        <v>0</v>
      </c>
      <c r="G1240" s="4">
        <f>IF(I1240="","",Menu!$N$12)</f>
        <v>0</v>
      </c>
      <c r="H1240" s="4">
        <f>IF(J1240="","",Menu!$N$10)</f>
        <v>0</v>
      </c>
      <c r="I1240" s="1" t="s">
        <v>1234</v>
      </c>
      <c r="J1240" s="4">
        <f>IF(I1240="","",Menu!$M$8)</f>
        <v>0</v>
      </c>
      <c r="K1240">
        <f>Camisas!D63</f>
        <v>0</v>
      </c>
      <c r="L1240" s="4">
        <f>IF(K1240="","",IF(Menu!$D$10="",0,Menu!$E$10))</f>
        <v>0</v>
      </c>
      <c r="M1240" s="4">
        <f>IF(K1240="","",IF(Menu!$H$8="",0,Menu!$H$8))</f>
        <v>0</v>
      </c>
      <c r="N1240" s="4" t="s">
        <v>274</v>
      </c>
      <c r="Y1240" s="4" t="str">
        <f>MID(I1240,1,5)</f>
        <v>C0607</v>
      </c>
      <c r="Z1240" s="4">
        <v>24</v>
      </c>
      <c r="AA1240" s="4">
        <f>(ROUNDDOWN(K1240/Z1240,0))*Z1240</f>
        <v>0</v>
      </c>
      <c r="AB1240" s="4">
        <f>K1240-(AA1240)</f>
        <v>0</v>
      </c>
      <c r="AC1240" s="4">
        <f>AA1240/Z1240</f>
        <v>0</v>
      </c>
    </row>
    <row r="1241" spans="1:29" ht="13.2">
      <c r="A1241" s="4" t="s">
        <v>271</v>
      </c>
      <c r="B1241" s="4" t="s">
        <v>272</v>
      </c>
      <c r="C1241" s="4">
        <f>IF(D1241="","",Menu!$D$8)</f>
        <v>0</v>
      </c>
      <c r="D1241" s="5" t="s">
        <v>63</v>
      </c>
      <c r="E1241" s="4">
        <f>IF(D1241="","",Menu!$J$10)</f>
        <v>0</v>
      </c>
      <c r="F1241" s="4">
        <f>IF(D1241="","",Menu!$R$8)</f>
        <v>0</v>
      </c>
      <c r="G1241" s="4">
        <f>IF(I1241="","",Menu!$N$12)</f>
        <v>0</v>
      </c>
      <c r="H1241" s="4">
        <f>IF(J1241="","",Menu!$N$10)</f>
        <v>0</v>
      </c>
      <c r="I1241" s="1" t="s">
        <v>1233</v>
      </c>
      <c r="J1241" s="4">
        <f>IF(I1241="","",Menu!$M$8)</f>
        <v>0</v>
      </c>
      <c r="K1241">
        <f>Camisas!H62</f>
        <v>0</v>
      </c>
      <c r="L1241" s="4">
        <f>IF(K1241="","",IF(Menu!$D$10="",0,Menu!$E$10))</f>
        <v>0</v>
      </c>
      <c r="M1241" s="4">
        <f>IF(K1241="","",IF(Menu!$H$8="",0,Menu!$H$8))</f>
        <v>0</v>
      </c>
      <c r="N1241" s="4" t="s">
        <v>274</v>
      </c>
      <c r="Y1241" s="4" t="str">
        <f>MID(I1241,1,5)</f>
        <v>C0607</v>
      </c>
      <c r="Z1241" s="4">
        <v>24</v>
      </c>
      <c r="AA1241" s="4">
        <f>(ROUNDDOWN(K1241/Z1241,0))*Z1241</f>
        <v>0</v>
      </c>
      <c r="AB1241" s="4">
        <f>K1241-(AA1241)</f>
        <v>0</v>
      </c>
      <c r="AC1241" s="4">
        <f>AA1241/Z1241</f>
        <v>0</v>
      </c>
    </row>
    <row r="1242" spans="1:29" ht="13.2">
      <c r="A1242" s="4" t="s">
        <v>271</v>
      </c>
      <c r="B1242" s="4" t="s">
        <v>272</v>
      </c>
      <c r="C1242" s="4">
        <f>IF(D1242="","",Menu!$D$8)</f>
        <v>0</v>
      </c>
      <c r="D1242" s="5" t="s">
        <v>63</v>
      </c>
      <c r="E1242" s="4">
        <f>IF(D1242="","",Menu!$J$10)</f>
        <v>0</v>
      </c>
      <c r="F1242" s="4">
        <f>IF(D1242="","",Menu!$R$8)</f>
        <v>0</v>
      </c>
      <c r="G1242" s="4">
        <f>IF(I1242="","",Menu!$N$12)</f>
        <v>0</v>
      </c>
      <c r="H1242" s="4">
        <f>IF(J1242="","",Menu!$N$10)</f>
        <v>0</v>
      </c>
      <c r="I1242" s="1" t="s">
        <v>1232</v>
      </c>
      <c r="J1242" s="4">
        <f>IF(I1242="","",Menu!$M$8)</f>
        <v>0</v>
      </c>
      <c r="K1242">
        <f>Camisas!G62</f>
        <v>0</v>
      </c>
      <c r="L1242" s="4">
        <f>IF(K1242="","",IF(Menu!$D$10="",0,Menu!$E$10))</f>
        <v>0</v>
      </c>
      <c r="M1242" s="4">
        <f>IF(K1242="","",IF(Menu!$H$8="",0,Menu!$H$8))</f>
        <v>0</v>
      </c>
      <c r="N1242" s="4" t="s">
        <v>274</v>
      </c>
      <c r="Y1242" s="4" t="str">
        <f>MID(I1242,1,5)</f>
        <v>C0607</v>
      </c>
      <c r="Z1242" s="4">
        <v>24</v>
      </c>
      <c r="AA1242" s="4">
        <f>(ROUNDDOWN(K1242/Z1242,0))*Z1242</f>
        <v>0</v>
      </c>
      <c r="AB1242" s="4">
        <f>K1242-(AA1242)</f>
        <v>0</v>
      </c>
      <c r="AC1242" s="4">
        <f>AA1242/Z1242</f>
        <v>0</v>
      </c>
    </row>
    <row r="1243" spans="1:29" ht="13.2">
      <c r="A1243" s="4" t="s">
        <v>271</v>
      </c>
      <c r="B1243" s="4" t="s">
        <v>272</v>
      </c>
      <c r="C1243" s="4">
        <f>IF(D1243="","",Menu!$D$8)</f>
        <v>0</v>
      </c>
      <c r="D1243" s="5" t="s">
        <v>63</v>
      </c>
      <c r="E1243" s="4">
        <f>IF(D1243="","",Menu!$J$10)</f>
        <v>0</v>
      </c>
      <c r="F1243" s="4">
        <f>IF(D1243="","",Menu!$R$8)</f>
        <v>0</v>
      </c>
      <c r="G1243" s="4">
        <f>IF(I1243="","",Menu!$N$12)</f>
        <v>0</v>
      </c>
      <c r="H1243" s="4">
        <f>IF(J1243="","",Menu!$N$10)</f>
        <v>0</v>
      </c>
      <c r="I1243" s="1" t="s">
        <v>1230</v>
      </c>
      <c r="J1243" s="4">
        <f>IF(I1243="","",Menu!$M$8)</f>
        <v>0</v>
      </c>
      <c r="K1243">
        <f>Camisas!E62</f>
        <v>0</v>
      </c>
      <c r="L1243" s="4">
        <f>IF(K1243="","",IF(Menu!$D$10="",0,Menu!$E$10))</f>
        <v>0</v>
      </c>
      <c r="M1243" s="4">
        <f>IF(K1243="","",IF(Menu!$H$8="",0,Menu!$H$8))</f>
        <v>0</v>
      </c>
      <c r="N1243" s="4" t="s">
        <v>274</v>
      </c>
      <c r="Y1243" s="4" t="str">
        <f>MID(I1243,1,5)</f>
        <v>C0607</v>
      </c>
      <c r="Z1243" s="4">
        <v>24</v>
      </c>
      <c r="AA1243" s="4">
        <f>(ROUNDDOWN(K1243/Z1243,0))*Z1243</f>
        <v>0</v>
      </c>
      <c r="AB1243" s="4">
        <f>K1243-(AA1243)</f>
        <v>0</v>
      </c>
      <c r="AC1243" s="4">
        <f>AA1243/Z1243</f>
        <v>0</v>
      </c>
    </row>
    <row r="1244" spans="1:29" ht="13.2">
      <c r="A1244" s="4" t="s">
        <v>271</v>
      </c>
      <c r="B1244" s="4" t="s">
        <v>272</v>
      </c>
      <c r="C1244" s="4">
        <f>IF(D1244="","",Menu!$D$8)</f>
        <v>0</v>
      </c>
      <c r="D1244" s="5" t="s">
        <v>63</v>
      </c>
      <c r="E1244" s="4">
        <f>IF(D1244="","",Menu!$J$10)</f>
        <v>0</v>
      </c>
      <c r="F1244" s="4">
        <f>IF(D1244="","",Menu!$R$8)</f>
        <v>0</v>
      </c>
      <c r="G1244" s="4">
        <f>IF(I1244="","",Menu!$N$12)</f>
        <v>0</v>
      </c>
      <c r="H1244" s="4">
        <f>IF(J1244="","",Menu!$N$10)</f>
        <v>0</v>
      </c>
      <c r="I1244" s="1" t="s">
        <v>1231</v>
      </c>
      <c r="J1244" s="4">
        <f>IF(I1244="","",Menu!$M$8)</f>
        <v>0</v>
      </c>
      <c r="K1244">
        <f>Camisas!F62</f>
        <v>0</v>
      </c>
      <c r="L1244" s="4">
        <f>IF(K1244="","",IF(Menu!$D$10="",0,Menu!$E$10))</f>
        <v>0</v>
      </c>
      <c r="M1244" s="4">
        <f>IF(K1244="","",IF(Menu!$H$8="",0,Menu!$H$8))</f>
        <v>0</v>
      </c>
      <c r="N1244" s="4" t="s">
        <v>274</v>
      </c>
      <c r="Y1244" s="4" t="str">
        <f>MID(I1244,1,5)</f>
        <v>C0607</v>
      </c>
      <c r="Z1244" s="4">
        <v>24</v>
      </c>
      <c r="AA1244" s="4">
        <f>(ROUNDDOWN(K1244/Z1244,0))*Z1244</f>
        <v>0</v>
      </c>
      <c r="AB1244" s="4">
        <f>K1244-(AA1244)</f>
        <v>0</v>
      </c>
      <c r="AC1244" s="4">
        <f>AA1244/Z1244</f>
        <v>0</v>
      </c>
    </row>
    <row r="1245" spans="1:29" ht="13.2">
      <c r="A1245" s="4" t="s">
        <v>271</v>
      </c>
      <c r="B1245" s="4" t="s">
        <v>272</v>
      </c>
      <c r="C1245" s="4">
        <f>IF(D1245="","",Menu!$D$8)</f>
        <v>0</v>
      </c>
      <c r="D1245" s="5" t="s">
        <v>63</v>
      </c>
      <c r="E1245" s="4">
        <f>IF(D1245="","",Menu!$J$10)</f>
        <v>0</v>
      </c>
      <c r="F1245" s="4">
        <f>IF(D1245="","",Menu!$R$8)</f>
        <v>0</v>
      </c>
      <c r="G1245" s="4">
        <f>IF(I1245="","",Menu!$N$12)</f>
        <v>0</v>
      </c>
      <c r="H1245" s="4">
        <f>IF(J1245="","",Menu!$N$10)</f>
        <v>0</v>
      </c>
      <c r="I1245" s="1" t="s">
        <v>1229</v>
      </c>
      <c r="J1245" s="4">
        <f>IF(I1245="","",Menu!$M$8)</f>
        <v>0</v>
      </c>
      <c r="K1245">
        <f>Camisas!D62</f>
        <v>0</v>
      </c>
      <c r="L1245" s="4">
        <f>IF(K1245="","",IF(Menu!$D$10="",0,Menu!$E$10))</f>
        <v>0</v>
      </c>
      <c r="M1245" s="4">
        <f>IF(K1245="","",IF(Menu!$H$8="",0,Menu!$H$8))</f>
        <v>0</v>
      </c>
      <c r="N1245" s="4" t="s">
        <v>274</v>
      </c>
      <c r="Y1245" s="4" t="str">
        <f>MID(I1245,1,5)</f>
        <v>C0607</v>
      </c>
      <c r="Z1245" s="4">
        <v>24</v>
      </c>
      <c r="AA1245" s="4">
        <f>(ROUNDDOWN(K1245/Z1245,0))*Z1245</f>
        <v>0</v>
      </c>
      <c r="AB1245" s="4">
        <f>K1245-(AA1245)</f>
        <v>0</v>
      </c>
      <c r="AC1245" s="4">
        <f>AA1245/Z1245</f>
        <v>0</v>
      </c>
    </row>
    <row r="1246" spans="1:29" ht="13.2">
      <c r="A1246" s="4" t="s">
        <v>271</v>
      </c>
      <c r="B1246" s="4" t="s">
        <v>272</v>
      </c>
      <c r="C1246" s="4">
        <f>IF(D1246="","",Menu!$D$8)</f>
        <v>0</v>
      </c>
      <c r="D1246" s="5" t="s">
        <v>63</v>
      </c>
      <c r="E1246" s="4">
        <f>IF(D1246="","",Menu!$J$10)</f>
        <v>0</v>
      </c>
      <c r="F1246" s="4">
        <f>IF(D1246="","",Menu!$R$8)</f>
        <v>0</v>
      </c>
      <c r="G1246" s="4">
        <f>IF(I1246="","",Menu!$N$12)</f>
        <v>0</v>
      </c>
      <c r="H1246" s="4">
        <f>IF(J1246="","",Menu!$N$10)</f>
        <v>0</v>
      </c>
      <c r="I1246" s="1" t="s">
        <v>1198</v>
      </c>
      <c r="J1246" s="4">
        <f>IF(I1246="","",Menu!$M$8)</f>
        <v>0</v>
      </c>
      <c r="K1246">
        <f>Camisas!H54</f>
        <v>0</v>
      </c>
      <c r="L1246" s="4">
        <f>IF(K1246="","",IF(Menu!$D$10="",0,Menu!$E$10))</f>
        <v>0</v>
      </c>
      <c r="M1246" s="4">
        <f>IF(K1246="","",IF(Menu!$H$8="",0,Menu!$H$8))</f>
        <v>0</v>
      </c>
      <c r="N1246" s="4" t="s">
        <v>274</v>
      </c>
      <c r="Y1246" s="4" t="str">
        <f>MID(I1246,1,5)</f>
        <v>C0606</v>
      </c>
      <c r="Z1246" s="4">
        <v>24</v>
      </c>
      <c r="AA1246" s="4">
        <f>(ROUNDDOWN(K1246/Z1246,0))*Z1246</f>
        <v>0</v>
      </c>
      <c r="AB1246" s="4">
        <f>K1246-(AA1246)</f>
        <v>0</v>
      </c>
      <c r="AC1246" s="4">
        <f>AA1246/Z1246</f>
        <v>0</v>
      </c>
    </row>
    <row r="1247" spans="1:29" ht="13.2">
      <c r="A1247" s="4" t="s">
        <v>271</v>
      </c>
      <c r="B1247" s="4" t="s">
        <v>272</v>
      </c>
      <c r="C1247" s="4">
        <f>IF(D1247="","",Menu!$D$8)</f>
        <v>0</v>
      </c>
      <c r="D1247" s="5" t="s">
        <v>63</v>
      </c>
      <c r="E1247" s="4">
        <f>IF(D1247="","",Menu!$J$10)</f>
        <v>0</v>
      </c>
      <c r="F1247" s="4">
        <f>IF(D1247="","",Menu!$R$8)</f>
        <v>0</v>
      </c>
      <c r="G1247" s="4">
        <f>IF(I1247="","",Menu!$N$12)</f>
        <v>0</v>
      </c>
      <c r="H1247" s="4">
        <f>IF(J1247="","",Menu!$N$10)</f>
        <v>0</v>
      </c>
      <c r="I1247" s="1" t="s">
        <v>1197</v>
      </c>
      <c r="J1247" s="4">
        <f>IF(I1247="","",Menu!$M$8)</f>
        <v>0</v>
      </c>
      <c r="K1247">
        <f>Camisas!G54</f>
        <v>0</v>
      </c>
      <c r="L1247" s="4">
        <f>IF(K1247="","",IF(Menu!$D$10="",0,Menu!$E$10))</f>
        <v>0</v>
      </c>
      <c r="M1247" s="4">
        <f>IF(K1247="","",IF(Menu!$H$8="",0,Menu!$H$8))</f>
        <v>0</v>
      </c>
      <c r="N1247" s="4" t="s">
        <v>274</v>
      </c>
      <c r="Y1247" s="4" t="str">
        <f>MID(I1247,1,5)</f>
        <v>C0606</v>
      </c>
      <c r="Z1247" s="4">
        <v>24</v>
      </c>
      <c r="AA1247" s="4">
        <f>(ROUNDDOWN(K1247/Z1247,0))*Z1247</f>
        <v>0</v>
      </c>
      <c r="AB1247" s="4">
        <f>K1247-(AA1247)</f>
        <v>0</v>
      </c>
      <c r="AC1247" s="4">
        <f>AA1247/Z1247</f>
        <v>0</v>
      </c>
    </row>
    <row r="1248" spans="1:29" ht="13.2">
      <c r="A1248" s="4" t="s">
        <v>271</v>
      </c>
      <c r="B1248" s="4" t="s">
        <v>272</v>
      </c>
      <c r="C1248" s="4">
        <f>IF(D1248="","",Menu!$D$8)</f>
        <v>0</v>
      </c>
      <c r="D1248" s="5" t="s">
        <v>63</v>
      </c>
      <c r="E1248" s="4">
        <f>IF(D1248="","",Menu!$J$10)</f>
        <v>0</v>
      </c>
      <c r="F1248" s="4">
        <f>IF(D1248="","",Menu!$R$8)</f>
        <v>0</v>
      </c>
      <c r="G1248" s="4">
        <f>IF(I1248="","",Menu!$N$12)</f>
        <v>0</v>
      </c>
      <c r="H1248" s="4">
        <f>IF(J1248="","",Menu!$N$10)</f>
        <v>0</v>
      </c>
      <c r="I1248" s="1" t="s">
        <v>1195</v>
      </c>
      <c r="J1248" s="4">
        <f>IF(I1248="","",Menu!$M$8)</f>
        <v>0</v>
      </c>
      <c r="K1248">
        <f>Camisas!E54</f>
        <v>0</v>
      </c>
      <c r="L1248" s="4">
        <f>IF(K1248="","",IF(Menu!$D$10="",0,Menu!$E$10))</f>
        <v>0</v>
      </c>
      <c r="M1248" s="4">
        <f>IF(K1248="","",IF(Menu!$H$8="",0,Menu!$H$8))</f>
        <v>0</v>
      </c>
      <c r="N1248" s="4" t="s">
        <v>274</v>
      </c>
      <c r="Y1248" s="4" t="str">
        <f>MID(I1248,1,5)</f>
        <v>C0606</v>
      </c>
      <c r="Z1248" s="4">
        <v>24</v>
      </c>
      <c r="AA1248" s="4">
        <f>(ROUNDDOWN(K1248/Z1248,0))*Z1248</f>
        <v>0</v>
      </c>
      <c r="AB1248" s="4">
        <f>K1248-(AA1248)</f>
        <v>0</v>
      </c>
      <c r="AC1248" s="4">
        <f>AA1248/Z1248</f>
        <v>0</v>
      </c>
    </row>
    <row r="1249" spans="1:29" ht="13.2">
      <c r="A1249" s="4" t="s">
        <v>271</v>
      </c>
      <c r="B1249" s="4" t="s">
        <v>272</v>
      </c>
      <c r="C1249" s="4">
        <f>IF(D1249="","",Menu!$D$8)</f>
        <v>0</v>
      </c>
      <c r="D1249" s="5" t="s">
        <v>63</v>
      </c>
      <c r="E1249" s="4">
        <f>IF(D1249="","",Menu!$J$10)</f>
        <v>0</v>
      </c>
      <c r="F1249" s="4">
        <f>IF(D1249="","",Menu!$R$8)</f>
        <v>0</v>
      </c>
      <c r="G1249" s="4">
        <f>IF(I1249="","",Menu!$N$12)</f>
        <v>0</v>
      </c>
      <c r="H1249" s="4">
        <f>IF(J1249="","",Menu!$N$10)</f>
        <v>0</v>
      </c>
      <c r="I1249" s="1" t="s">
        <v>1196</v>
      </c>
      <c r="J1249" s="4">
        <f>IF(I1249="","",Menu!$M$8)</f>
        <v>0</v>
      </c>
      <c r="K1249">
        <f>Camisas!F54</f>
        <v>0</v>
      </c>
      <c r="L1249" s="4">
        <f>IF(K1249="","",IF(Menu!$D$10="",0,Menu!$E$10))</f>
        <v>0</v>
      </c>
      <c r="M1249" s="4">
        <f>IF(K1249="","",IF(Menu!$H$8="",0,Menu!$H$8))</f>
        <v>0</v>
      </c>
      <c r="N1249" s="4" t="s">
        <v>274</v>
      </c>
      <c r="Y1249" s="4" t="str">
        <f>MID(I1249,1,5)</f>
        <v>C0606</v>
      </c>
      <c r="Z1249" s="4">
        <v>24</v>
      </c>
      <c r="AA1249" s="4">
        <f>(ROUNDDOWN(K1249/Z1249,0))*Z1249</f>
        <v>0</v>
      </c>
      <c r="AB1249" s="4">
        <f>K1249-(AA1249)</f>
        <v>0</v>
      </c>
      <c r="AC1249" s="4">
        <f>AA1249/Z1249</f>
        <v>0</v>
      </c>
    </row>
    <row r="1250" spans="1:29" ht="13.2">
      <c r="A1250" s="4" t="s">
        <v>271</v>
      </c>
      <c r="B1250" s="4" t="s">
        <v>272</v>
      </c>
      <c r="C1250" s="4">
        <f>IF(D1250="","",Menu!$D$8)</f>
        <v>0</v>
      </c>
      <c r="D1250" s="5" t="s">
        <v>63</v>
      </c>
      <c r="E1250" s="4">
        <f>IF(D1250="","",Menu!$J$10)</f>
        <v>0</v>
      </c>
      <c r="F1250" s="4">
        <f>IF(D1250="","",Menu!$R$8)</f>
        <v>0</v>
      </c>
      <c r="G1250" s="4">
        <f>IF(I1250="","",Menu!$N$12)</f>
        <v>0</v>
      </c>
      <c r="H1250" s="4">
        <f>IF(J1250="","",Menu!$N$10)</f>
        <v>0</v>
      </c>
      <c r="I1250" s="1" t="s">
        <v>1194</v>
      </c>
      <c r="J1250" s="4">
        <f>IF(I1250="","",Menu!$M$8)</f>
        <v>0</v>
      </c>
      <c r="K1250">
        <f>Camisas!D54</f>
        <v>0</v>
      </c>
      <c r="L1250" s="4">
        <f>IF(K1250="","",IF(Menu!$D$10="",0,Menu!$E$10))</f>
        <v>0</v>
      </c>
      <c r="M1250" s="4">
        <f>IF(K1250="","",IF(Menu!$H$8="",0,Menu!$H$8))</f>
        <v>0</v>
      </c>
      <c r="N1250" s="4" t="s">
        <v>274</v>
      </c>
      <c r="Y1250" s="4" t="str">
        <f>MID(I1250,1,5)</f>
        <v>C0606</v>
      </c>
      <c r="Z1250" s="4">
        <v>24</v>
      </c>
      <c r="AA1250" s="4">
        <f>(ROUNDDOWN(K1250/Z1250,0))*Z1250</f>
        <v>0</v>
      </c>
      <c r="AB1250" s="4">
        <f>K1250-(AA1250)</f>
        <v>0</v>
      </c>
      <c r="AC1250" s="4">
        <f>AA1250/Z1250</f>
        <v>0</v>
      </c>
    </row>
    <row r="1251" spans="1:29" ht="13.2">
      <c r="A1251" s="4" t="s">
        <v>271</v>
      </c>
      <c r="B1251" s="4" t="s">
        <v>272</v>
      </c>
      <c r="C1251" s="4">
        <f>IF(D1251="","",Menu!$D$8)</f>
        <v>0</v>
      </c>
      <c r="D1251" s="5" t="s">
        <v>63</v>
      </c>
      <c r="E1251" s="4">
        <f>IF(D1251="","",Menu!$J$10)</f>
        <v>0</v>
      </c>
      <c r="F1251" s="4">
        <f>IF(D1251="","",Menu!$R$8)</f>
        <v>0</v>
      </c>
      <c r="G1251" s="4">
        <f>IF(I1251="","",Menu!$N$12)</f>
        <v>0</v>
      </c>
      <c r="H1251" s="4">
        <f>IF(J1251="","",Menu!$N$10)</f>
        <v>0</v>
      </c>
      <c r="I1251" s="1" t="s">
        <v>1193</v>
      </c>
      <c r="J1251" s="4">
        <f>IF(I1251="","",Menu!$M$8)</f>
        <v>0</v>
      </c>
      <c r="K1251">
        <f>Camisas!H53</f>
        <v>0</v>
      </c>
      <c r="L1251" s="4">
        <f>IF(K1251="","",IF(Menu!$D$10="",0,Menu!$E$10))</f>
        <v>0</v>
      </c>
      <c r="M1251" s="4">
        <f>IF(K1251="","",IF(Menu!$H$8="",0,Menu!$H$8))</f>
        <v>0</v>
      </c>
      <c r="N1251" s="4" t="s">
        <v>274</v>
      </c>
      <c r="Y1251" s="4" t="str">
        <f>MID(I1251,1,5)</f>
        <v>C0606</v>
      </c>
      <c r="Z1251" s="4">
        <v>24</v>
      </c>
      <c r="AA1251" s="4">
        <f>(ROUNDDOWN(K1251/Z1251,0))*Z1251</f>
        <v>0</v>
      </c>
      <c r="AB1251" s="4">
        <f>K1251-(AA1251)</f>
        <v>0</v>
      </c>
      <c r="AC1251" s="4">
        <f>AA1251/Z1251</f>
        <v>0</v>
      </c>
    </row>
    <row r="1252" spans="1:29" ht="13.2">
      <c r="A1252" s="4" t="s">
        <v>271</v>
      </c>
      <c r="B1252" s="4" t="s">
        <v>272</v>
      </c>
      <c r="C1252" s="4">
        <f>IF(D1252="","",Menu!$D$8)</f>
        <v>0</v>
      </c>
      <c r="D1252" s="5" t="s">
        <v>63</v>
      </c>
      <c r="E1252" s="4">
        <f>IF(D1252="","",Menu!$J$10)</f>
        <v>0</v>
      </c>
      <c r="F1252" s="4">
        <f>IF(D1252="","",Menu!$R$8)</f>
        <v>0</v>
      </c>
      <c r="G1252" s="4">
        <f>IF(I1252="","",Menu!$N$12)</f>
        <v>0</v>
      </c>
      <c r="H1252" s="4">
        <f>IF(J1252="","",Menu!$N$10)</f>
        <v>0</v>
      </c>
      <c r="I1252" s="1" t="s">
        <v>1192</v>
      </c>
      <c r="J1252" s="4">
        <f>IF(I1252="","",Menu!$M$8)</f>
        <v>0</v>
      </c>
      <c r="K1252">
        <f>Camisas!G53</f>
        <v>0</v>
      </c>
      <c r="L1252" s="4">
        <f>IF(K1252="","",IF(Menu!$D$10="",0,Menu!$E$10))</f>
        <v>0</v>
      </c>
      <c r="M1252" s="4">
        <f>IF(K1252="","",IF(Menu!$H$8="",0,Menu!$H$8))</f>
        <v>0</v>
      </c>
      <c r="N1252" s="4" t="s">
        <v>274</v>
      </c>
      <c r="Y1252" s="4" t="str">
        <f>MID(I1252,1,5)</f>
        <v>C0606</v>
      </c>
      <c r="Z1252" s="4">
        <v>24</v>
      </c>
      <c r="AA1252" s="4">
        <f>(ROUNDDOWN(K1252/Z1252,0))*Z1252</f>
        <v>0</v>
      </c>
      <c r="AB1252" s="4">
        <f>K1252-(AA1252)</f>
        <v>0</v>
      </c>
      <c r="AC1252" s="4">
        <f>AA1252/Z1252</f>
        <v>0</v>
      </c>
    </row>
    <row r="1253" spans="1:29" ht="13.2">
      <c r="A1253" s="4" t="s">
        <v>271</v>
      </c>
      <c r="B1253" s="4" t="s">
        <v>272</v>
      </c>
      <c r="C1253" s="4">
        <f>IF(D1253="","",Menu!$D$8)</f>
        <v>0</v>
      </c>
      <c r="D1253" s="5" t="s">
        <v>63</v>
      </c>
      <c r="E1253" s="4">
        <f>IF(D1253="","",Menu!$J$10)</f>
        <v>0</v>
      </c>
      <c r="F1253" s="4">
        <f>IF(D1253="","",Menu!$R$8)</f>
        <v>0</v>
      </c>
      <c r="G1253" s="4">
        <f>IF(I1253="","",Menu!$N$12)</f>
        <v>0</v>
      </c>
      <c r="H1253" s="4">
        <f>IF(J1253="","",Menu!$N$10)</f>
        <v>0</v>
      </c>
      <c r="I1253" s="1" t="s">
        <v>1190</v>
      </c>
      <c r="J1253" s="4">
        <f>IF(I1253="","",Menu!$M$8)</f>
        <v>0</v>
      </c>
      <c r="K1253">
        <f>Camisas!E53</f>
        <v>0</v>
      </c>
      <c r="L1253" s="4">
        <f>IF(K1253="","",IF(Menu!$D$10="",0,Menu!$E$10))</f>
        <v>0</v>
      </c>
      <c r="M1253" s="4">
        <f>IF(K1253="","",IF(Menu!$H$8="",0,Menu!$H$8))</f>
        <v>0</v>
      </c>
      <c r="N1253" s="4" t="s">
        <v>274</v>
      </c>
      <c r="Y1253" s="4" t="str">
        <f>MID(I1253,1,5)</f>
        <v>C0606</v>
      </c>
      <c r="Z1253" s="4">
        <v>24</v>
      </c>
      <c r="AA1253" s="4">
        <f>(ROUNDDOWN(K1253/Z1253,0))*Z1253</f>
        <v>0</v>
      </c>
      <c r="AB1253" s="4">
        <f>K1253-(AA1253)</f>
        <v>0</v>
      </c>
      <c r="AC1253" s="4">
        <f>AA1253/Z1253</f>
        <v>0</v>
      </c>
    </row>
    <row r="1254" spans="1:29" ht="13.2">
      <c r="A1254" s="4" t="s">
        <v>271</v>
      </c>
      <c r="B1254" s="4" t="s">
        <v>272</v>
      </c>
      <c r="C1254" s="4">
        <f>IF(D1254="","",Menu!$D$8)</f>
        <v>0</v>
      </c>
      <c r="D1254" s="5" t="s">
        <v>63</v>
      </c>
      <c r="E1254" s="4">
        <f>IF(D1254="","",Menu!$J$10)</f>
        <v>0</v>
      </c>
      <c r="F1254" s="4">
        <f>IF(D1254="","",Menu!$R$8)</f>
        <v>0</v>
      </c>
      <c r="G1254" s="4">
        <f>IF(I1254="","",Menu!$N$12)</f>
        <v>0</v>
      </c>
      <c r="H1254" s="4">
        <f>IF(J1254="","",Menu!$N$10)</f>
        <v>0</v>
      </c>
      <c r="I1254" s="1" t="s">
        <v>1191</v>
      </c>
      <c r="J1254" s="4">
        <f>IF(I1254="","",Menu!$M$8)</f>
        <v>0</v>
      </c>
      <c r="K1254">
        <f>Camisas!F53</f>
        <v>0</v>
      </c>
      <c r="L1254" s="4">
        <f>IF(K1254="","",IF(Menu!$D$10="",0,Menu!$E$10))</f>
        <v>0</v>
      </c>
      <c r="M1254" s="4">
        <f>IF(K1254="","",IF(Menu!$H$8="",0,Menu!$H$8))</f>
        <v>0</v>
      </c>
      <c r="N1254" s="4" t="s">
        <v>274</v>
      </c>
      <c r="Y1254" s="4" t="str">
        <f>MID(I1254,1,5)</f>
        <v>C0606</v>
      </c>
      <c r="Z1254" s="4">
        <v>24</v>
      </c>
      <c r="AA1254" s="4">
        <f>(ROUNDDOWN(K1254/Z1254,0))*Z1254</f>
        <v>0</v>
      </c>
      <c r="AB1254" s="4">
        <f>K1254-(AA1254)</f>
        <v>0</v>
      </c>
      <c r="AC1254" s="4">
        <f>AA1254/Z1254</f>
        <v>0</v>
      </c>
    </row>
    <row r="1255" spans="1:29" ht="13.2">
      <c r="A1255" s="4" t="s">
        <v>271</v>
      </c>
      <c r="B1255" s="4" t="s">
        <v>272</v>
      </c>
      <c r="C1255" s="4">
        <f>IF(D1255="","",Menu!$D$8)</f>
        <v>0</v>
      </c>
      <c r="D1255" s="5" t="s">
        <v>63</v>
      </c>
      <c r="E1255" s="4">
        <f>IF(D1255="","",Menu!$J$10)</f>
        <v>0</v>
      </c>
      <c r="F1255" s="4">
        <f>IF(D1255="","",Menu!$R$8)</f>
        <v>0</v>
      </c>
      <c r="G1255" s="4">
        <f>IF(I1255="","",Menu!$N$12)</f>
        <v>0</v>
      </c>
      <c r="H1255" s="4">
        <f>IF(J1255="","",Menu!$N$10)</f>
        <v>0</v>
      </c>
      <c r="I1255" s="1" t="s">
        <v>1189</v>
      </c>
      <c r="J1255" s="4">
        <f>IF(I1255="","",Menu!$M$8)</f>
        <v>0</v>
      </c>
      <c r="K1255">
        <f>Camisas!D53</f>
        <v>0</v>
      </c>
      <c r="L1255" s="4">
        <f>IF(K1255="","",IF(Menu!$D$10="",0,Menu!$E$10))</f>
        <v>0</v>
      </c>
      <c r="M1255" s="4">
        <f>IF(K1255="","",IF(Menu!$H$8="",0,Menu!$H$8))</f>
        <v>0</v>
      </c>
      <c r="N1255" s="4" t="s">
        <v>274</v>
      </c>
      <c r="Y1255" s="4" t="str">
        <f>MID(I1255,1,5)</f>
        <v>C0606</v>
      </c>
      <c r="Z1255" s="4">
        <v>24</v>
      </c>
      <c r="AA1255" s="4">
        <f>(ROUNDDOWN(K1255/Z1255,0))*Z1255</f>
        <v>0</v>
      </c>
      <c r="AB1255" s="4">
        <f>K1255-(AA1255)</f>
        <v>0</v>
      </c>
      <c r="AC1255" s="4">
        <f>AA1255/Z1255</f>
        <v>0</v>
      </c>
    </row>
    <row r="1256" spans="1:29" ht="13.2">
      <c r="A1256" s="4" t="s">
        <v>271</v>
      </c>
      <c r="B1256" s="4" t="s">
        <v>272</v>
      </c>
      <c r="C1256" s="4">
        <f>IF(D1256="","",Menu!$D$8)</f>
        <v>0</v>
      </c>
      <c r="D1256" s="5" t="s">
        <v>63</v>
      </c>
      <c r="E1256" s="4">
        <f>IF(D1256="","",Menu!$J$10)</f>
        <v>0</v>
      </c>
      <c r="F1256" s="4">
        <f>IF(D1256="","",Menu!$R$8)</f>
        <v>0</v>
      </c>
      <c r="G1256" s="4">
        <f>IF(I1256="","",Menu!$N$12)</f>
        <v>0</v>
      </c>
      <c r="H1256" s="4">
        <f>IF(J1256="","",Menu!$N$10)</f>
        <v>0</v>
      </c>
      <c r="I1256" s="1" t="s">
        <v>1188</v>
      </c>
      <c r="J1256" s="4">
        <f>IF(I1256="","",Menu!$M$8)</f>
        <v>0</v>
      </c>
      <c r="K1256">
        <f>Camisas!H52</f>
        <v>0</v>
      </c>
      <c r="L1256" s="4">
        <f>IF(K1256="","",IF(Menu!$D$10="",0,Menu!$E$10))</f>
        <v>0</v>
      </c>
      <c r="M1256" s="4">
        <f>IF(K1256="","",IF(Menu!$H$8="",0,Menu!$H$8))</f>
        <v>0</v>
      </c>
      <c r="N1256" s="4" t="s">
        <v>274</v>
      </c>
      <c r="Y1256" s="4" t="str">
        <f>MID(I1256,1,5)</f>
        <v>C0606</v>
      </c>
      <c r="Z1256" s="4">
        <v>24</v>
      </c>
      <c r="AA1256" s="4">
        <f>(ROUNDDOWN(K1256/Z1256,0))*Z1256</f>
        <v>0</v>
      </c>
      <c r="AB1256" s="4">
        <f>K1256-(AA1256)</f>
        <v>0</v>
      </c>
      <c r="AC1256" s="4">
        <f>AA1256/Z1256</f>
        <v>0</v>
      </c>
    </row>
    <row r="1257" spans="1:29" ht="13.2">
      <c r="A1257" s="4" t="s">
        <v>271</v>
      </c>
      <c r="B1257" s="4" t="s">
        <v>272</v>
      </c>
      <c r="C1257" s="4">
        <f>IF(D1257="","",Menu!$D$8)</f>
        <v>0</v>
      </c>
      <c r="D1257" s="5" t="s">
        <v>63</v>
      </c>
      <c r="E1257" s="4">
        <f>IF(D1257="","",Menu!$J$10)</f>
        <v>0</v>
      </c>
      <c r="F1257" s="4">
        <f>IF(D1257="","",Menu!$R$8)</f>
        <v>0</v>
      </c>
      <c r="G1257" s="4">
        <f>IF(I1257="","",Menu!$N$12)</f>
        <v>0</v>
      </c>
      <c r="H1257" s="4">
        <f>IF(J1257="","",Menu!$N$10)</f>
        <v>0</v>
      </c>
      <c r="I1257" s="1" t="s">
        <v>1187</v>
      </c>
      <c r="J1257" s="4">
        <f>IF(I1257="","",Menu!$M$8)</f>
        <v>0</v>
      </c>
      <c r="K1257">
        <f>Camisas!G52</f>
        <v>0</v>
      </c>
      <c r="L1257" s="4">
        <f>IF(K1257="","",IF(Menu!$D$10="",0,Menu!$E$10))</f>
        <v>0</v>
      </c>
      <c r="M1257" s="4">
        <f>IF(K1257="","",IF(Menu!$H$8="",0,Menu!$H$8))</f>
        <v>0</v>
      </c>
      <c r="N1257" s="4" t="s">
        <v>274</v>
      </c>
      <c r="Y1257" s="4" t="str">
        <f>MID(I1257,1,5)</f>
        <v>C0606</v>
      </c>
      <c r="Z1257" s="4">
        <v>24</v>
      </c>
      <c r="AA1257" s="4">
        <f>(ROUNDDOWN(K1257/Z1257,0))*Z1257</f>
        <v>0</v>
      </c>
      <c r="AB1257" s="4">
        <f>K1257-(AA1257)</f>
        <v>0</v>
      </c>
      <c r="AC1257" s="4">
        <f>AA1257/Z1257</f>
        <v>0</v>
      </c>
    </row>
    <row r="1258" spans="1:29" ht="13.2">
      <c r="A1258" s="4" t="s">
        <v>271</v>
      </c>
      <c r="B1258" s="4" t="s">
        <v>272</v>
      </c>
      <c r="C1258" s="4">
        <f>IF(D1258="","",Menu!$D$8)</f>
        <v>0</v>
      </c>
      <c r="D1258" s="5" t="s">
        <v>63</v>
      </c>
      <c r="E1258" s="4">
        <f>IF(D1258="","",Menu!$J$10)</f>
        <v>0</v>
      </c>
      <c r="F1258" s="4">
        <f>IF(D1258="","",Menu!$R$8)</f>
        <v>0</v>
      </c>
      <c r="G1258" s="4">
        <f>IF(I1258="","",Menu!$N$12)</f>
        <v>0</v>
      </c>
      <c r="H1258" s="4">
        <f>IF(J1258="","",Menu!$N$10)</f>
        <v>0</v>
      </c>
      <c r="I1258" s="1" t="s">
        <v>1185</v>
      </c>
      <c r="J1258" s="4">
        <f>IF(I1258="","",Menu!$M$8)</f>
        <v>0</v>
      </c>
      <c r="K1258">
        <f>Camisas!E52</f>
        <v>0</v>
      </c>
      <c r="L1258" s="4">
        <f>IF(K1258="","",IF(Menu!$D$10="",0,Menu!$E$10))</f>
        <v>0</v>
      </c>
      <c r="M1258" s="4">
        <f>IF(K1258="","",IF(Menu!$H$8="",0,Menu!$H$8))</f>
        <v>0</v>
      </c>
      <c r="N1258" s="4" t="s">
        <v>274</v>
      </c>
      <c r="Y1258" s="4" t="str">
        <f>MID(I1258,1,5)</f>
        <v>C0606</v>
      </c>
      <c r="Z1258" s="4">
        <v>24</v>
      </c>
      <c r="AA1258" s="4">
        <f>(ROUNDDOWN(K1258/Z1258,0))*Z1258</f>
        <v>0</v>
      </c>
      <c r="AB1258" s="4">
        <f>K1258-(AA1258)</f>
        <v>0</v>
      </c>
      <c r="AC1258" s="4">
        <f>AA1258/Z1258</f>
        <v>0</v>
      </c>
    </row>
    <row r="1259" spans="1:29" ht="13.2">
      <c r="A1259" s="4" t="s">
        <v>271</v>
      </c>
      <c r="B1259" s="4" t="s">
        <v>272</v>
      </c>
      <c r="C1259" s="4">
        <f>IF(D1259="","",Menu!$D$8)</f>
        <v>0</v>
      </c>
      <c r="D1259" s="5" t="s">
        <v>63</v>
      </c>
      <c r="E1259" s="4">
        <f>IF(D1259="","",Menu!$J$10)</f>
        <v>0</v>
      </c>
      <c r="F1259" s="4">
        <f>IF(D1259="","",Menu!$R$8)</f>
        <v>0</v>
      </c>
      <c r="G1259" s="4">
        <f>IF(I1259="","",Menu!$N$12)</f>
        <v>0</v>
      </c>
      <c r="H1259" s="4">
        <f>IF(J1259="","",Menu!$N$10)</f>
        <v>0</v>
      </c>
      <c r="I1259" s="1" t="s">
        <v>1186</v>
      </c>
      <c r="J1259" s="4">
        <f>IF(I1259="","",Menu!$M$8)</f>
        <v>0</v>
      </c>
      <c r="K1259">
        <f>Camisas!F52</f>
        <v>0</v>
      </c>
      <c r="L1259" s="4">
        <f>IF(K1259="","",IF(Menu!$D$10="",0,Menu!$E$10))</f>
        <v>0</v>
      </c>
      <c r="M1259" s="4">
        <f>IF(K1259="","",IF(Menu!$H$8="",0,Menu!$H$8))</f>
        <v>0</v>
      </c>
      <c r="N1259" s="4" t="s">
        <v>274</v>
      </c>
      <c r="Y1259" s="4" t="str">
        <f>MID(I1259,1,5)</f>
        <v>C0606</v>
      </c>
      <c r="Z1259" s="4">
        <v>24</v>
      </c>
      <c r="AA1259" s="4">
        <f>(ROUNDDOWN(K1259/Z1259,0))*Z1259</f>
        <v>0</v>
      </c>
      <c r="AB1259" s="4">
        <f>K1259-(AA1259)</f>
        <v>0</v>
      </c>
      <c r="AC1259" s="4">
        <f>AA1259/Z1259</f>
        <v>0</v>
      </c>
    </row>
    <row r="1260" spans="1:29" ht="13.2">
      <c r="A1260" s="4" t="s">
        <v>271</v>
      </c>
      <c r="B1260" s="4" t="s">
        <v>272</v>
      </c>
      <c r="C1260" s="4">
        <f>IF(D1260="","",Menu!$D$8)</f>
        <v>0</v>
      </c>
      <c r="D1260" s="5" t="s">
        <v>63</v>
      </c>
      <c r="E1260" s="4">
        <f>IF(D1260="","",Menu!$J$10)</f>
        <v>0</v>
      </c>
      <c r="F1260" s="4">
        <f>IF(D1260="","",Menu!$R$8)</f>
        <v>0</v>
      </c>
      <c r="G1260" s="4">
        <f>IF(I1260="","",Menu!$N$12)</f>
        <v>0</v>
      </c>
      <c r="H1260" s="4">
        <f>IF(J1260="","",Menu!$N$10)</f>
        <v>0</v>
      </c>
      <c r="I1260" s="1" t="s">
        <v>1184</v>
      </c>
      <c r="J1260" s="4">
        <f>IF(I1260="","",Menu!$M$8)</f>
        <v>0</v>
      </c>
      <c r="K1260">
        <f>Camisas!D52</f>
        <v>0</v>
      </c>
      <c r="L1260" s="4">
        <f>IF(K1260="","",IF(Menu!$D$10="",0,Menu!$E$10))</f>
        <v>0</v>
      </c>
      <c r="M1260" s="4">
        <f>IF(K1260="","",IF(Menu!$H$8="",0,Menu!$H$8))</f>
        <v>0</v>
      </c>
      <c r="N1260" s="4" t="s">
        <v>274</v>
      </c>
      <c r="Y1260" s="4" t="str">
        <f>MID(I1260,1,5)</f>
        <v>C0606</v>
      </c>
      <c r="Z1260" s="4">
        <v>24</v>
      </c>
      <c r="AA1260" s="4">
        <f>(ROUNDDOWN(K1260/Z1260,0))*Z1260</f>
        <v>0</v>
      </c>
      <c r="AB1260" s="4">
        <f>K1260-(AA1260)</f>
        <v>0</v>
      </c>
      <c r="AC1260" s="4">
        <f>AA1260/Z1260</f>
        <v>0</v>
      </c>
    </row>
    <row r="1261" spans="1:29" ht="13.2">
      <c r="A1261" s="4" t="s">
        <v>271</v>
      </c>
      <c r="B1261" s="4" t="s">
        <v>272</v>
      </c>
      <c r="C1261" s="4">
        <f>IF(D1261="","",Menu!$D$8)</f>
        <v>0</v>
      </c>
      <c r="D1261" s="5" t="s">
        <v>63</v>
      </c>
      <c r="E1261" s="4">
        <f>IF(D1261="","",Menu!$J$10)</f>
        <v>0</v>
      </c>
      <c r="F1261" s="4">
        <f>IF(D1261="","",Menu!$R$8)</f>
        <v>0</v>
      </c>
      <c r="G1261" s="4">
        <f>IF(I1261="","",Menu!$N$12)</f>
        <v>0</v>
      </c>
      <c r="H1261" s="4">
        <f>IF(J1261="","",Menu!$N$10)</f>
        <v>0</v>
      </c>
      <c r="I1261" s="1" t="s">
        <v>1183</v>
      </c>
      <c r="J1261" s="4">
        <f>IF(I1261="","",Menu!$M$8)</f>
        <v>0</v>
      </c>
      <c r="K1261">
        <f>Camisas!H51</f>
        <v>0</v>
      </c>
      <c r="L1261" s="4">
        <f>IF(K1261="","",IF(Menu!$D$10="",0,Menu!$E$10))</f>
        <v>0</v>
      </c>
      <c r="M1261" s="4">
        <f>IF(K1261="","",IF(Menu!$H$8="",0,Menu!$H$8))</f>
        <v>0</v>
      </c>
      <c r="N1261" s="4" t="s">
        <v>274</v>
      </c>
      <c r="Y1261" s="4" t="str">
        <f>MID(I1261,1,5)</f>
        <v>C0606</v>
      </c>
      <c r="Z1261" s="4">
        <v>24</v>
      </c>
      <c r="AA1261" s="4">
        <f>(ROUNDDOWN(K1261/Z1261,0))*Z1261</f>
        <v>0</v>
      </c>
      <c r="AB1261" s="4">
        <f>K1261-(AA1261)</f>
        <v>0</v>
      </c>
      <c r="AC1261" s="4">
        <f>AA1261/Z1261</f>
        <v>0</v>
      </c>
    </row>
    <row r="1262" spans="1:29" ht="13.2">
      <c r="A1262" s="4" t="s">
        <v>271</v>
      </c>
      <c r="B1262" s="4" t="s">
        <v>272</v>
      </c>
      <c r="C1262" s="4">
        <f>IF(D1262="","",Menu!$D$8)</f>
        <v>0</v>
      </c>
      <c r="D1262" s="5" t="s">
        <v>63</v>
      </c>
      <c r="E1262" s="4">
        <f>IF(D1262="","",Menu!$J$10)</f>
        <v>0</v>
      </c>
      <c r="F1262" s="4">
        <f>IF(D1262="","",Menu!$R$8)</f>
        <v>0</v>
      </c>
      <c r="G1262" s="4">
        <f>IF(I1262="","",Menu!$N$12)</f>
        <v>0</v>
      </c>
      <c r="H1262" s="4">
        <f>IF(J1262="","",Menu!$N$10)</f>
        <v>0</v>
      </c>
      <c r="I1262" s="1" t="s">
        <v>1182</v>
      </c>
      <c r="J1262" s="4">
        <f>IF(I1262="","",Menu!$M$8)</f>
        <v>0</v>
      </c>
      <c r="K1262">
        <f>Camisas!G51</f>
        <v>0</v>
      </c>
      <c r="L1262" s="4">
        <f>IF(K1262="","",IF(Menu!$D$10="",0,Menu!$E$10))</f>
        <v>0</v>
      </c>
      <c r="M1262" s="4">
        <f>IF(K1262="","",IF(Menu!$H$8="",0,Menu!$H$8))</f>
        <v>0</v>
      </c>
      <c r="N1262" s="4" t="s">
        <v>274</v>
      </c>
      <c r="Y1262" s="4" t="str">
        <f>MID(I1262,1,5)</f>
        <v>C0606</v>
      </c>
      <c r="Z1262" s="4">
        <v>24</v>
      </c>
      <c r="AA1262" s="4">
        <f>(ROUNDDOWN(K1262/Z1262,0))*Z1262</f>
        <v>0</v>
      </c>
      <c r="AB1262" s="4">
        <f>K1262-(AA1262)</f>
        <v>0</v>
      </c>
      <c r="AC1262" s="4">
        <f>AA1262/Z1262</f>
        <v>0</v>
      </c>
    </row>
    <row r="1263" spans="1:29" ht="13.2">
      <c r="A1263" s="4" t="s">
        <v>271</v>
      </c>
      <c r="B1263" s="4" t="s">
        <v>272</v>
      </c>
      <c r="C1263" s="4">
        <f>IF(D1263="","",Menu!$D$8)</f>
        <v>0</v>
      </c>
      <c r="D1263" s="5" t="s">
        <v>63</v>
      </c>
      <c r="E1263" s="4">
        <f>IF(D1263="","",Menu!$J$10)</f>
        <v>0</v>
      </c>
      <c r="F1263" s="4">
        <f>IF(D1263="","",Menu!$R$8)</f>
        <v>0</v>
      </c>
      <c r="G1263" s="4">
        <f>IF(I1263="","",Menu!$N$12)</f>
        <v>0</v>
      </c>
      <c r="H1263" s="4">
        <f>IF(J1263="","",Menu!$N$10)</f>
        <v>0</v>
      </c>
      <c r="I1263" s="1" t="s">
        <v>1180</v>
      </c>
      <c r="J1263" s="4">
        <f>IF(I1263="","",Menu!$M$8)</f>
        <v>0</v>
      </c>
      <c r="K1263">
        <f>Camisas!E51</f>
        <v>0</v>
      </c>
      <c r="L1263" s="4">
        <f>IF(K1263="","",IF(Menu!$D$10="",0,Menu!$E$10))</f>
        <v>0</v>
      </c>
      <c r="M1263" s="4">
        <f>IF(K1263="","",IF(Menu!$H$8="",0,Menu!$H$8))</f>
        <v>0</v>
      </c>
      <c r="N1263" s="4" t="s">
        <v>274</v>
      </c>
      <c r="Y1263" s="4" t="str">
        <f>MID(I1263,1,5)</f>
        <v>C0606</v>
      </c>
      <c r="Z1263" s="4">
        <v>24</v>
      </c>
      <c r="AA1263" s="4">
        <f>(ROUNDDOWN(K1263/Z1263,0))*Z1263</f>
        <v>0</v>
      </c>
      <c r="AB1263" s="4">
        <f>K1263-(AA1263)</f>
        <v>0</v>
      </c>
      <c r="AC1263" s="4">
        <f>AA1263/Z1263</f>
        <v>0</v>
      </c>
    </row>
    <row r="1264" spans="1:29" ht="13.2">
      <c r="A1264" s="4" t="s">
        <v>271</v>
      </c>
      <c r="B1264" s="4" t="s">
        <v>272</v>
      </c>
      <c r="C1264" s="4">
        <f>IF(D1264="","",Menu!$D$8)</f>
        <v>0</v>
      </c>
      <c r="D1264" s="5" t="s">
        <v>63</v>
      </c>
      <c r="E1264" s="4">
        <f>IF(D1264="","",Menu!$J$10)</f>
        <v>0</v>
      </c>
      <c r="F1264" s="4">
        <f>IF(D1264="","",Menu!$R$8)</f>
        <v>0</v>
      </c>
      <c r="G1264" s="4">
        <f>IF(I1264="","",Menu!$N$12)</f>
        <v>0</v>
      </c>
      <c r="H1264" s="4">
        <f>IF(J1264="","",Menu!$N$10)</f>
        <v>0</v>
      </c>
      <c r="I1264" s="1" t="s">
        <v>1181</v>
      </c>
      <c r="J1264" s="4">
        <f>IF(I1264="","",Menu!$M$8)</f>
        <v>0</v>
      </c>
      <c r="K1264">
        <f>Camisas!F51</f>
        <v>0</v>
      </c>
      <c r="L1264" s="4">
        <f>IF(K1264="","",IF(Menu!$D$10="",0,Menu!$E$10))</f>
        <v>0</v>
      </c>
      <c r="M1264" s="4">
        <f>IF(K1264="","",IF(Menu!$H$8="",0,Menu!$H$8))</f>
        <v>0</v>
      </c>
      <c r="N1264" s="4" t="s">
        <v>274</v>
      </c>
      <c r="Y1264" s="4" t="str">
        <f>MID(I1264,1,5)</f>
        <v>C0606</v>
      </c>
      <c r="Z1264" s="4">
        <v>24</v>
      </c>
      <c r="AA1264" s="4">
        <f>(ROUNDDOWN(K1264/Z1264,0))*Z1264</f>
        <v>0</v>
      </c>
      <c r="AB1264" s="4">
        <f>K1264-(AA1264)</f>
        <v>0</v>
      </c>
      <c r="AC1264" s="4">
        <f>AA1264/Z1264</f>
        <v>0</v>
      </c>
    </row>
    <row r="1265" spans="1:29" ht="13.2">
      <c r="A1265" s="4" t="s">
        <v>271</v>
      </c>
      <c r="B1265" s="4" t="s">
        <v>272</v>
      </c>
      <c r="C1265" s="4">
        <f>IF(D1265="","",Menu!$D$8)</f>
        <v>0</v>
      </c>
      <c r="D1265" s="5" t="s">
        <v>63</v>
      </c>
      <c r="E1265" s="4">
        <f>IF(D1265="","",Menu!$J$10)</f>
        <v>0</v>
      </c>
      <c r="F1265" s="4">
        <f>IF(D1265="","",Menu!$R$8)</f>
        <v>0</v>
      </c>
      <c r="G1265" s="4">
        <f>IF(I1265="","",Menu!$N$12)</f>
        <v>0</v>
      </c>
      <c r="H1265" s="4">
        <f>IF(J1265="","",Menu!$N$10)</f>
        <v>0</v>
      </c>
      <c r="I1265" s="1" t="s">
        <v>1179</v>
      </c>
      <c r="J1265" s="4">
        <f>IF(I1265="","",Menu!$M$8)</f>
        <v>0</v>
      </c>
      <c r="K1265">
        <f>Camisas!D51</f>
        <v>0</v>
      </c>
      <c r="L1265" s="4">
        <f>IF(K1265="","",IF(Menu!$D$10="",0,Menu!$E$10))</f>
        <v>0</v>
      </c>
      <c r="M1265" s="4">
        <f>IF(K1265="","",IF(Menu!$H$8="",0,Menu!$H$8))</f>
        <v>0</v>
      </c>
      <c r="N1265" s="4" t="s">
        <v>274</v>
      </c>
      <c r="Y1265" s="4" t="str">
        <f>MID(I1265,1,5)</f>
        <v>C0606</v>
      </c>
      <c r="Z1265" s="4">
        <v>24</v>
      </c>
      <c r="AA1265" s="4">
        <f>(ROUNDDOWN(K1265/Z1265,0))*Z1265</f>
        <v>0</v>
      </c>
      <c r="AB1265" s="4">
        <f>K1265-(AA1265)</f>
        <v>0</v>
      </c>
      <c r="AC1265" s="4">
        <f>AA1265/Z1265</f>
        <v>0</v>
      </c>
    </row>
    <row r="1266" spans="1:29" ht="13.2">
      <c r="A1266" s="4" t="s">
        <v>271</v>
      </c>
      <c r="B1266" s="4" t="s">
        <v>272</v>
      </c>
      <c r="C1266" s="4">
        <f>IF(D1266="","",Menu!$D$8)</f>
        <v>0</v>
      </c>
      <c r="D1266" s="5" t="s">
        <v>63</v>
      </c>
      <c r="E1266" s="4">
        <f>IF(D1266="","",Menu!$J$10)</f>
        <v>0</v>
      </c>
      <c r="F1266" s="4">
        <f>IF(D1266="","",Menu!$R$8)</f>
        <v>0</v>
      </c>
      <c r="G1266" s="4">
        <f>IF(I1266="","",Menu!$N$12)</f>
        <v>0</v>
      </c>
      <c r="H1266" s="4">
        <f>IF(J1266="","",Menu!$N$10)</f>
        <v>0</v>
      </c>
      <c r="I1266" s="1" t="s">
        <v>1178</v>
      </c>
      <c r="J1266" s="4">
        <f>IF(I1266="","",Menu!$M$8)</f>
        <v>0</v>
      </c>
      <c r="K1266">
        <f>Camisas!H50</f>
        <v>0</v>
      </c>
      <c r="L1266" s="4">
        <f>IF(K1266="","",IF(Menu!$D$10="",0,Menu!$E$10))</f>
        <v>0</v>
      </c>
      <c r="M1266" s="4">
        <f>IF(K1266="","",IF(Menu!$H$8="",0,Menu!$H$8))</f>
        <v>0</v>
      </c>
      <c r="N1266" s="4" t="s">
        <v>274</v>
      </c>
      <c r="Y1266" s="4" t="str">
        <f>MID(I1266,1,5)</f>
        <v>C0606</v>
      </c>
      <c r="Z1266" s="4">
        <v>24</v>
      </c>
      <c r="AA1266" s="4">
        <f>(ROUNDDOWN(K1266/Z1266,0))*Z1266</f>
        <v>0</v>
      </c>
      <c r="AB1266" s="4">
        <f>K1266-(AA1266)</f>
        <v>0</v>
      </c>
      <c r="AC1266" s="4">
        <f>AA1266/Z1266</f>
        <v>0</v>
      </c>
    </row>
    <row r="1267" spans="1:29" ht="13.2">
      <c r="A1267" s="4" t="s">
        <v>271</v>
      </c>
      <c r="B1267" s="4" t="s">
        <v>272</v>
      </c>
      <c r="C1267" s="4">
        <f>IF(D1267="","",Menu!$D$8)</f>
        <v>0</v>
      </c>
      <c r="D1267" s="5" t="s">
        <v>63</v>
      </c>
      <c r="E1267" s="4">
        <f>IF(D1267="","",Menu!$J$10)</f>
        <v>0</v>
      </c>
      <c r="F1267" s="4">
        <f>IF(D1267="","",Menu!$R$8)</f>
        <v>0</v>
      </c>
      <c r="G1267" s="4">
        <f>IF(I1267="","",Menu!$N$12)</f>
        <v>0</v>
      </c>
      <c r="H1267" s="4">
        <f>IF(J1267="","",Menu!$N$10)</f>
        <v>0</v>
      </c>
      <c r="I1267" s="1" t="s">
        <v>1177</v>
      </c>
      <c r="J1267" s="4">
        <f>IF(I1267="","",Menu!$M$8)</f>
        <v>0</v>
      </c>
      <c r="K1267">
        <f>Camisas!G50</f>
        <v>0</v>
      </c>
      <c r="L1267" s="4">
        <f>IF(K1267="","",IF(Menu!$D$10="",0,Menu!$E$10))</f>
        <v>0</v>
      </c>
      <c r="M1267" s="4">
        <f>IF(K1267="","",IF(Menu!$H$8="",0,Menu!$H$8))</f>
        <v>0</v>
      </c>
      <c r="N1267" s="4" t="s">
        <v>274</v>
      </c>
      <c r="Y1267" s="4" t="str">
        <f>MID(I1267,1,5)</f>
        <v>C0606</v>
      </c>
      <c r="Z1267" s="4">
        <v>24</v>
      </c>
      <c r="AA1267" s="4">
        <f>(ROUNDDOWN(K1267/Z1267,0))*Z1267</f>
        <v>0</v>
      </c>
      <c r="AB1267" s="4">
        <f>K1267-(AA1267)</f>
        <v>0</v>
      </c>
      <c r="AC1267" s="4">
        <f>AA1267/Z1267</f>
        <v>0</v>
      </c>
    </row>
    <row r="1268" spans="1:29" ht="13.2">
      <c r="A1268" s="4" t="s">
        <v>271</v>
      </c>
      <c r="B1268" s="4" t="s">
        <v>272</v>
      </c>
      <c r="C1268" s="4">
        <f>IF(D1268="","",Menu!$D$8)</f>
        <v>0</v>
      </c>
      <c r="D1268" s="5" t="s">
        <v>63</v>
      </c>
      <c r="E1268" s="4">
        <f>IF(D1268="","",Menu!$J$10)</f>
        <v>0</v>
      </c>
      <c r="F1268" s="4">
        <f>IF(D1268="","",Menu!$R$8)</f>
        <v>0</v>
      </c>
      <c r="G1268" s="4">
        <f>IF(I1268="","",Menu!$N$12)</f>
        <v>0</v>
      </c>
      <c r="H1268" s="4">
        <f>IF(J1268="","",Menu!$N$10)</f>
        <v>0</v>
      </c>
      <c r="I1268" s="1" t="s">
        <v>1175</v>
      </c>
      <c r="J1268" s="4">
        <f>IF(I1268="","",Menu!$M$8)</f>
        <v>0</v>
      </c>
      <c r="K1268">
        <f>Camisas!E50</f>
        <v>0</v>
      </c>
      <c r="L1268" s="4">
        <f>IF(K1268="","",IF(Menu!$D$10="",0,Menu!$E$10))</f>
        <v>0</v>
      </c>
      <c r="M1268" s="4">
        <f>IF(K1268="","",IF(Menu!$H$8="",0,Menu!$H$8))</f>
        <v>0</v>
      </c>
      <c r="N1268" s="4" t="s">
        <v>274</v>
      </c>
      <c r="Y1268" s="4" t="str">
        <f>MID(I1268,1,5)</f>
        <v>C0606</v>
      </c>
      <c r="Z1268" s="4">
        <v>24</v>
      </c>
      <c r="AA1268" s="4">
        <f>(ROUNDDOWN(K1268/Z1268,0))*Z1268</f>
        <v>0</v>
      </c>
      <c r="AB1268" s="4">
        <f>K1268-(AA1268)</f>
        <v>0</v>
      </c>
      <c r="AC1268" s="4">
        <f>AA1268/Z1268</f>
        <v>0</v>
      </c>
    </row>
    <row r="1269" spans="1:29" ht="13.2">
      <c r="A1269" s="4" t="s">
        <v>271</v>
      </c>
      <c r="B1269" s="4" t="s">
        <v>272</v>
      </c>
      <c r="C1269" s="4">
        <f>IF(D1269="","",Menu!$D$8)</f>
        <v>0</v>
      </c>
      <c r="D1269" s="5" t="s">
        <v>63</v>
      </c>
      <c r="E1269" s="4">
        <f>IF(D1269="","",Menu!$J$10)</f>
        <v>0</v>
      </c>
      <c r="F1269" s="4">
        <f>IF(D1269="","",Menu!$R$8)</f>
        <v>0</v>
      </c>
      <c r="G1269" s="4">
        <f>IF(I1269="","",Menu!$N$12)</f>
        <v>0</v>
      </c>
      <c r="H1269" s="4">
        <f>IF(J1269="","",Menu!$N$10)</f>
        <v>0</v>
      </c>
      <c r="I1269" s="1" t="s">
        <v>1176</v>
      </c>
      <c r="J1269" s="4">
        <f>IF(I1269="","",Menu!$M$8)</f>
        <v>0</v>
      </c>
      <c r="K1269">
        <f>Camisas!F50</f>
        <v>0</v>
      </c>
      <c r="L1269" s="4">
        <f>IF(K1269="","",IF(Menu!$D$10="",0,Menu!$E$10))</f>
        <v>0</v>
      </c>
      <c r="M1269" s="4">
        <f>IF(K1269="","",IF(Menu!$H$8="",0,Menu!$H$8))</f>
        <v>0</v>
      </c>
      <c r="N1269" s="4" t="s">
        <v>274</v>
      </c>
      <c r="Y1269" s="4" t="str">
        <f>MID(I1269,1,5)</f>
        <v>C0606</v>
      </c>
      <c r="Z1269" s="4">
        <v>24</v>
      </c>
      <c r="AA1269" s="4">
        <f>(ROUNDDOWN(K1269/Z1269,0))*Z1269</f>
        <v>0</v>
      </c>
      <c r="AB1269" s="4">
        <f>K1269-(AA1269)</f>
        <v>0</v>
      </c>
      <c r="AC1269" s="4">
        <f>AA1269/Z1269</f>
        <v>0</v>
      </c>
    </row>
    <row r="1270" spans="1:29" ht="13.2">
      <c r="A1270" s="4" t="s">
        <v>271</v>
      </c>
      <c r="B1270" s="4" t="s">
        <v>272</v>
      </c>
      <c r="C1270" s="4">
        <f>IF(D1270="","",Menu!$D$8)</f>
        <v>0</v>
      </c>
      <c r="D1270" s="5" t="s">
        <v>63</v>
      </c>
      <c r="E1270" s="4">
        <f>IF(D1270="","",Menu!$J$10)</f>
        <v>0</v>
      </c>
      <c r="F1270" s="4">
        <f>IF(D1270="","",Menu!$R$8)</f>
        <v>0</v>
      </c>
      <c r="G1270" s="4">
        <f>IF(I1270="","",Menu!$N$12)</f>
        <v>0</v>
      </c>
      <c r="H1270" s="4">
        <f>IF(J1270="","",Menu!$N$10)</f>
        <v>0</v>
      </c>
      <c r="I1270" s="1" t="s">
        <v>1174</v>
      </c>
      <c r="J1270" s="4">
        <f>IF(I1270="","",Menu!$M$8)</f>
        <v>0</v>
      </c>
      <c r="K1270">
        <f>Camisas!D50</f>
        <v>0</v>
      </c>
      <c r="L1270" s="4">
        <f>IF(K1270="","",IF(Menu!$D$10="",0,Menu!$E$10))</f>
        <v>0</v>
      </c>
      <c r="M1270" s="4">
        <f>IF(K1270="","",IF(Menu!$H$8="",0,Menu!$H$8))</f>
        <v>0</v>
      </c>
      <c r="N1270" s="4" t="s">
        <v>274</v>
      </c>
      <c r="Y1270" s="4" t="str">
        <f>MID(I1270,1,5)</f>
        <v>C0606</v>
      </c>
      <c r="Z1270" s="4">
        <v>24</v>
      </c>
      <c r="AA1270" s="4">
        <f>(ROUNDDOWN(K1270/Z1270,0))*Z1270</f>
        <v>0</v>
      </c>
      <c r="AB1270" s="4">
        <f>K1270-(AA1270)</f>
        <v>0</v>
      </c>
      <c r="AC1270" s="4">
        <f>AA1270/Z1270</f>
        <v>0</v>
      </c>
    </row>
    <row r="1271" spans="1:29" ht="13.2">
      <c r="A1271" s="4" t="s">
        <v>271</v>
      </c>
      <c r="B1271" s="4" t="s">
        <v>272</v>
      </c>
      <c r="C1271" s="4">
        <f>IF(D1271="","",Menu!$D$8)</f>
        <v>0</v>
      </c>
      <c r="D1271" s="5" t="s">
        <v>63</v>
      </c>
      <c r="E1271" s="4">
        <f>IF(D1271="","",Menu!$J$10)</f>
        <v>0</v>
      </c>
      <c r="F1271" s="4">
        <f>IF(D1271="","",Menu!$R$8)</f>
        <v>0</v>
      </c>
      <c r="G1271" s="4">
        <f>IF(I1271="","",Menu!$N$12)</f>
        <v>0</v>
      </c>
      <c r="H1271" s="4">
        <f>IF(J1271="","",Menu!$N$10)</f>
        <v>0</v>
      </c>
      <c r="I1271" s="1" t="s">
        <v>1173</v>
      </c>
      <c r="J1271" s="4">
        <f>IF(I1271="","",Menu!$M$8)</f>
        <v>0</v>
      </c>
      <c r="K1271">
        <f>Camisas!H49</f>
        <v>0</v>
      </c>
      <c r="L1271" s="4">
        <f>IF(K1271="","",IF(Menu!$D$10="",0,Menu!$E$10))</f>
        <v>0</v>
      </c>
      <c r="M1271" s="4">
        <f>IF(K1271="","",IF(Menu!$H$8="",0,Menu!$H$8))</f>
        <v>0</v>
      </c>
      <c r="N1271" s="4" t="s">
        <v>274</v>
      </c>
      <c r="Y1271" s="4" t="str">
        <f>MID(I1271,1,5)</f>
        <v>C0606</v>
      </c>
      <c r="Z1271" s="4">
        <v>24</v>
      </c>
      <c r="AA1271" s="4">
        <f>(ROUNDDOWN(K1271/Z1271,0))*Z1271</f>
        <v>0</v>
      </c>
      <c r="AB1271" s="4">
        <f>K1271-(AA1271)</f>
        <v>0</v>
      </c>
      <c r="AC1271" s="4">
        <f>AA1271/Z1271</f>
        <v>0</v>
      </c>
    </row>
    <row r="1272" spans="1:29" ht="13.2">
      <c r="A1272" s="4" t="s">
        <v>271</v>
      </c>
      <c r="B1272" s="4" t="s">
        <v>272</v>
      </c>
      <c r="C1272" s="4">
        <f>IF(D1272="","",Menu!$D$8)</f>
        <v>0</v>
      </c>
      <c r="D1272" s="5" t="s">
        <v>63</v>
      </c>
      <c r="E1272" s="4">
        <f>IF(D1272="","",Menu!$J$10)</f>
        <v>0</v>
      </c>
      <c r="F1272" s="4">
        <f>IF(D1272="","",Menu!$R$8)</f>
        <v>0</v>
      </c>
      <c r="G1272" s="4">
        <f>IF(I1272="","",Menu!$N$12)</f>
        <v>0</v>
      </c>
      <c r="H1272" s="4">
        <f>IF(J1272="","",Menu!$N$10)</f>
        <v>0</v>
      </c>
      <c r="I1272" s="1" t="s">
        <v>1172</v>
      </c>
      <c r="J1272" s="4">
        <f>IF(I1272="","",Menu!$M$8)</f>
        <v>0</v>
      </c>
      <c r="K1272">
        <f>Camisas!G49</f>
        <v>0</v>
      </c>
      <c r="L1272" s="4">
        <f>IF(K1272="","",IF(Menu!$D$10="",0,Menu!$E$10))</f>
        <v>0</v>
      </c>
      <c r="M1272" s="4">
        <f>IF(K1272="","",IF(Menu!$H$8="",0,Menu!$H$8))</f>
        <v>0</v>
      </c>
      <c r="N1272" s="4" t="s">
        <v>274</v>
      </c>
      <c r="Y1272" s="4" t="str">
        <f>MID(I1272,1,5)</f>
        <v>C0606</v>
      </c>
      <c r="Z1272" s="4">
        <v>24</v>
      </c>
      <c r="AA1272" s="4">
        <f>(ROUNDDOWN(K1272/Z1272,0))*Z1272</f>
        <v>0</v>
      </c>
      <c r="AB1272" s="4">
        <f>K1272-(AA1272)</f>
        <v>0</v>
      </c>
      <c r="AC1272" s="4">
        <f>AA1272/Z1272</f>
        <v>0</v>
      </c>
    </row>
    <row r="1273" spans="1:29" ht="13.2">
      <c r="A1273" s="4" t="s">
        <v>271</v>
      </c>
      <c r="B1273" s="4" t="s">
        <v>272</v>
      </c>
      <c r="C1273" s="4">
        <f>IF(D1273="","",Menu!$D$8)</f>
        <v>0</v>
      </c>
      <c r="D1273" s="5" t="s">
        <v>63</v>
      </c>
      <c r="E1273" s="4">
        <f>IF(D1273="","",Menu!$J$10)</f>
        <v>0</v>
      </c>
      <c r="F1273" s="4">
        <f>IF(D1273="","",Menu!$R$8)</f>
        <v>0</v>
      </c>
      <c r="G1273" s="4">
        <f>IF(I1273="","",Menu!$N$12)</f>
        <v>0</v>
      </c>
      <c r="H1273" s="4">
        <f>IF(J1273="","",Menu!$N$10)</f>
        <v>0</v>
      </c>
      <c r="I1273" s="1" t="s">
        <v>1170</v>
      </c>
      <c r="J1273" s="4">
        <f>IF(I1273="","",Menu!$M$8)</f>
        <v>0</v>
      </c>
      <c r="K1273">
        <f>Camisas!E49</f>
        <v>0</v>
      </c>
      <c r="L1273" s="4">
        <f>IF(K1273="","",IF(Menu!$D$10="",0,Menu!$E$10))</f>
        <v>0</v>
      </c>
      <c r="M1273" s="4">
        <f>IF(K1273="","",IF(Menu!$H$8="",0,Menu!$H$8))</f>
        <v>0</v>
      </c>
      <c r="N1273" s="4" t="s">
        <v>274</v>
      </c>
      <c r="Y1273" s="4" t="str">
        <f>MID(I1273,1,5)</f>
        <v>C0606</v>
      </c>
      <c r="Z1273" s="4">
        <v>24</v>
      </c>
      <c r="AA1273" s="4">
        <f>(ROUNDDOWN(K1273/Z1273,0))*Z1273</f>
        <v>0</v>
      </c>
      <c r="AB1273" s="4">
        <f>K1273-(AA1273)</f>
        <v>0</v>
      </c>
      <c r="AC1273" s="4">
        <f>AA1273/Z1273</f>
        <v>0</v>
      </c>
    </row>
    <row r="1274" spans="1:29" ht="13.2">
      <c r="A1274" s="4" t="s">
        <v>271</v>
      </c>
      <c r="B1274" s="4" t="s">
        <v>272</v>
      </c>
      <c r="C1274" s="4">
        <f>IF(D1274="","",Menu!$D$8)</f>
        <v>0</v>
      </c>
      <c r="D1274" s="5" t="s">
        <v>63</v>
      </c>
      <c r="E1274" s="4">
        <f>IF(D1274="","",Menu!$J$10)</f>
        <v>0</v>
      </c>
      <c r="F1274" s="4">
        <f>IF(D1274="","",Menu!$R$8)</f>
        <v>0</v>
      </c>
      <c r="G1274" s="4">
        <f>IF(I1274="","",Menu!$N$12)</f>
        <v>0</v>
      </c>
      <c r="H1274" s="4">
        <f>IF(J1274="","",Menu!$N$10)</f>
        <v>0</v>
      </c>
      <c r="I1274" s="1" t="s">
        <v>1171</v>
      </c>
      <c r="J1274" s="4">
        <f>IF(I1274="","",Menu!$M$8)</f>
        <v>0</v>
      </c>
      <c r="K1274">
        <f>Camisas!F49</f>
        <v>0</v>
      </c>
      <c r="L1274" s="4">
        <f>IF(K1274="","",IF(Menu!$D$10="",0,Menu!$E$10))</f>
        <v>0</v>
      </c>
      <c r="M1274" s="4">
        <f>IF(K1274="","",IF(Menu!$H$8="",0,Menu!$H$8))</f>
        <v>0</v>
      </c>
      <c r="N1274" s="4" t="s">
        <v>274</v>
      </c>
      <c r="Y1274" s="4" t="str">
        <f>MID(I1274,1,5)</f>
        <v>C0606</v>
      </c>
      <c r="Z1274" s="4">
        <v>24</v>
      </c>
      <c r="AA1274" s="4">
        <f>(ROUNDDOWN(K1274/Z1274,0))*Z1274</f>
        <v>0</v>
      </c>
      <c r="AB1274" s="4">
        <f>K1274-(AA1274)</f>
        <v>0</v>
      </c>
      <c r="AC1274" s="4">
        <f>AA1274/Z1274</f>
        <v>0</v>
      </c>
    </row>
    <row r="1275" spans="1:29" ht="13.2">
      <c r="A1275" s="4" t="s">
        <v>271</v>
      </c>
      <c r="B1275" s="4" t="s">
        <v>272</v>
      </c>
      <c r="C1275" s="4">
        <f>IF(D1275="","",Menu!$D$8)</f>
        <v>0</v>
      </c>
      <c r="D1275" s="5" t="s">
        <v>63</v>
      </c>
      <c r="E1275" s="4">
        <f>IF(D1275="","",Menu!$J$10)</f>
        <v>0</v>
      </c>
      <c r="F1275" s="4">
        <f>IF(D1275="","",Menu!$R$8)</f>
        <v>0</v>
      </c>
      <c r="G1275" s="4">
        <f>IF(I1275="","",Menu!$N$12)</f>
        <v>0</v>
      </c>
      <c r="H1275" s="4">
        <f>IF(J1275="","",Menu!$N$10)</f>
        <v>0</v>
      </c>
      <c r="I1275" s="1" t="s">
        <v>1169</v>
      </c>
      <c r="J1275" s="4">
        <f>IF(I1275="","",Menu!$M$8)</f>
        <v>0</v>
      </c>
      <c r="K1275">
        <f>Camisas!D49</f>
        <v>0</v>
      </c>
      <c r="L1275" s="4">
        <f>IF(K1275="","",IF(Menu!$D$10="",0,Menu!$E$10))</f>
        <v>0</v>
      </c>
      <c r="M1275" s="4">
        <f>IF(K1275="","",IF(Menu!$H$8="",0,Menu!$H$8))</f>
        <v>0</v>
      </c>
      <c r="N1275" s="4" t="s">
        <v>274</v>
      </c>
      <c r="Y1275" s="4" t="str">
        <f>MID(I1275,1,5)</f>
        <v>C0606</v>
      </c>
      <c r="Z1275" s="4">
        <v>24</v>
      </c>
      <c r="AA1275" s="4">
        <f>(ROUNDDOWN(K1275/Z1275,0))*Z1275</f>
        <v>0</v>
      </c>
      <c r="AB1275" s="4">
        <f>K1275-(AA1275)</f>
        <v>0</v>
      </c>
      <c r="AC1275" s="4">
        <f>AA1275/Z1275</f>
        <v>0</v>
      </c>
    </row>
    <row r="1276" spans="1:29" ht="13.2">
      <c r="A1276" s="4" t="s">
        <v>271</v>
      </c>
      <c r="B1276" s="4" t="s">
        <v>272</v>
      </c>
      <c r="C1276" s="4">
        <f>IF(D1276="","",Menu!$D$8)</f>
        <v>0</v>
      </c>
      <c r="D1276" s="5" t="s">
        <v>63</v>
      </c>
      <c r="E1276" s="4">
        <f>IF(D1276="","",Menu!$J$10)</f>
        <v>0</v>
      </c>
      <c r="F1276" s="4">
        <f>IF(D1276="","",Menu!$R$8)</f>
        <v>0</v>
      </c>
      <c r="G1276" s="4">
        <f>IF(I1276="","",Menu!$N$12)</f>
        <v>0</v>
      </c>
      <c r="H1276" s="4">
        <f>IF(J1276="","",Menu!$N$10)</f>
        <v>0</v>
      </c>
      <c r="I1276" s="1" t="s">
        <v>1143</v>
      </c>
      <c r="J1276" s="4">
        <f>IF(I1276="","",Menu!$M$8)</f>
        <v>0</v>
      </c>
      <c r="K1276">
        <f>Camisas!H41</f>
        <v>0</v>
      </c>
      <c r="L1276" s="4">
        <f>IF(K1276="","",IF(Menu!$D$10="",0,Menu!$E$10))</f>
        <v>0</v>
      </c>
      <c r="M1276" s="4">
        <f>IF(K1276="","",IF(Menu!$H$8="",0,Menu!$H$8))</f>
        <v>0</v>
      </c>
      <c r="N1276" s="4" t="s">
        <v>274</v>
      </c>
      <c r="Y1276" s="4" t="str">
        <f>MID(I1276,1,5)</f>
        <v>C0605</v>
      </c>
      <c r="Z1276" s="4">
        <v>24</v>
      </c>
      <c r="AA1276" s="4">
        <f>(ROUNDDOWN(K1276/Z1276,0))*Z1276</f>
        <v>0</v>
      </c>
      <c r="AB1276" s="4">
        <f>K1276-(AA1276)</f>
        <v>0</v>
      </c>
      <c r="AC1276" s="4">
        <f>AA1276/Z1276</f>
        <v>0</v>
      </c>
    </row>
    <row r="1277" spans="1:29" ht="13.2">
      <c r="A1277" s="4" t="s">
        <v>271</v>
      </c>
      <c r="B1277" s="4" t="s">
        <v>272</v>
      </c>
      <c r="C1277" s="4">
        <f>IF(D1277="","",Menu!$D$8)</f>
        <v>0</v>
      </c>
      <c r="D1277" s="5" t="s">
        <v>63</v>
      </c>
      <c r="E1277" s="4">
        <f>IF(D1277="","",Menu!$J$10)</f>
        <v>0</v>
      </c>
      <c r="F1277" s="4">
        <f>IF(D1277="","",Menu!$R$8)</f>
        <v>0</v>
      </c>
      <c r="G1277" s="4">
        <f>IF(I1277="","",Menu!$N$12)</f>
        <v>0</v>
      </c>
      <c r="H1277" s="4">
        <f>IF(J1277="","",Menu!$N$10)</f>
        <v>0</v>
      </c>
      <c r="I1277" s="1" t="s">
        <v>1142</v>
      </c>
      <c r="J1277" s="4">
        <f>IF(I1277="","",Menu!$M$8)</f>
        <v>0</v>
      </c>
      <c r="K1277">
        <f>Camisas!G41</f>
        <v>0</v>
      </c>
      <c r="L1277" s="4">
        <f>IF(K1277="","",IF(Menu!$D$10="",0,Menu!$E$10))</f>
        <v>0</v>
      </c>
      <c r="M1277" s="4">
        <f>IF(K1277="","",IF(Menu!$H$8="",0,Menu!$H$8))</f>
        <v>0</v>
      </c>
      <c r="N1277" s="4" t="s">
        <v>274</v>
      </c>
      <c r="Y1277" s="4" t="str">
        <f>MID(I1277,1,5)</f>
        <v>C0605</v>
      </c>
      <c r="Z1277" s="4">
        <v>24</v>
      </c>
      <c r="AA1277" s="4">
        <f>(ROUNDDOWN(K1277/Z1277,0))*Z1277</f>
        <v>0</v>
      </c>
      <c r="AB1277" s="4">
        <f>K1277-(AA1277)</f>
        <v>0</v>
      </c>
      <c r="AC1277" s="4">
        <f>AA1277/Z1277</f>
        <v>0</v>
      </c>
    </row>
    <row r="1278" spans="1:29" ht="13.2">
      <c r="A1278" s="4" t="s">
        <v>271</v>
      </c>
      <c r="B1278" s="4" t="s">
        <v>272</v>
      </c>
      <c r="C1278" s="4">
        <f>IF(D1278="","",Menu!$D$8)</f>
        <v>0</v>
      </c>
      <c r="D1278" s="5" t="s">
        <v>63</v>
      </c>
      <c r="E1278" s="4">
        <f>IF(D1278="","",Menu!$J$10)</f>
        <v>0</v>
      </c>
      <c r="F1278" s="4">
        <f>IF(D1278="","",Menu!$R$8)</f>
        <v>0</v>
      </c>
      <c r="G1278" s="4">
        <f>IF(I1278="","",Menu!$N$12)</f>
        <v>0</v>
      </c>
      <c r="H1278" s="4">
        <f>IF(J1278="","",Menu!$N$10)</f>
        <v>0</v>
      </c>
      <c r="I1278" s="1" t="s">
        <v>1140</v>
      </c>
      <c r="J1278" s="4">
        <f>IF(I1278="","",Menu!$M$8)</f>
        <v>0</v>
      </c>
      <c r="K1278">
        <f>Camisas!E41</f>
        <v>0</v>
      </c>
      <c r="L1278" s="4">
        <f>IF(K1278="","",IF(Menu!$D$10="",0,Menu!$E$10))</f>
        <v>0</v>
      </c>
      <c r="M1278" s="4">
        <f>IF(K1278="","",IF(Menu!$H$8="",0,Menu!$H$8))</f>
        <v>0</v>
      </c>
      <c r="N1278" s="4" t="s">
        <v>274</v>
      </c>
      <c r="Y1278" s="4" t="str">
        <f>MID(I1278,1,5)</f>
        <v>C0605</v>
      </c>
      <c r="Z1278" s="4">
        <v>24</v>
      </c>
      <c r="AA1278" s="4">
        <f>(ROUNDDOWN(K1278/Z1278,0))*Z1278</f>
        <v>0</v>
      </c>
      <c r="AB1278" s="4">
        <f>K1278-(AA1278)</f>
        <v>0</v>
      </c>
      <c r="AC1278" s="4">
        <f>AA1278/Z1278</f>
        <v>0</v>
      </c>
    </row>
    <row r="1279" spans="1:29" ht="13.2">
      <c r="A1279" s="4" t="s">
        <v>271</v>
      </c>
      <c r="B1279" s="4" t="s">
        <v>272</v>
      </c>
      <c r="C1279" s="4">
        <f>IF(D1279="","",Menu!$D$8)</f>
        <v>0</v>
      </c>
      <c r="D1279" s="5" t="s">
        <v>63</v>
      </c>
      <c r="E1279" s="4">
        <f>IF(D1279="","",Menu!$J$10)</f>
        <v>0</v>
      </c>
      <c r="F1279" s="4">
        <f>IF(D1279="","",Menu!$R$8)</f>
        <v>0</v>
      </c>
      <c r="G1279" s="4">
        <f>IF(I1279="","",Menu!$N$12)</f>
        <v>0</v>
      </c>
      <c r="H1279" s="4">
        <f>IF(J1279="","",Menu!$N$10)</f>
        <v>0</v>
      </c>
      <c r="I1279" s="1" t="s">
        <v>1141</v>
      </c>
      <c r="J1279" s="4">
        <f>IF(I1279="","",Menu!$M$8)</f>
        <v>0</v>
      </c>
      <c r="K1279">
        <f>Camisas!F41</f>
        <v>0</v>
      </c>
      <c r="L1279" s="4">
        <f>IF(K1279="","",IF(Menu!$D$10="",0,Menu!$E$10))</f>
        <v>0</v>
      </c>
      <c r="M1279" s="4">
        <f>IF(K1279="","",IF(Menu!$H$8="",0,Menu!$H$8))</f>
        <v>0</v>
      </c>
      <c r="N1279" s="4" t="s">
        <v>274</v>
      </c>
      <c r="Y1279" s="4" t="str">
        <f>MID(I1279,1,5)</f>
        <v>C0605</v>
      </c>
      <c r="Z1279" s="4">
        <v>24</v>
      </c>
      <c r="AA1279" s="4">
        <f>(ROUNDDOWN(K1279/Z1279,0))*Z1279</f>
        <v>0</v>
      </c>
      <c r="AB1279" s="4">
        <f>K1279-(AA1279)</f>
        <v>0</v>
      </c>
      <c r="AC1279" s="4">
        <f>AA1279/Z1279</f>
        <v>0</v>
      </c>
    </row>
    <row r="1280" spans="1:29" ht="13.2">
      <c r="A1280" s="4" t="s">
        <v>271</v>
      </c>
      <c r="B1280" s="4" t="s">
        <v>272</v>
      </c>
      <c r="C1280" s="4">
        <f>IF(D1280="","",Menu!$D$8)</f>
        <v>0</v>
      </c>
      <c r="D1280" s="5" t="s">
        <v>63</v>
      </c>
      <c r="E1280" s="4">
        <f>IF(D1280="","",Menu!$J$10)</f>
        <v>0</v>
      </c>
      <c r="F1280" s="4">
        <f>IF(D1280="","",Menu!$R$8)</f>
        <v>0</v>
      </c>
      <c r="G1280" s="4">
        <f>IF(I1280="","",Menu!$N$12)</f>
        <v>0</v>
      </c>
      <c r="H1280" s="4">
        <f>IF(J1280="","",Menu!$N$10)</f>
        <v>0</v>
      </c>
      <c r="I1280" s="1" t="s">
        <v>1139</v>
      </c>
      <c r="J1280" s="4">
        <f>IF(I1280="","",Menu!$M$8)</f>
        <v>0</v>
      </c>
      <c r="K1280">
        <f>Camisas!D41</f>
        <v>0</v>
      </c>
      <c r="L1280" s="4">
        <f>IF(K1280="","",IF(Menu!$D$10="",0,Menu!$E$10))</f>
        <v>0</v>
      </c>
      <c r="M1280" s="4">
        <f>IF(K1280="","",IF(Menu!$H$8="",0,Menu!$H$8))</f>
        <v>0</v>
      </c>
      <c r="N1280" s="4" t="s">
        <v>274</v>
      </c>
      <c r="Y1280" s="4" t="str">
        <f>MID(I1280,1,5)</f>
        <v>C0605</v>
      </c>
      <c r="Z1280" s="4">
        <v>24</v>
      </c>
      <c r="AA1280" s="4">
        <f>(ROUNDDOWN(K1280/Z1280,0))*Z1280</f>
        <v>0</v>
      </c>
      <c r="AB1280" s="4">
        <f>K1280-(AA1280)</f>
        <v>0</v>
      </c>
      <c r="AC1280" s="4">
        <f>AA1280/Z1280</f>
        <v>0</v>
      </c>
    </row>
    <row r="1281" spans="1:29" ht="13.2">
      <c r="A1281" s="4" t="s">
        <v>271</v>
      </c>
      <c r="B1281" s="4" t="s">
        <v>272</v>
      </c>
      <c r="C1281" s="4">
        <f>IF(D1281="","",Menu!$D$8)</f>
        <v>0</v>
      </c>
      <c r="D1281" s="5" t="s">
        <v>63</v>
      </c>
      <c r="E1281" s="4">
        <f>IF(D1281="","",Menu!$J$10)</f>
        <v>0</v>
      </c>
      <c r="F1281" s="4">
        <f>IF(D1281="","",Menu!$R$8)</f>
        <v>0</v>
      </c>
      <c r="G1281" s="4">
        <f>IF(I1281="","",Menu!$N$12)</f>
        <v>0</v>
      </c>
      <c r="H1281" s="4">
        <f>IF(J1281="","",Menu!$N$10)</f>
        <v>0</v>
      </c>
      <c r="I1281" s="1" t="s">
        <v>1138</v>
      </c>
      <c r="J1281" s="4">
        <f>IF(I1281="","",Menu!$M$8)</f>
        <v>0</v>
      </c>
      <c r="K1281">
        <f>Camisas!H40</f>
        <v>0</v>
      </c>
      <c r="L1281" s="4">
        <f>IF(K1281="","",IF(Menu!$D$10="",0,Menu!$E$10))</f>
        <v>0</v>
      </c>
      <c r="M1281" s="4">
        <f>IF(K1281="","",IF(Menu!$H$8="",0,Menu!$H$8))</f>
        <v>0</v>
      </c>
      <c r="N1281" s="4" t="s">
        <v>274</v>
      </c>
      <c r="Y1281" s="4" t="str">
        <f>MID(I1281,1,5)</f>
        <v>C0605</v>
      </c>
      <c r="Z1281" s="4">
        <v>24</v>
      </c>
      <c r="AA1281" s="4">
        <f>(ROUNDDOWN(K1281/Z1281,0))*Z1281</f>
        <v>0</v>
      </c>
      <c r="AB1281" s="4">
        <f>K1281-(AA1281)</f>
        <v>0</v>
      </c>
      <c r="AC1281" s="4">
        <f>AA1281/Z1281</f>
        <v>0</v>
      </c>
    </row>
    <row r="1282" spans="1:29" ht="13.2">
      <c r="A1282" s="4" t="s">
        <v>271</v>
      </c>
      <c r="B1282" s="4" t="s">
        <v>272</v>
      </c>
      <c r="C1282" s="4">
        <f>IF(D1282="","",Menu!$D$8)</f>
        <v>0</v>
      </c>
      <c r="D1282" s="5" t="s">
        <v>63</v>
      </c>
      <c r="E1282" s="4">
        <f>IF(D1282="","",Menu!$J$10)</f>
        <v>0</v>
      </c>
      <c r="F1282" s="4">
        <f>IF(D1282="","",Menu!$R$8)</f>
        <v>0</v>
      </c>
      <c r="G1282" s="4">
        <f>IF(I1282="","",Menu!$N$12)</f>
        <v>0</v>
      </c>
      <c r="H1282" s="4">
        <f>IF(J1282="","",Menu!$N$10)</f>
        <v>0</v>
      </c>
      <c r="I1282" s="1" t="s">
        <v>1137</v>
      </c>
      <c r="J1282" s="4">
        <f>IF(I1282="","",Menu!$M$8)</f>
        <v>0</v>
      </c>
      <c r="K1282">
        <f>Camisas!G40</f>
        <v>0</v>
      </c>
      <c r="L1282" s="4">
        <f>IF(K1282="","",IF(Menu!$D$10="",0,Menu!$E$10))</f>
        <v>0</v>
      </c>
      <c r="M1282" s="4">
        <f>IF(K1282="","",IF(Menu!$H$8="",0,Menu!$H$8))</f>
        <v>0</v>
      </c>
      <c r="N1282" s="4" t="s">
        <v>274</v>
      </c>
      <c r="Y1282" s="4" t="str">
        <f>MID(I1282,1,5)</f>
        <v>C0605</v>
      </c>
      <c r="Z1282" s="4">
        <v>24</v>
      </c>
      <c r="AA1282" s="4">
        <f>(ROUNDDOWN(K1282/Z1282,0))*Z1282</f>
        <v>0</v>
      </c>
      <c r="AB1282" s="4">
        <f>K1282-(AA1282)</f>
        <v>0</v>
      </c>
      <c r="AC1282" s="4">
        <f>AA1282/Z1282</f>
        <v>0</v>
      </c>
    </row>
    <row r="1283" spans="1:29" ht="13.2">
      <c r="A1283" s="4" t="s">
        <v>271</v>
      </c>
      <c r="B1283" s="4" t="s">
        <v>272</v>
      </c>
      <c r="C1283" s="4">
        <f>IF(D1283="","",Menu!$D$8)</f>
        <v>0</v>
      </c>
      <c r="D1283" s="5" t="s">
        <v>63</v>
      </c>
      <c r="E1283" s="4">
        <f>IF(D1283="","",Menu!$J$10)</f>
        <v>0</v>
      </c>
      <c r="F1283" s="4">
        <f>IF(D1283="","",Menu!$R$8)</f>
        <v>0</v>
      </c>
      <c r="G1283" s="4">
        <f>IF(I1283="","",Menu!$N$12)</f>
        <v>0</v>
      </c>
      <c r="H1283" s="4">
        <f>IF(J1283="","",Menu!$N$10)</f>
        <v>0</v>
      </c>
      <c r="I1283" s="1" t="s">
        <v>1135</v>
      </c>
      <c r="J1283" s="4">
        <f>IF(I1283="","",Menu!$M$8)</f>
        <v>0</v>
      </c>
      <c r="K1283">
        <f>Camisas!E40</f>
        <v>0</v>
      </c>
      <c r="L1283" s="4">
        <f>IF(K1283="","",IF(Menu!$D$10="",0,Menu!$E$10))</f>
        <v>0</v>
      </c>
      <c r="M1283" s="4">
        <f>IF(K1283="","",IF(Menu!$H$8="",0,Menu!$H$8))</f>
        <v>0</v>
      </c>
      <c r="N1283" s="4" t="s">
        <v>274</v>
      </c>
      <c r="Y1283" s="4" t="str">
        <f>MID(I1283,1,5)</f>
        <v>C0605</v>
      </c>
      <c r="Z1283" s="4">
        <v>24</v>
      </c>
      <c r="AA1283" s="4">
        <f>(ROUNDDOWN(K1283/Z1283,0))*Z1283</f>
        <v>0</v>
      </c>
      <c r="AB1283" s="4">
        <f>K1283-(AA1283)</f>
        <v>0</v>
      </c>
      <c r="AC1283" s="4">
        <f>AA1283/Z1283</f>
        <v>0</v>
      </c>
    </row>
    <row r="1284" spans="1:29" ht="13.2">
      <c r="A1284" s="4" t="s">
        <v>271</v>
      </c>
      <c r="B1284" s="4" t="s">
        <v>272</v>
      </c>
      <c r="C1284" s="4">
        <f>IF(D1284="","",Menu!$D$8)</f>
        <v>0</v>
      </c>
      <c r="D1284" s="5" t="s">
        <v>63</v>
      </c>
      <c r="E1284" s="4">
        <f>IF(D1284="","",Menu!$J$10)</f>
        <v>0</v>
      </c>
      <c r="F1284" s="4">
        <f>IF(D1284="","",Menu!$R$8)</f>
        <v>0</v>
      </c>
      <c r="G1284" s="4">
        <f>IF(I1284="","",Menu!$N$12)</f>
        <v>0</v>
      </c>
      <c r="H1284" s="4">
        <f>IF(J1284="","",Menu!$N$10)</f>
        <v>0</v>
      </c>
      <c r="I1284" s="1" t="s">
        <v>1136</v>
      </c>
      <c r="J1284" s="4">
        <f>IF(I1284="","",Menu!$M$8)</f>
        <v>0</v>
      </c>
      <c r="K1284">
        <f>Camisas!F40</f>
        <v>0</v>
      </c>
      <c r="L1284" s="4">
        <f>IF(K1284="","",IF(Menu!$D$10="",0,Menu!$E$10))</f>
        <v>0</v>
      </c>
      <c r="M1284" s="4">
        <f>IF(K1284="","",IF(Menu!$H$8="",0,Menu!$H$8))</f>
        <v>0</v>
      </c>
      <c r="N1284" s="4" t="s">
        <v>274</v>
      </c>
      <c r="Y1284" s="4" t="str">
        <f>MID(I1284,1,5)</f>
        <v>C0605</v>
      </c>
      <c r="Z1284" s="4">
        <v>24</v>
      </c>
      <c r="AA1284" s="4">
        <f>(ROUNDDOWN(K1284/Z1284,0))*Z1284</f>
        <v>0</v>
      </c>
      <c r="AB1284" s="4">
        <f>K1284-(AA1284)</f>
        <v>0</v>
      </c>
      <c r="AC1284" s="4">
        <f>AA1284/Z1284</f>
        <v>0</v>
      </c>
    </row>
    <row r="1285" spans="1:29" ht="13.2">
      <c r="A1285" s="4" t="s">
        <v>271</v>
      </c>
      <c r="B1285" s="4" t="s">
        <v>272</v>
      </c>
      <c r="C1285" s="4">
        <f>IF(D1285="","",Menu!$D$8)</f>
        <v>0</v>
      </c>
      <c r="D1285" s="5" t="s">
        <v>63</v>
      </c>
      <c r="E1285" s="4">
        <f>IF(D1285="","",Menu!$J$10)</f>
        <v>0</v>
      </c>
      <c r="F1285" s="4">
        <f>IF(D1285="","",Menu!$R$8)</f>
        <v>0</v>
      </c>
      <c r="G1285" s="4">
        <f>IF(I1285="","",Menu!$N$12)</f>
        <v>0</v>
      </c>
      <c r="H1285" s="4">
        <f>IF(J1285="","",Menu!$N$10)</f>
        <v>0</v>
      </c>
      <c r="I1285" s="1" t="s">
        <v>1134</v>
      </c>
      <c r="J1285" s="4">
        <f>IF(I1285="","",Menu!$M$8)</f>
        <v>0</v>
      </c>
      <c r="K1285">
        <f>Camisas!D40</f>
        <v>0</v>
      </c>
      <c r="L1285" s="4">
        <f>IF(K1285="","",IF(Menu!$D$10="",0,Menu!$E$10))</f>
        <v>0</v>
      </c>
      <c r="M1285" s="4">
        <f>IF(K1285="","",IF(Menu!$H$8="",0,Menu!$H$8))</f>
        <v>0</v>
      </c>
      <c r="N1285" s="4" t="s">
        <v>274</v>
      </c>
      <c r="Y1285" s="4" t="str">
        <f>MID(I1285,1,5)</f>
        <v>C0605</v>
      </c>
      <c r="Z1285" s="4">
        <v>24</v>
      </c>
      <c r="AA1285" s="4">
        <f>(ROUNDDOWN(K1285/Z1285,0))*Z1285</f>
        <v>0</v>
      </c>
      <c r="AB1285" s="4">
        <f>K1285-(AA1285)</f>
        <v>0</v>
      </c>
      <c r="AC1285" s="4">
        <f>AA1285/Z1285</f>
        <v>0</v>
      </c>
    </row>
    <row r="1286" spans="1:29" ht="13.2">
      <c r="A1286" s="4" t="s">
        <v>271</v>
      </c>
      <c r="B1286" s="4" t="s">
        <v>272</v>
      </c>
      <c r="C1286" s="4">
        <f>IF(D1286="","",Menu!$D$8)</f>
        <v>0</v>
      </c>
      <c r="D1286" s="5" t="s">
        <v>63</v>
      </c>
      <c r="E1286" s="4">
        <f>IF(D1286="","",Menu!$J$10)</f>
        <v>0</v>
      </c>
      <c r="F1286" s="4">
        <f>IF(D1286="","",Menu!$R$8)</f>
        <v>0</v>
      </c>
      <c r="G1286" s="4">
        <f>IF(I1286="","",Menu!$N$12)</f>
        <v>0</v>
      </c>
      <c r="H1286" s="4">
        <f>IF(J1286="","",Menu!$N$10)</f>
        <v>0</v>
      </c>
      <c r="I1286" s="1" t="s">
        <v>1133</v>
      </c>
      <c r="J1286" s="4">
        <f>IF(I1286="","",Menu!$M$8)</f>
        <v>0</v>
      </c>
      <c r="K1286">
        <f>Camisas!H39</f>
        <v>0</v>
      </c>
      <c r="L1286" s="4">
        <f>IF(K1286="","",IF(Menu!$D$10="",0,Menu!$E$10))</f>
        <v>0</v>
      </c>
      <c r="M1286" s="4">
        <f>IF(K1286="","",IF(Menu!$H$8="",0,Menu!$H$8))</f>
        <v>0</v>
      </c>
      <c r="N1286" s="4" t="s">
        <v>274</v>
      </c>
      <c r="Y1286" s="4" t="str">
        <f>MID(I1286,1,5)</f>
        <v>C0605</v>
      </c>
      <c r="Z1286" s="4">
        <v>24</v>
      </c>
      <c r="AA1286" s="4">
        <f>(ROUNDDOWN(K1286/Z1286,0))*Z1286</f>
        <v>0</v>
      </c>
      <c r="AB1286" s="4">
        <f>K1286-(AA1286)</f>
        <v>0</v>
      </c>
      <c r="AC1286" s="4">
        <f>AA1286/Z1286</f>
        <v>0</v>
      </c>
    </row>
    <row r="1287" spans="1:29" ht="13.2">
      <c r="A1287" s="4" t="s">
        <v>271</v>
      </c>
      <c r="B1287" s="4" t="s">
        <v>272</v>
      </c>
      <c r="C1287" s="4">
        <f>IF(D1287="","",Menu!$D$8)</f>
        <v>0</v>
      </c>
      <c r="D1287" s="5" t="s">
        <v>63</v>
      </c>
      <c r="E1287" s="4">
        <f>IF(D1287="","",Menu!$J$10)</f>
        <v>0</v>
      </c>
      <c r="F1287" s="4">
        <f>IF(D1287="","",Menu!$R$8)</f>
        <v>0</v>
      </c>
      <c r="G1287" s="4">
        <f>IF(I1287="","",Menu!$N$12)</f>
        <v>0</v>
      </c>
      <c r="H1287" s="4">
        <f>IF(J1287="","",Menu!$N$10)</f>
        <v>0</v>
      </c>
      <c r="I1287" s="1" t="s">
        <v>1132</v>
      </c>
      <c r="J1287" s="4">
        <f>IF(I1287="","",Menu!$M$8)</f>
        <v>0</v>
      </c>
      <c r="K1287">
        <f>Camisas!G39</f>
        <v>0</v>
      </c>
      <c r="L1287" s="4">
        <f>IF(K1287="","",IF(Menu!$D$10="",0,Menu!$E$10))</f>
        <v>0</v>
      </c>
      <c r="M1287" s="4">
        <f>IF(K1287="","",IF(Menu!$H$8="",0,Menu!$H$8))</f>
        <v>0</v>
      </c>
      <c r="N1287" s="4" t="s">
        <v>274</v>
      </c>
      <c r="Y1287" s="4" t="str">
        <f>MID(I1287,1,5)</f>
        <v>C0605</v>
      </c>
      <c r="Z1287" s="4">
        <v>24</v>
      </c>
      <c r="AA1287" s="4">
        <f>(ROUNDDOWN(K1287/Z1287,0))*Z1287</f>
        <v>0</v>
      </c>
      <c r="AB1287" s="4">
        <f>K1287-(AA1287)</f>
        <v>0</v>
      </c>
      <c r="AC1287" s="4">
        <f>AA1287/Z1287</f>
        <v>0</v>
      </c>
    </row>
    <row r="1288" spans="1:29" ht="13.2">
      <c r="A1288" s="4" t="s">
        <v>271</v>
      </c>
      <c r="B1288" s="4" t="s">
        <v>272</v>
      </c>
      <c r="C1288" s="4">
        <f>IF(D1288="","",Menu!$D$8)</f>
        <v>0</v>
      </c>
      <c r="D1288" s="5" t="s">
        <v>63</v>
      </c>
      <c r="E1288" s="4">
        <f>IF(D1288="","",Menu!$J$10)</f>
        <v>0</v>
      </c>
      <c r="F1288" s="4">
        <f>IF(D1288="","",Menu!$R$8)</f>
        <v>0</v>
      </c>
      <c r="G1288" s="4">
        <f>IF(I1288="","",Menu!$N$12)</f>
        <v>0</v>
      </c>
      <c r="H1288" s="4">
        <f>IF(J1288="","",Menu!$N$10)</f>
        <v>0</v>
      </c>
      <c r="I1288" s="1" t="s">
        <v>1130</v>
      </c>
      <c r="J1288" s="4">
        <f>IF(I1288="","",Menu!$M$8)</f>
        <v>0</v>
      </c>
      <c r="K1288">
        <f>Camisas!E39</f>
        <v>0</v>
      </c>
      <c r="L1288" s="4">
        <f>IF(K1288="","",IF(Menu!$D$10="",0,Menu!$E$10))</f>
        <v>0</v>
      </c>
      <c r="M1288" s="4">
        <f>IF(K1288="","",IF(Menu!$H$8="",0,Menu!$H$8))</f>
        <v>0</v>
      </c>
      <c r="N1288" s="4" t="s">
        <v>274</v>
      </c>
      <c r="Y1288" s="4" t="str">
        <f>MID(I1288,1,5)</f>
        <v>C0605</v>
      </c>
      <c r="Z1288" s="4">
        <v>24</v>
      </c>
      <c r="AA1288" s="4">
        <f>(ROUNDDOWN(K1288/Z1288,0))*Z1288</f>
        <v>0</v>
      </c>
      <c r="AB1288" s="4">
        <f>K1288-(AA1288)</f>
        <v>0</v>
      </c>
      <c r="AC1288" s="4">
        <f>AA1288/Z1288</f>
        <v>0</v>
      </c>
    </row>
    <row r="1289" spans="1:29" ht="13.2">
      <c r="A1289" s="4" t="s">
        <v>271</v>
      </c>
      <c r="B1289" s="4" t="s">
        <v>272</v>
      </c>
      <c r="C1289" s="4">
        <f>IF(D1289="","",Menu!$D$8)</f>
        <v>0</v>
      </c>
      <c r="D1289" s="5" t="s">
        <v>63</v>
      </c>
      <c r="E1289" s="4">
        <f>IF(D1289="","",Menu!$J$10)</f>
        <v>0</v>
      </c>
      <c r="F1289" s="4">
        <f>IF(D1289="","",Menu!$R$8)</f>
        <v>0</v>
      </c>
      <c r="G1289" s="4">
        <f>IF(I1289="","",Menu!$N$12)</f>
        <v>0</v>
      </c>
      <c r="H1289" s="4">
        <f>IF(J1289="","",Menu!$N$10)</f>
        <v>0</v>
      </c>
      <c r="I1289" s="1" t="s">
        <v>1131</v>
      </c>
      <c r="J1289" s="4">
        <f>IF(I1289="","",Menu!$M$8)</f>
        <v>0</v>
      </c>
      <c r="K1289">
        <f>Camisas!F39</f>
        <v>0</v>
      </c>
      <c r="L1289" s="4">
        <f>IF(K1289="","",IF(Menu!$D$10="",0,Menu!$E$10))</f>
        <v>0</v>
      </c>
      <c r="M1289" s="4">
        <f>IF(K1289="","",IF(Menu!$H$8="",0,Menu!$H$8))</f>
        <v>0</v>
      </c>
      <c r="N1289" s="4" t="s">
        <v>274</v>
      </c>
      <c r="Y1289" s="4" t="str">
        <f>MID(I1289,1,5)</f>
        <v>C0605</v>
      </c>
      <c r="Z1289" s="4">
        <v>24</v>
      </c>
      <c r="AA1289" s="4">
        <f>(ROUNDDOWN(K1289/Z1289,0))*Z1289</f>
        <v>0</v>
      </c>
      <c r="AB1289" s="4">
        <f>K1289-(AA1289)</f>
        <v>0</v>
      </c>
      <c r="AC1289" s="4">
        <f>AA1289/Z1289</f>
        <v>0</v>
      </c>
    </row>
    <row r="1290" spans="1:29" ht="13.2">
      <c r="A1290" s="4" t="s">
        <v>271</v>
      </c>
      <c r="B1290" s="4" t="s">
        <v>272</v>
      </c>
      <c r="C1290" s="4">
        <f>IF(D1290="","",Menu!$D$8)</f>
        <v>0</v>
      </c>
      <c r="D1290" s="5" t="s">
        <v>63</v>
      </c>
      <c r="E1290" s="4">
        <f>IF(D1290="","",Menu!$J$10)</f>
        <v>0</v>
      </c>
      <c r="F1290" s="4">
        <f>IF(D1290="","",Menu!$R$8)</f>
        <v>0</v>
      </c>
      <c r="G1290" s="4">
        <f>IF(I1290="","",Menu!$N$12)</f>
        <v>0</v>
      </c>
      <c r="H1290" s="4">
        <f>IF(J1290="","",Menu!$N$10)</f>
        <v>0</v>
      </c>
      <c r="I1290" s="1" t="s">
        <v>1129</v>
      </c>
      <c r="J1290" s="4">
        <f>IF(I1290="","",Menu!$M$8)</f>
        <v>0</v>
      </c>
      <c r="K1290">
        <f>Camisas!D39</f>
        <v>0</v>
      </c>
      <c r="L1290" s="4">
        <f>IF(K1290="","",IF(Menu!$D$10="",0,Menu!$E$10))</f>
        <v>0</v>
      </c>
      <c r="M1290" s="4">
        <f>IF(K1290="","",IF(Menu!$H$8="",0,Menu!$H$8))</f>
        <v>0</v>
      </c>
      <c r="N1290" s="4" t="s">
        <v>274</v>
      </c>
      <c r="Y1290" s="4" t="str">
        <f>MID(I1290,1,5)</f>
        <v>C0605</v>
      </c>
      <c r="Z1290" s="4">
        <v>24</v>
      </c>
      <c r="AA1290" s="4">
        <f>(ROUNDDOWN(K1290/Z1290,0))*Z1290</f>
        <v>0</v>
      </c>
      <c r="AB1290" s="4">
        <f>K1290-(AA1290)</f>
        <v>0</v>
      </c>
      <c r="AC1290" s="4">
        <f>AA1290/Z1290</f>
        <v>0</v>
      </c>
    </row>
    <row r="1291" spans="1:29" ht="13.2">
      <c r="A1291" s="4" t="s">
        <v>271</v>
      </c>
      <c r="B1291" s="4" t="s">
        <v>272</v>
      </c>
      <c r="C1291" s="4">
        <f>IF(D1291="","",Menu!$D$8)</f>
        <v>0</v>
      </c>
      <c r="D1291" s="5" t="s">
        <v>63</v>
      </c>
      <c r="E1291" s="4">
        <f>IF(D1291="","",Menu!$J$10)</f>
        <v>0</v>
      </c>
      <c r="F1291" s="4">
        <f>IF(D1291="","",Menu!$R$8)</f>
        <v>0</v>
      </c>
      <c r="G1291" s="4">
        <f>IF(I1291="","",Menu!$N$12)</f>
        <v>0</v>
      </c>
      <c r="H1291" s="4">
        <f>IF(J1291="","",Menu!$N$10)</f>
        <v>0</v>
      </c>
      <c r="I1291" s="1" t="s">
        <v>1128</v>
      </c>
      <c r="J1291" s="4">
        <f>IF(I1291="","",Menu!$M$8)</f>
        <v>0</v>
      </c>
      <c r="K1291">
        <f>Camisas!H38</f>
        <v>0</v>
      </c>
      <c r="L1291" s="4">
        <f>IF(K1291="","",IF(Menu!$D$10="",0,Menu!$E$10))</f>
        <v>0</v>
      </c>
      <c r="M1291" s="4">
        <f>IF(K1291="","",IF(Menu!$H$8="",0,Menu!$H$8))</f>
        <v>0</v>
      </c>
      <c r="N1291" s="4" t="s">
        <v>274</v>
      </c>
      <c r="Y1291" s="4" t="str">
        <f>MID(I1291,1,5)</f>
        <v>C0605</v>
      </c>
      <c r="Z1291" s="4">
        <v>24</v>
      </c>
      <c r="AA1291" s="4">
        <f>(ROUNDDOWN(K1291/Z1291,0))*Z1291</f>
        <v>0</v>
      </c>
      <c r="AB1291" s="4">
        <f>K1291-(AA1291)</f>
        <v>0</v>
      </c>
      <c r="AC1291" s="4">
        <f>AA1291/Z1291</f>
        <v>0</v>
      </c>
    </row>
    <row r="1292" spans="1:29" ht="13.2">
      <c r="A1292" s="4" t="s">
        <v>271</v>
      </c>
      <c r="B1292" s="4" t="s">
        <v>272</v>
      </c>
      <c r="C1292" s="4">
        <f>IF(D1292="","",Menu!$D$8)</f>
        <v>0</v>
      </c>
      <c r="D1292" s="5" t="s">
        <v>63</v>
      </c>
      <c r="E1292" s="4">
        <f>IF(D1292="","",Menu!$J$10)</f>
        <v>0</v>
      </c>
      <c r="F1292" s="4">
        <f>IF(D1292="","",Menu!$R$8)</f>
        <v>0</v>
      </c>
      <c r="G1292" s="4">
        <f>IF(I1292="","",Menu!$N$12)</f>
        <v>0</v>
      </c>
      <c r="H1292" s="4">
        <f>IF(J1292="","",Menu!$N$10)</f>
        <v>0</v>
      </c>
      <c r="I1292" s="1" t="s">
        <v>1127</v>
      </c>
      <c r="J1292" s="4">
        <f>IF(I1292="","",Menu!$M$8)</f>
        <v>0</v>
      </c>
      <c r="K1292">
        <f>Camisas!G38</f>
        <v>0</v>
      </c>
      <c r="L1292" s="4">
        <f>IF(K1292="","",IF(Menu!$D$10="",0,Menu!$E$10))</f>
        <v>0</v>
      </c>
      <c r="M1292" s="4">
        <f>IF(K1292="","",IF(Menu!$H$8="",0,Menu!$H$8))</f>
        <v>0</v>
      </c>
      <c r="N1292" s="4" t="s">
        <v>274</v>
      </c>
      <c r="Y1292" s="4" t="str">
        <f>MID(I1292,1,5)</f>
        <v>C0605</v>
      </c>
      <c r="Z1292" s="4">
        <v>24</v>
      </c>
      <c r="AA1292" s="4">
        <f>(ROUNDDOWN(K1292/Z1292,0))*Z1292</f>
        <v>0</v>
      </c>
      <c r="AB1292" s="4">
        <f>K1292-(AA1292)</f>
        <v>0</v>
      </c>
      <c r="AC1292" s="4">
        <f>AA1292/Z1292</f>
        <v>0</v>
      </c>
    </row>
    <row r="1293" spans="1:29" ht="13.2">
      <c r="A1293" s="4" t="s">
        <v>271</v>
      </c>
      <c r="B1293" s="4" t="s">
        <v>272</v>
      </c>
      <c r="C1293" s="4">
        <f>IF(D1293="","",Menu!$D$8)</f>
        <v>0</v>
      </c>
      <c r="D1293" s="5" t="s">
        <v>63</v>
      </c>
      <c r="E1293" s="4">
        <f>IF(D1293="","",Menu!$J$10)</f>
        <v>0</v>
      </c>
      <c r="F1293" s="4">
        <f>IF(D1293="","",Menu!$R$8)</f>
        <v>0</v>
      </c>
      <c r="G1293" s="4">
        <f>IF(I1293="","",Menu!$N$12)</f>
        <v>0</v>
      </c>
      <c r="H1293" s="4">
        <f>IF(J1293="","",Menu!$N$10)</f>
        <v>0</v>
      </c>
      <c r="I1293" s="1" t="s">
        <v>1125</v>
      </c>
      <c r="J1293" s="4">
        <f>IF(I1293="","",Menu!$M$8)</f>
        <v>0</v>
      </c>
      <c r="K1293">
        <f>Camisas!E38</f>
        <v>0</v>
      </c>
      <c r="L1293" s="4">
        <f>IF(K1293="","",IF(Menu!$D$10="",0,Menu!$E$10))</f>
        <v>0</v>
      </c>
      <c r="M1293" s="4">
        <f>IF(K1293="","",IF(Menu!$H$8="",0,Menu!$H$8))</f>
        <v>0</v>
      </c>
      <c r="N1293" s="4" t="s">
        <v>274</v>
      </c>
      <c r="Y1293" s="4" t="str">
        <f>MID(I1293,1,5)</f>
        <v>C0605</v>
      </c>
      <c r="Z1293" s="4">
        <v>24</v>
      </c>
      <c r="AA1293" s="4">
        <f>(ROUNDDOWN(K1293/Z1293,0))*Z1293</f>
        <v>0</v>
      </c>
      <c r="AB1293" s="4">
        <f>K1293-(AA1293)</f>
        <v>0</v>
      </c>
      <c r="AC1293" s="4">
        <f>AA1293/Z1293</f>
        <v>0</v>
      </c>
    </row>
    <row r="1294" spans="1:29" ht="13.2">
      <c r="A1294" s="4" t="s">
        <v>271</v>
      </c>
      <c r="B1294" s="4" t="s">
        <v>272</v>
      </c>
      <c r="C1294" s="4">
        <f>IF(D1294="","",Menu!$D$8)</f>
        <v>0</v>
      </c>
      <c r="D1294" s="5" t="s">
        <v>63</v>
      </c>
      <c r="E1294" s="4">
        <f>IF(D1294="","",Menu!$J$10)</f>
        <v>0</v>
      </c>
      <c r="F1294" s="4">
        <f>IF(D1294="","",Menu!$R$8)</f>
        <v>0</v>
      </c>
      <c r="G1294" s="4">
        <f>IF(I1294="","",Menu!$N$12)</f>
        <v>0</v>
      </c>
      <c r="H1294" s="4">
        <f>IF(J1294="","",Menu!$N$10)</f>
        <v>0</v>
      </c>
      <c r="I1294" s="1" t="s">
        <v>1126</v>
      </c>
      <c r="J1294" s="4">
        <f>IF(I1294="","",Menu!$M$8)</f>
        <v>0</v>
      </c>
      <c r="K1294">
        <f>Camisas!F38</f>
        <v>0</v>
      </c>
      <c r="L1294" s="4">
        <f>IF(K1294="","",IF(Menu!$D$10="",0,Menu!$E$10))</f>
        <v>0</v>
      </c>
      <c r="M1294" s="4">
        <f>IF(K1294="","",IF(Menu!$H$8="",0,Menu!$H$8))</f>
        <v>0</v>
      </c>
      <c r="N1294" s="4" t="s">
        <v>274</v>
      </c>
      <c r="Y1294" s="4" t="str">
        <f>MID(I1294,1,5)</f>
        <v>C0605</v>
      </c>
      <c r="Z1294" s="4">
        <v>24</v>
      </c>
      <c r="AA1294" s="4">
        <f>(ROUNDDOWN(K1294/Z1294,0))*Z1294</f>
        <v>0</v>
      </c>
      <c r="AB1294" s="4">
        <f>K1294-(AA1294)</f>
        <v>0</v>
      </c>
      <c r="AC1294" s="4">
        <f>AA1294/Z1294</f>
        <v>0</v>
      </c>
    </row>
    <row r="1295" spans="1:29" ht="13.2">
      <c r="A1295" s="4" t="s">
        <v>271</v>
      </c>
      <c r="B1295" s="4" t="s">
        <v>272</v>
      </c>
      <c r="C1295" s="4">
        <f>IF(D1295="","",Menu!$D$8)</f>
        <v>0</v>
      </c>
      <c r="D1295" s="5" t="s">
        <v>63</v>
      </c>
      <c r="E1295" s="4">
        <f>IF(D1295="","",Menu!$J$10)</f>
        <v>0</v>
      </c>
      <c r="F1295" s="4">
        <f>IF(D1295="","",Menu!$R$8)</f>
        <v>0</v>
      </c>
      <c r="G1295" s="4">
        <f>IF(I1295="","",Menu!$N$12)</f>
        <v>0</v>
      </c>
      <c r="H1295" s="4">
        <f>IF(J1295="","",Menu!$N$10)</f>
        <v>0</v>
      </c>
      <c r="I1295" s="1" t="s">
        <v>1124</v>
      </c>
      <c r="J1295" s="4">
        <f>IF(I1295="","",Menu!$M$8)</f>
        <v>0</v>
      </c>
      <c r="K1295">
        <f>Camisas!D38</f>
        <v>0</v>
      </c>
      <c r="L1295" s="4">
        <f>IF(K1295="","",IF(Menu!$D$10="",0,Menu!$E$10))</f>
        <v>0</v>
      </c>
      <c r="M1295" s="4">
        <f>IF(K1295="","",IF(Menu!$H$8="",0,Menu!$H$8))</f>
        <v>0</v>
      </c>
      <c r="N1295" s="4" t="s">
        <v>274</v>
      </c>
      <c r="Y1295" s="4" t="str">
        <f>MID(I1295,1,5)</f>
        <v>C0605</v>
      </c>
      <c r="Z1295" s="4">
        <v>24</v>
      </c>
      <c r="AA1295" s="4">
        <f>(ROUNDDOWN(K1295/Z1295,0))*Z1295</f>
        <v>0</v>
      </c>
      <c r="AB1295" s="4">
        <f>K1295-(AA1295)</f>
        <v>0</v>
      </c>
      <c r="AC1295" s="4">
        <f>AA1295/Z1295</f>
        <v>0</v>
      </c>
    </row>
    <row r="1296" spans="1:29" ht="13.2">
      <c r="A1296" s="4" t="s">
        <v>271</v>
      </c>
      <c r="B1296" s="4" t="s">
        <v>272</v>
      </c>
      <c r="C1296" s="4">
        <f>IF(D1296="","",Menu!$D$8)</f>
        <v>0</v>
      </c>
      <c r="D1296" s="5" t="s">
        <v>63</v>
      </c>
      <c r="E1296" s="4">
        <f>IF(D1296="","",Menu!$J$10)</f>
        <v>0</v>
      </c>
      <c r="F1296" s="4">
        <f>IF(D1296="","",Menu!$R$8)</f>
        <v>0</v>
      </c>
      <c r="G1296" s="4">
        <f>IF(I1296="","",Menu!$N$12)</f>
        <v>0</v>
      </c>
      <c r="H1296" s="4">
        <f>IF(J1296="","",Menu!$N$10)</f>
        <v>0</v>
      </c>
      <c r="I1296" s="1" t="s">
        <v>1123</v>
      </c>
      <c r="J1296" s="4">
        <f>IF(I1296="","",Menu!$M$8)</f>
        <v>0</v>
      </c>
      <c r="K1296">
        <f>Camisas!H37</f>
        <v>0</v>
      </c>
      <c r="L1296" s="4">
        <f>IF(K1296="","",IF(Menu!$D$10="",0,Menu!$E$10))</f>
        <v>0</v>
      </c>
      <c r="M1296" s="4">
        <f>IF(K1296="","",IF(Menu!$H$8="",0,Menu!$H$8))</f>
        <v>0</v>
      </c>
      <c r="N1296" s="4" t="s">
        <v>274</v>
      </c>
      <c r="Y1296" s="4" t="str">
        <f>MID(I1296,1,5)</f>
        <v>C0605</v>
      </c>
      <c r="Z1296" s="4">
        <v>24</v>
      </c>
      <c r="AA1296" s="4">
        <f>(ROUNDDOWN(K1296/Z1296,0))*Z1296</f>
        <v>0</v>
      </c>
      <c r="AB1296" s="4">
        <f>K1296-(AA1296)</f>
        <v>0</v>
      </c>
      <c r="AC1296" s="4">
        <f>AA1296/Z1296</f>
        <v>0</v>
      </c>
    </row>
    <row r="1297" spans="1:29" ht="13.2">
      <c r="A1297" s="4" t="s">
        <v>271</v>
      </c>
      <c r="B1297" s="4" t="s">
        <v>272</v>
      </c>
      <c r="C1297" s="4">
        <f>IF(D1297="","",Menu!$D$8)</f>
        <v>0</v>
      </c>
      <c r="D1297" s="5" t="s">
        <v>63</v>
      </c>
      <c r="E1297" s="4">
        <f>IF(D1297="","",Menu!$J$10)</f>
        <v>0</v>
      </c>
      <c r="F1297" s="4">
        <f>IF(D1297="","",Menu!$R$8)</f>
        <v>0</v>
      </c>
      <c r="G1297" s="4">
        <f>IF(I1297="","",Menu!$N$12)</f>
        <v>0</v>
      </c>
      <c r="H1297" s="4">
        <f>IF(J1297="","",Menu!$N$10)</f>
        <v>0</v>
      </c>
      <c r="I1297" s="1" t="s">
        <v>1122</v>
      </c>
      <c r="J1297" s="4">
        <f>IF(I1297="","",Menu!$M$8)</f>
        <v>0</v>
      </c>
      <c r="K1297">
        <f>Camisas!G37</f>
        <v>0</v>
      </c>
      <c r="L1297" s="4">
        <f>IF(K1297="","",IF(Menu!$D$10="",0,Menu!$E$10))</f>
        <v>0</v>
      </c>
      <c r="M1297" s="4">
        <f>IF(K1297="","",IF(Menu!$H$8="",0,Menu!$H$8))</f>
        <v>0</v>
      </c>
      <c r="N1297" s="4" t="s">
        <v>274</v>
      </c>
      <c r="Y1297" s="4" t="str">
        <f>MID(I1297,1,5)</f>
        <v>C0605</v>
      </c>
      <c r="Z1297" s="4">
        <v>24</v>
      </c>
      <c r="AA1297" s="4">
        <f>(ROUNDDOWN(K1297/Z1297,0))*Z1297</f>
        <v>0</v>
      </c>
      <c r="AB1297" s="4">
        <f>K1297-(AA1297)</f>
        <v>0</v>
      </c>
      <c r="AC1297" s="4">
        <f>AA1297/Z1297</f>
        <v>0</v>
      </c>
    </row>
    <row r="1298" spans="1:29" ht="13.2">
      <c r="A1298" s="4" t="s">
        <v>271</v>
      </c>
      <c r="B1298" s="4" t="s">
        <v>272</v>
      </c>
      <c r="C1298" s="4">
        <f>IF(D1298="","",Menu!$D$8)</f>
        <v>0</v>
      </c>
      <c r="D1298" s="5" t="s">
        <v>63</v>
      </c>
      <c r="E1298" s="4">
        <f>IF(D1298="","",Menu!$J$10)</f>
        <v>0</v>
      </c>
      <c r="F1298" s="4">
        <f>IF(D1298="","",Menu!$R$8)</f>
        <v>0</v>
      </c>
      <c r="G1298" s="4">
        <f>IF(I1298="","",Menu!$N$12)</f>
        <v>0</v>
      </c>
      <c r="H1298" s="4">
        <f>IF(J1298="","",Menu!$N$10)</f>
        <v>0</v>
      </c>
      <c r="I1298" s="1" t="s">
        <v>1120</v>
      </c>
      <c r="J1298" s="4">
        <f>IF(I1298="","",Menu!$M$8)</f>
        <v>0</v>
      </c>
      <c r="K1298">
        <f>Camisas!E37</f>
        <v>0</v>
      </c>
      <c r="L1298" s="4">
        <f>IF(K1298="","",IF(Menu!$D$10="",0,Menu!$E$10))</f>
        <v>0</v>
      </c>
      <c r="M1298" s="4">
        <f>IF(K1298="","",IF(Menu!$H$8="",0,Menu!$H$8))</f>
        <v>0</v>
      </c>
      <c r="N1298" s="4" t="s">
        <v>274</v>
      </c>
      <c r="Y1298" s="4" t="str">
        <f>MID(I1298,1,5)</f>
        <v>C0605</v>
      </c>
      <c r="Z1298" s="4">
        <v>24</v>
      </c>
      <c r="AA1298" s="4">
        <f>(ROUNDDOWN(K1298/Z1298,0))*Z1298</f>
        <v>0</v>
      </c>
      <c r="AB1298" s="4">
        <f>K1298-(AA1298)</f>
        <v>0</v>
      </c>
      <c r="AC1298" s="4">
        <f>AA1298/Z1298</f>
        <v>0</v>
      </c>
    </row>
    <row r="1299" spans="1:29" ht="13.2">
      <c r="A1299" s="4" t="s">
        <v>271</v>
      </c>
      <c r="B1299" s="4" t="s">
        <v>272</v>
      </c>
      <c r="C1299" s="4">
        <f>IF(D1299="","",Menu!$D$8)</f>
        <v>0</v>
      </c>
      <c r="D1299" s="5" t="s">
        <v>63</v>
      </c>
      <c r="E1299" s="4">
        <f>IF(D1299="","",Menu!$J$10)</f>
        <v>0</v>
      </c>
      <c r="F1299" s="4">
        <f>IF(D1299="","",Menu!$R$8)</f>
        <v>0</v>
      </c>
      <c r="G1299" s="4">
        <f>IF(I1299="","",Menu!$N$12)</f>
        <v>0</v>
      </c>
      <c r="H1299" s="4">
        <f>IF(J1299="","",Menu!$N$10)</f>
        <v>0</v>
      </c>
      <c r="I1299" s="1" t="s">
        <v>1121</v>
      </c>
      <c r="J1299" s="4">
        <f>IF(I1299="","",Menu!$M$8)</f>
        <v>0</v>
      </c>
      <c r="K1299">
        <f>Camisas!F37</f>
        <v>0</v>
      </c>
      <c r="L1299" s="4">
        <f>IF(K1299="","",IF(Menu!$D$10="",0,Menu!$E$10))</f>
        <v>0</v>
      </c>
      <c r="M1299" s="4">
        <f>IF(K1299="","",IF(Menu!$H$8="",0,Menu!$H$8))</f>
        <v>0</v>
      </c>
      <c r="N1299" s="4" t="s">
        <v>274</v>
      </c>
      <c r="Y1299" s="4" t="str">
        <f>MID(I1299,1,5)</f>
        <v>C0605</v>
      </c>
      <c r="Z1299" s="4">
        <v>24</v>
      </c>
      <c r="AA1299" s="4">
        <f>(ROUNDDOWN(K1299/Z1299,0))*Z1299</f>
        <v>0</v>
      </c>
      <c r="AB1299" s="4">
        <f>K1299-(AA1299)</f>
        <v>0</v>
      </c>
      <c r="AC1299" s="4">
        <f>AA1299/Z1299</f>
        <v>0</v>
      </c>
    </row>
    <row r="1300" spans="1:29" ht="13.2">
      <c r="A1300" s="4" t="s">
        <v>271</v>
      </c>
      <c r="B1300" s="4" t="s">
        <v>272</v>
      </c>
      <c r="C1300" s="4">
        <f>IF(D1300="","",Menu!$D$8)</f>
        <v>0</v>
      </c>
      <c r="D1300" s="5" t="s">
        <v>63</v>
      </c>
      <c r="E1300" s="4">
        <f>IF(D1300="","",Menu!$J$10)</f>
        <v>0</v>
      </c>
      <c r="F1300" s="4">
        <f>IF(D1300="","",Menu!$R$8)</f>
        <v>0</v>
      </c>
      <c r="G1300" s="4">
        <f>IF(I1300="","",Menu!$N$12)</f>
        <v>0</v>
      </c>
      <c r="H1300" s="4">
        <f>IF(J1300="","",Menu!$N$10)</f>
        <v>0</v>
      </c>
      <c r="I1300" s="1" t="s">
        <v>1119</v>
      </c>
      <c r="J1300" s="4">
        <f>IF(I1300="","",Menu!$M$8)</f>
        <v>0</v>
      </c>
      <c r="K1300">
        <f>Camisas!D37</f>
        <v>0</v>
      </c>
      <c r="L1300" s="4">
        <f>IF(K1300="","",IF(Menu!$D$10="",0,Menu!$E$10))</f>
        <v>0</v>
      </c>
      <c r="M1300" s="4">
        <f>IF(K1300="","",IF(Menu!$H$8="",0,Menu!$H$8))</f>
        <v>0</v>
      </c>
      <c r="N1300" s="4" t="s">
        <v>274</v>
      </c>
      <c r="Y1300" s="4" t="str">
        <f>MID(I1300,1,5)</f>
        <v>C0605</v>
      </c>
      <c r="Z1300" s="4">
        <v>24</v>
      </c>
      <c r="AA1300" s="4">
        <f>(ROUNDDOWN(K1300/Z1300,0))*Z1300</f>
        <v>0</v>
      </c>
      <c r="AB1300" s="4">
        <f>K1300-(AA1300)</f>
        <v>0</v>
      </c>
      <c r="AC1300" s="4">
        <f>AA1300/Z1300</f>
        <v>0</v>
      </c>
    </row>
    <row r="1301" spans="1:29" ht="13.2">
      <c r="A1301" s="4" t="s">
        <v>271</v>
      </c>
      <c r="B1301" s="4" t="s">
        <v>272</v>
      </c>
      <c r="C1301" s="4">
        <f>IF(D1301="","",Menu!$D$8)</f>
        <v>0</v>
      </c>
      <c r="D1301" s="5" t="s">
        <v>63</v>
      </c>
      <c r="E1301" s="4">
        <f>IF(D1301="","",Menu!$J$10)</f>
        <v>0</v>
      </c>
      <c r="F1301" s="4">
        <f>IF(D1301="","",Menu!$R$8)</f>
        <v>0</v>
      </c>
      <c r="G1301" s="4">
        <f>IF(I1301="","",Menu!$N$12)</f>
        <v>0</v>
      </c>
      <c r="H1301" s="4">
        <f>IF(J1301="","",Menu!$N$10)</f>
        <v>0</v>
      </c>
      <c r="I1301" s="1" t="s">
        <v>1108</v>
      </c>
      <c r="J1301" s="4">
        <f>IF(I1301="","",Menu!$M$8)</f>
        <v>0</v>
      </c>
      <c r="K1301">
        <f>Camisas!H28</f>
        <v>0</v>
      </c>
      <c r="L1301" s="4">
        <f>IF(K1301="","",IF(Menu!$D$10="",0,Menu!$E$10))</f>
        <v>0</v>
      </c>
      <c r="M1301" s="4">
        <f>IF(K1301="","",IF(Menu!$H$8="",0,Menu!$H$8))</f>
        <v>0</v>
      </c>
      <c r="N1301" s="4" t="s">
        <v>274</v>
      </c>
      <c r="Y1301" s="4" t="str">
        <f>MID(I1301,1,5)</f>
        <v>C0604</v>
      </c>
      <c r="Z1301" s="4">
        <v>24</v>
      </c>
      <c r="AA1301" s="4">
        <f>(ROUNDDOWN(K1301/Z1301,0))*Z1301</f>
        <v>0</v>
      </c>
      <c r="AB1301" s="4">
        <f>K1301-(AA1301)</f>
        <v>0</v>
      </c>
      <c r="AC1301" s="4">
        <f>AA1301/Z1301</f>
        <v>0</v>
      </c>
    </row>
    <row r="1302" spans="1:29" ht="13.2">
      <c r="A1302" s="4" t="s">
        <v>271</v>
      </c>
      <c r="B1302" s="4" t="s">
        <v>272</v>
      </c>
      <c r="C1302" s="4">
        <f>IF(D1302="","",Menu!$D$8)</f>
        <v>0</v>
      </c>
      <c r="D1302" s="5" t="s">
        <v>63</v>
      </c>
      <c r="E1302" s="4">
        <f>IF(D1302="","",Menu!$J$10)</f>
        <v>0</v>
      </c>
      <c r="F1302" s="4">
        <f>IF(D1302="","",Menu!$R$8)</f>
        <v>0</v>
      </c>
      <c r="G1302" s="4">
        <f>IF(I1302="","",Menu!$N$12)</f>
        <v>0</v>
      </c>
      <c r="H1302" s="4">
        <f>IF(J1302="","",Menu!$N$10)</f>
        <v>0</v>
      </c>
      <c r="I1302" s="1" t="s">
        <v>1107</v>
      </c>
      <c r="J1302" s="4">
        <f>IF(I1302="","",Menu!$M$8)</f>
        <v>0</v>
      </c>
      <c r="K1302">
        <f>Camisas!G28</f>
        <v>0</v>
      </c>
      <c r="L1302" s="4">
        <f>IF(K1302="","",IF(Menu!$D$10="",0,Menu!$E$10))</f>
        <v>0</v>
      </c>
      <c r="M1302" s="4">
        <f>IF(K1302="","",IF(Menu!$H$8="",0,Menu!$H$8))</f>
        <v>0</v>
      </c>
      <c r="N1302" s="4" t="s">
        <v>274</v>
      </c>
      <c r="Y1302" s="4" t="str">
        <f>MID(I1302,1,5)</f>
        <v>C0604</v>
      </c>
      <c r="Z1302" s="4">
        <v>24</v>
      </c>
      <c r="AA1302" s="4">
        <f>(ROUNDDOWN(K1302/Z1302,0))*Z1302</f>
        <v>0</v>
      </c>
      <c r="AB1302" s="4">
        <f>K1302-(AA1302)</f>
        <v>0</v>
      </c>
      <c r="AC1302" s="4">
        <f>AA1302/Z1302</f>
        <v>0</v>
      </c>
    </row>
    <row r="1303" spans="1:29" ht="13.2">
      <c r="A1303" s="4" t="s">
        <v>271</v>
      </c>
      <c r="B1303" s="4" t="s">
        <v>272</v>
      </c>
      <c r="C1303" s="4">
        <f>IF(D1303="","",Menu!$D$8)</f>
        <v>0</v>
      </c>
      <c r="D1303" s="5" t="s">
        <v>63</v>
      </c>
      <c r="E1303" s="4">
        <f>IF(D1303="","",Menu!$J$10)</f>
        <v>0</v>
      </c>
      <c r="F1303" s="4">
        <f>IF(D1303="","",Menu!$R$8)</f>
        <v>0</v>
      </c>
      <c r="G1303" s="4">
        <f>IF(I1303="","",Menu!$N$12)</f>
        <v>0</v>
      </c>
      <c r="H1303" s="4">
        <f>IF(J1303="","",Menu!$N$10)</f>
        <v>0</v>
      </c>
      <c r="I1303" s="1" t="s">
        <v>1105</v>
      </c>
      <c r="J1303" s="4">
        <f>IF(I1303="","",Menu!$M$8)</f>
        <v>0</v>
      </c>
      <c r="K1303">
        <f>Camisas!E28</f>
        <v>0</v>
      </c>
      <c r="L1303" s="4">
        <f>IF(K1303="","",IF(Menu!$D$10="",0,Menu!$E$10))</f>
        <v>0</v>
      </c>
      <c r="M1303" s="4">
        <f>IF(K1303="","",IF(Menu!$H$8="",0,Menu!$H$8))</f>
        <v>0</v>
      </c>
      <c r="N1303" s="4" t="s">
        <v>274</v>
      </c>
      <c r="Y1303" s="4" t="str">
        <f>MID(I1303,1,5)</f>
        <v>C0604</v>
      </c>
      <c r="Z1303" s="4">
        <v>24</v>
      </c>
      <c r="AA1303" s="4">
        <f>(ROUNDDOWN(K1303/Z1303,0))*Z1303</f>
        <v>0</v>
      </c>
      <c r="AB1303" s="4">
        <f>K1303-(AA1303)</f>
        <v>0</v>
      </c>
      <c r="AC1303" s="4">
        <f>AA1303/Z1303</f>
        <v>0</v>
      </c>
    </row>
    <row r="1304" spans="1:29" ht="13.2">
      <c r="A1304" s="4" t="s">
        <v>271</v>
      </c>
      <c r="B1304" s="4" t="s">
        <v>272</v>
      </c>
      <c r="C1304" s="4">
        <f>IF(D1304="","",Menu!$D$8)</f>
        <v>0</v>
      </c>
      <c r="D1304" s="5" t="s">
        <v>63</v>
      </c>
      <c r="E1304" s="4">
        <f>IF(D1304="","",Menu!$J$10)</f>
        <v>0</v>
      </c>
      <c r="F1304" s="4">
        <f>IF(D1304="","",Menu!$R$8)</f>
        <v>0</v>
      </c>
      <c r="G1304" s="4">
        <f>IF(I1304="","",Menu!$N$12)</f>
        <v>0</v>
      </c>
      <c r="H1304" s="4">
        <f>IF(J1304="","",Menu!$N$10)</f>
        <v>0</v>
      </c>
      <c r="I1304" s="1" t="s">
        <v>1106</v>
      </c>
      <c r="J1304" s="4">
        <f>IF(I1304="","",Menu!$M$8)</f>
        <v>0</v>
      </c>
      <c r="K1304">
        <f>Camisas!F28</f>
        <v>0</v>
      </c>
      <c r="L1304" s="4">
        <f>IF(K1304="","",IF(Menu!$D$10="",0,Menu!$E$10))</f>
        <v>0</v>
      </c>
      <c r="M1304" s="4">
        <f>IF(K1304="","",IF(Menu!$H$8="",0,Menu!$H$8))</f>
        <v>0</v>
      </c>
      <c r="N1304" s="4" t="s">
        <v>274</v>
      </c>
      <c r="Y1304" s="4" t="str">
        <f>MID(I1304,1,5)</f>
        <v>C0604</v>
      </c>
      <c r="Z1304" s="4">
        <v>24</v>
      </c>
      <c r="AA1304" s="4">
        <f>(ROUNDDOWN(K1304/Z1304,0))*Z1304</f>
        <v>0</v>
      </c>
      <c r="AB1304" s="4">
        <f>K1304-(AA1304)</f>
        <v>0</v>
      </c>
      <c r="AC1304" s="4">
        <f>AA1304/Z1304</f>
        <v>0</v>
      </c>
    </row>
    <row r="1305" spans="1:29" ht="13.2">
      <c r="A1305" s="4" t="s">
        <v>271</v>
      </c>
      <c r="B1305" s="4" t="s">
        <v>272</v>
      </c>
      <c r="C1305" s="4">
        <f>IF(D1305="","",Menu!$D$8)</f>
        <v>0</v>
      </c>
      <c r="D1305" s="5" t="s">
        <v>63</v>
      </c>
      <c r="E1305" s="4">
        <f>IF(D1305="","",Menu!$J$10)</f>
        <v>0</v>
      </c>
      <c r="F1305" s="4">
        <f>IF(D1305="","",Menu!$R$8)</f>
        <v>0</v>
      </c>
      <c r="G1305" s="4">
        <f>IF(I1305="","",Menu!$N$12)</f>
        <v>0</v>
      </c>
      <c r="H1305" s="4">
        <f>IF(J1305="","",Menu!$N$10)</f>
        <v>0</v>
      </c>
      <c r="I1305" s="1" t="s">
        <v>1104</v>
      </c>
      <c r="J1305" s="4">
        <f>IF(I1305="","",Menu!$M$8)</f>
        <v>0</v>
      </c>
      <c r="K1305">
        <f>Camisas!D28</f>
        <v>0</v>
      </c>
      <c r="L1305" s="4">
        <f>IF(K1305="","",IF(Menu!$D$10="",0,Menu!$E$10))</f>
        <v>0</v>
      </c>
      <c r="M1305" s="4">
        <f>IF(K1305="","",IF(Menu!$H$8="",0,Menu!$H$8))</f>
        <v>0</v>
      </c>
      <c r="N1305" s="4" t="s">
        <v>274</v>
      </c>
      <c r="Y1305" s="4" t="str">
        <f>MID(I1305,1,5)</f>
        <v>C0604</v>
      </c>
      <c r="Z1305" s="4">
        <v>24</v>
      </c>
      <c r="AA1305" s="4">
        <f>(ROUNDDOWN(K1305/Z1305,0))*Z1305</f>
        <v>0</v>
      </c>
      <c r="AB1305" s="4">
        <f>K1305-(AA1305)</f>
        <v>0</v>
      </c>
      <c r="AC1305" s="4">
        <f>AA1305/Z1305</f>
        <v>0</v>
      </c>
    </row>
    <row r="1306" spans="1:29" ht="13.2">
      <c r="A1306" s="4" t="s">
        <v>271</v>
      </c>
      <c r="B1306" s="4" t="s">
        <v>272</v>
      </c>
      <c r="C1306" s="4">
        <f>IF(D1306="","",Menu!$D$8)</f>
        <v>0</v>
      </c>
      <c r="D1306" s="5" t="s">
        <v>63</v>
      </c>
      <c r="E1306" s="4">
        <f>IF(D1306="","",Menu!$J$10)</f>
        <v>0</v>
      </c>
      <c r="F1306" s="4">
        <f>IF(D1306="","",Menu!$R$8)</f>
        <v>0</v>
      </c>
      <c r="G1306" s="4">
        <f>IF(I1306="","",Menu!$N$12)</f>
        <v>0</v>
      </c>
      <c r="H1306" s="4">
        <f>IF(J1306="","",Menu!$N$10)</f>
        <v>0</v>
      </c>
      <c r="I1306" s="1" t="s">
        <v>1103</v>
      </c>
      <c r="J1306" s="4">
        <f>IF(I1306="","",Menu!$M$8)</f>
        <v>0</v>
      </c>
      <c r="K1306">
        <f>Camisas!H27</f>
        <v>0</v>
      </c>
      <c r="L1306" s="4">
        <f>IF(K1306="","",IF(Menu!$D$10="",0,Menu!$E$10))</f>
        <v>0</v>
      </c>
      <c r="M1306" s="4">
        <f>IF(K1306="","",IF(Menu!$H$8="",0,Menu!$H$8))</f>
        <v>0</v>
      </c>
      <c r="N1306" s="4" t="s">
        <v>274</v>
      </c>
      <c r="Y1306" s="4" t="str">
        <f>MID(I1306,1,5)</f>
        <v>C0604</v>
      </c>
      <c r="Z1306" s="4">
        <v>24</v>
      </c>
      <c r="AA1306" s="4">
        <f>(ROUNDDOWN(K1306/Z1306,0))*Z1306</f>
        <v>0</v>
      </c>
      <c r="AB1306" s="4">
        <f>K1306-(AA1306)</f>
        <v>0</v>
      </c>
      <c r="AC1306" s="4">
        <f>AA1306/Z1306</f>
        <v>0</v>
      </c>
    </row>
    <row r="1307" spans="1:29" ht="13.2">
      <c r="A1307" s="4" t="s">
        <v>271</v>
      </c>
      <c r="B1307" s="4" t="s">
        <v>272</v>
      </c>
      <c r="C1307" s="4">
        <f>IF(D1307="","",Menu!$D$8)</f>
        <v>0</v>
      </c>
      <c r="D1307" s="5" t="s">
        <v>63</v>
      </c>
      <c r="E1307" s="4">
        <f>IF(D1307="","",Menu!$J$10)</f>
        <v>0</v>
      </c>
      <c r="F1307" s="4">
        <f>IF(D1307="","",Menu!$R$8)</f>
        <v>0</v>
      </c>
      <c r="G1307" s="4">
        <f>IF(I1307="","",Menu!$N$12)</f>
        <v>0</v>
      </c>
      <c r="H1307" s="4">
        <f>IF(J1307="","",Menu!$N$10)</f>
        <v>0</v>
      </c>
      <c r="I1307" s="1" t="s">
        <v>1102</v>
      </c>
      <c r="J1307" s="4">
        <f>IF(I1307="","",Menu!$M$8)</f>
        <v>0</v>
      </c>
      <c r="K1307">
        <f>Camisas!G27</f>
        <v>0</v>
      </c>
      <c r="L1307" s="4">
        <f>IF(K1307="","",IF(Menu!$D$10="",0,Menu!$E$10))</f>
        <v>0</v>
      </c>
      <c r="M1307" s="4">
        <f>IF(K1307="","",IF(Menu!$H$8="",0,Menu!$H$8))</f>
        <v>0</v>
      </c>
      <c r="N1307" s="4" t="s">
        <v>274</v>
      </c>
      <c r="Y1307" s="4" t="str">
        <f>MID(I1307,1,5)</f>
        <v>C0604</v>
      </c>
      <c r="Z1307" s="4">
        <v>24</v>
      </c>
      <c r="AA1307" s="4">
        <f>(ROUNDDOWN(K1307/Z1307,0))*Z1307</f>
        <v>0</v>
      </c>
      <c r="AB1307" s="4">
        <f>K1307-(AA1307)</f>
        <v>0</v>
      </c>
      <c r="AC1307" s="4">
        <f>AA1307/Z1307</f>
        <v>0</v>
      </c>
    </row>
    <row r="1308" spans="1:29" ht="13.2">
      <c r="A1308" s="4" t="s">
        <v>271</v>
      </c>
      <c r="B1308" s="4" t="s">
        <v>272</v>
      </c>
      <c r="C1308" s="4">
        <f>IF(D1308="","",Menu!$D$8)</f>
        <v>0</v>
      </c>
      <c r="D1308" s="5" t="s">
        <v>63</v>
      </c>
      <c r="E1308" s="4">
        <f>IF(D1308="","",Menu!$J$10)</f>
        <v>0</v>
      </c>
      <c r="F1308" s="4">
        <f>IF(D1308="","",Menu!$R$8)</f>
        <v>0</v>
      </c>
      <c r="G1308" s="4">
        <f>IF(I1308="","",Menu!$N$12)</f>
        <v>0</v>
      </c>
      <c r="H1308" s="4">
        <f>IF(J1308="","",Menu!$N$10)</f>
        <v>0</v>
      </c>
      <c r="I1308" s="1" t="s">
        <v>1100</v>
      </c>
      <c r="J1308" s="4">
        <f>IF(I1308="","",Menu!$M$8)</f>
        <v>0</v>
      </c>
      <c r="K1308">
        <f>Camisas!E27</f>
        <v>0</v>
      </c>
      <c r="L1308" s="4">
        <f>IF(K1308="","",IF(Menu!$D$10="",0,Menu!$E$10))</f>
        <v>0</v>
      </c>
      <c r="M1308" s="4">
        <f>IF(K1308="","",IF(Menu!$H$8="",0,Menu!$H$8))</f>
        <v>0</v>
      </c>
      <c r="N1308" s="4" t="s">
        <v>274</v>
      </c>
      <c r="Y1308" s="4" t="str">
        <f>MID(I1308,1,5)</f>
        <v>C0604</v>
      </c>
      <c r="Z1308" s="4">
        <v>24</v>
      </c>
      <c r="AA1308" s="4">
        <f>(ROUNDDOWN(K1308/Z1308,0))*Z1308</f>
        <v>0</v>
      </c>
      <c r="AB1308" s="4">
        <f>K1308-(AA1308)</f>
        <v>0</v>
      </c>
      <c r="AC1308" s="4">
        <f>AA1308/Z1308</f>
        <v>0</v>
      </c>
    </row>
    <row r="1309" spans="1:29" ht="13.2">
      <c r="A1309" s="4" t="s">
        <v>271</v>
      </c>
      <c r="B1309" s="4" t="s">
        <v>272</v>
      </c>
      <c r="C1309" s="4">
        <f>IF(D1309="","",Menu!$D$8)</f>
        <v>0</v>
      </c>
      <c r="D1309" s="5" t="s">
        <v>63</v>
      </c>
      <c r="E1309" s="4">
        <f>IF(D1309="","",Menu!$J$10)</f>
        <v>0</v>
      </c>
      <c r="F1309" s="4">
        <f>IF(D1309="","",Menu!$R$8)</f>
        <v>0</v>
      </c>
      <c r="G1309" s="4">
        <f>IF(I1309="","",Menu!$N$12)</f>
        <v>0</v>
      </c>
      <c r="H1309" s="4">
        <f>IF(J1309="","",Menu!$N$10)</f>
        <v>0</v>
      </c>
      <c r="I1309" s="1" t="s">
        <v>1101</v>
      </c>
      <c r="J1309" s="4">
        <f>IF(I1309="","",Menu!$M$8)</f>
        <v>0</v>
      </c>
      <c r="K1309">
        <f>Camisas!F27</f>
        <v>0</v>
      </c>
      <c r="L1309" s="4">
        <f>IF(K1309="","",IF(Menu!$D$10="",0,Menu!$E$10))</f>
        <v>0</v>
      </c>
      <c r="M1309" s="4">
        <f>IF(K1309="","",IF(Menu!$H$8="",0,Menu!$H$8))</f>
        <v>0</v>
      </c>
      <c r="N1309" s="4" t="s">
        <v>274</v>
      </c>
      <c r="Y1309" s="4" t="str">
        <f>MID(I1309,1,5)</f>
        <v>C0604</v>
      </c>
      <c r="Z1309" s="4">
        <v>24</v>
      </c>
      <c r="AA1309" s="4">
        <f>(ROUNDDOWN(K1309/Z1309,0))*Z1309</f>
        <v>0</v>
      </c>
      <c r="AB1309" s="4">
        <f>K1309-(AA1309)</f>
        <v>0</v>
      </c>
      <c r="AC1309" s="4">
        <f>AA1309/Z1309</f>
        <v>0</v>
      </c>
    </row>
    <row r="1310" spans="1:29" ht="13.2">
      <c r="A1310" s="4" t="s">
        <v>271</v>
      </c>
      <c r="B1310" s="4" t="s">
        <v>272</v>
      </c>
      <c r="C1310" s="4">
        <f>IF(D1310="","",Menu!$D$8)</f>
        <v>0</v>
      </c>
      <c r="D1310" s="5" t="s">
        <v>63</v>
      </c>
      <c r="E1310" s="4">
        <f>IF(D1310="","",Menu!$J$10)</f>
        <v>0</v>
      </c>
      <c r="F1310" s="4">
        <f>IF(D1310="","",Menu!$R$8)</f>
        <v>0</v>
      </c>
      <c r="G1310" s="4">
        <f>IF(I1310="","",Menu!$N$12)</f>
        <v>0</v>
      </c>
      <c r="H1310" s="4">
        <f>IF(J1310="","",Menu!$N$10)</f>
        <v>0</v>
      </c>
      <c r="I1310" s="1" t="s">
        <v>1099</v>
      </c>
      <c r="J1310" s="4">
        <f>IF(I1310="","",Menu!$M$8)</f>
        <v>0</v>
      </c>
      <c r="K1310">
        <f>Camisas!D27</f>
        <v>0</v>
      </c>
      <c r="L1310" s="4">
        <f>IF(K1310="","",IF(Menu!$D$10="",0,Menu!$E$10))</f>
        <v>0</v>
      </c>
      <c r="M1310" s="4">
        <f>IF(K1310="","",IF(Menu!$H$8="",0,Menu!$H$8))</f>
        <v>0</v>
      </c>
      <c r="N1310" s="4" t="s">
        <v>274</v>
      </c>
      <c r="Y1310" s="4" t="str">
        <f>MID(I1310,1,5)</f>
        <v>C0604</v>
      </c>
      <c r="Z1310" s="4">
        <v>24</v>
      </c>
      <c r="AA1310" s="4">
        <f>(ROUNDDOWN(K1310/Z1310,0))*Z1310</f>
        <v>0</v>
      </c>
      <c r="AB1310" s="4">
        <f>K1310-(AA1310)</f>
        <v>0</v>
      </c>
      <c r="AC1310" s="4">
        <f>AA1310/Z1310</f>
        <v>0</v>
      </c>
    </row>
    <row r="1311" spans="1:29" ht="13.2">
      <c r="A1311" s="4" t="s">
        <v>271</v>
      </c>
      <c r="B1311" s="4" t="s">
        <v>272</v>
      </c>
      <c r="C1311" s="4">
        <f>IF(D1311="","",Menu!$D$8)</f>
        <v>0</v>
      </c>
      <c r="D1311" s="5" t="s">
        <v>63</v>
      </c>
      <c r="E1311" s="4">
        <f>IF(D1311="","",Menu!$J$10)</f>
        <v>0</v>
      </c>
      <c r="F1311" s="4">
        <f>IF(D1311="","",Menu!$R$8)</f>
        <v>0</v>
      </c>
      <c r="G1311" s="4">
        <f>IF(I1311="","",Menu!$N$12)</f>
        <v>0</v>
      </c>
      <c r="H1311" s="4">
        <f>IF(J1311="","",Menu!$N$10)</f>
        <v>0</v>
      </c>
      <c r="I1311" s="1" t="s">
        <v>1093</v>
      </c>
      <c r="J1311" s="4">
        <f>IF(I1311="","",Menu!$M$8)</f>
        <v>0</v>
      </c>
      <c r="K1311">
        <f>Camisas!H18</f>
        <v>0</v>
      </c>
      <c r="L1311" s="4">
        <f>IF(K1311="","",IF(Menu!$D$10="",0,Menu!$E$10))</f>
        <v>0</v>
      </c>
      <c r="M1311" s="4">
        <f>IF(K1311="","",IF(Menu!$H$8="",0,Menu!$H$8))</f>
        <v>0</v>
      </c>
      <c r="N1311" s="4" t="s">
        <v>274</v>
      </c>
      <c r="Y1311" s="4" t="str">
        <f>MID(I1311,1,5)</f>
        <v>C0601</v>
      </c>
      <c r="Z1311" s="4">
        <v>24</v>
      </c>
      <c r="AA1311" s="4">
        <f>(ROUNDDOWN(K1311/Z1311,0))*Z1311</f>
        <v>0</v>
      </c>
      <c r="AB1311" s="4">
        <f>K1311-(AA1311)</f>
        <v>0</v>
      </c>
      <c r="AC1311" s="4">
        <f>AA1311/Z1311</f>
        <v>0</v>
      </c>
    </row>
    <row r="1312" spans="1:29" ht="13.2">
      <c r="A1312" s="4" t="s">
        <v>271</v>
      </c>
      <c r="B1312" s="4" t="s">
        <v>272</v>
      </c>
      <c r="C1312" s="4">
        <f>IF(D1312="","",Menu!$D$8)</f>
        <v>0</v>
      </c>
      <c r="D1312" s="5" t="s">
        <v>63</v>
      </c>
      <c r="E1312" s="4">
        <f>IF(D1312="","",Menu!$J$10)</f>
        <v>0</v>
      </c>
      <c r="F1312" s="4">
        <f>IF(D1312="","",Menu!$R$8)</f>
        <v>0</v>
      </c>
      <c r="G1312" s="4">
        <f>IF(I1312="","",Menu!$N$12)</f>
        <v>0</v>
      </c>
      <c r="H1312" s="4">
        <f>IF(J1312="","",Menu!$N$10)</f>
        <v>0</v>
      </c>
      <c r="I1312" s="1" t="s">
        <v>1092</v>
      </c>
      <c r="J1312" s="4">
        <f>IF(I1312="","",Menu!$M$8)</f>
        <v>0</v>
      </c>
      <c r="K1312">
        <f>Camisas!G18</f>
        <v>0</v>
      </c>
      <c r="L1312" s="4">
        <f>IF(K1312="","",IF(Menu!$D$10="",0,Menu!$E$10))</f>
        <v>0</v>
      </c>
      <c r="M1312" s="4">
        <f>IF(K1312="","",IF(Menu!$H$8="",0,Menu!$H$8))</f>
        <v>0</v>
      </c>
      <c r="N1312" s="4" t="s">
        <v>274</v>
      </c>
      <c r="Y1312" s="4" t="str">
        <f>MID(I1312,1,5)</f>
        <v>C0601</v>
      </c>
      <c r="Z1312" s="4">
        <v>24</v>
      </c>
      <c r="AA1312" s="4">
        <f>(ROUNDDOWN(K1312/Z1312,0))*Z1312</f>
        <v>0</v>
      </c>
      <c r="AB1312" s="4">
        <f>K1312-(AA1312)</f>
        <v>0</v>
      </c>
      <c r="AC1312" s="4">
        <f>AA1312/Z1312</f>
        <v>0</v>
      </c>
    </row>
    <row r="1313" spans="1:29" ht="13.2">
      <c r="A1313" s="4" t="s">
        <v>271</v>
      </c>
      <c r="B1313" s="4" t="s">
        <v>272</v>
      </c>
      <c r="C1313" s="4">
        <f>IF(D1313="","",Menu!$D$8)</f>
        <v>0</v>
      </c>
      <c r="D1313" s="5" t="s">
        <v>63</v>
      </c>
      <c r="E1313" s="4">
        <f>IF(D1313="","",Menu!$J$10)</f>
        <v>0</v>
      </c>
      <c r="F1313" s="4">
        <f>IF(D1313="","",Menu!$R$8)</f>
        <v>0</v>
      </c>
      <c r="G1313" s="4">
        <f>IF(I1313="","",Menu!$N$12)</f>
        <v>0</v>
      </c>
      <c r="H1313" s="4">
        <f>IF(J1313="","",Menu!$N$10)</f>
        <v>0</v>
      </c>
      <c r="I1313" s="1" t="s">
        <v>1090</v>
      </c>
      <c r="J1313" s="4">
        <f>IF(I1313="","",Menu!$M$8)</f>
        <v>0</v>
      </c>
      <c r="K1313">
        <f>Camisas!E18</f>
        <v>0</v>
      </c>
      <c r="L1313" s="4">
        <f>IF(K1313="","",IF(Menu!$D$10="",0,Menu!$E$10))</f>
        <v>0</v>
      </c>
      <c r="M1313" s="4">
        <f>IF(K1313="","",IF(Menu!$H$8="",0,Menu!$H$8))</f>
        <v>0</v>
      </c>
      <c r="N1313" s="4" t="s">
        <v>274</v>
      </c>
      <c r="Y1313" s="4" t="str">
        <f>MID(I1313,1,5)</f>
        <v>C0601</v>
      </c>
      <c r="Z1313" s="4">
        <v>24</v>
      </c>
      <c r="AA1313" s="4">
        <f>(ROUNDDOWN(K1313/Z1313,0))*Z1313</f>
        <v>0</v>
      </c>
      <c r="AB1313" s="4">
        <f>K1313-(AA1313)</f>
        <v>0</v>
      </c>
      <c r="AC1313" s="4">
        <f>AA1313/Z1313</f>
        <v>0</v>
      </c>
    </row>
    <row r="1314" spans="1:29" ht="13.2">
      <c r="A1314" s="4" t="s">
        <v>271</v>
      </c>
      <c r="B1314" s="4" t="s">
        <v>272</v>
      </c>
      <c r="C1314" s="4">
        <f>IF(D1314="","",Menu!$D$8)</f>
        <v>0</v>
      </c>
      <c r="D1314" s="5" t="s">
        <v>63</v>
      </c>
      <c r="E1314" s="4">
        <f>IF(D1314="","",Menu!$J$10)</f>
        <v>0</v>
      </c>
      <c r="F1314" s="4">
        <f>IF(D1314="","",Menu!$R$8)</f>
        <v>0</v>
      </c>
      <c r="G1314" s="4">
        <f>IF(I1314="","",Menu!$N$12)</f>
        <v>0</v>
      </c>
      <c r="H1314" s="4">
        <f>IF(J1314="","",Menu!$N$10)</f>
        <v>0</v>
      </c>
      <c r="I1314" s="1" t="s">
        <v>1091</v>
      </c>
      <c r="J1314" s="4">
        <f>IF(I1314="","",Menu!$M$8)</f>
        <v>0</v>
      </c>
      <c r="K1314">
        <f>Camisas!F18</f>
        <v>0</v>
      </c>
      <c r="L1314" s="4">
        <f>IF(K1314="","",IF(Menu!$D$10="",0,Menu!$E$10))</f>
        <v>0</v>
      </c>
      <c r="M1314" s="4">
        <f>IF(K1314="","",IF(Menu!$H$8="",0,Menu!$H$8))</f>
        <v>0</v>
      </c>
      <c r="N1314" s="4" t="s">
        <v>274</v>
      </c>
      <c r="Y1314" s="4" t="str">
        <f>MID(I1314,1,5)</f>
        <v>C0601</v>
      </c>
      <c r="Z1314" s="4">
        <v>24</v>
      </c>
      <c r="AA1314" s="4">
        <f>(ROUNDDOWN(K1314/Z1314,0))*Z1314</f>
        <v>0</v>
      </c>
      <c r="AB1314" s="4">
        <f>K1314-(AA1314)</f>
        <v>0</v>
      </c>
      <c r="AC1314" s="4">
        <f>AA1314/Z1314</f>
        <v>0</v>
      </c>
    </row>
    <row r="1315" spans="1:29" ht="13.2">
      <c r="A1315" s="4" t="s">
        <v>271</v>
      </c>
      <c r="B1315" s="4" t="s">
        <v>272</v>
      </c>
      <c r="C1315" s="4">
        <f>IF(D1315="","",Menu!$D$8)</f>
        <v>0</v>
      </c>
      <c r="D1315" s="5" t="s">
        <v>63</v>
      </c>
      <c r="E1315" s="4">
        <f>IF(D1315="","",Menu!$J$10)</f>
        <v>0</v>
      </c>
      <c r="F1315" s="4">
        <f>IF(D1315="","",Menu!$R$8)</f>
        <v>0</v>
      </c>
      <c r="G1315" s="4">
        <f>IF(I1315="","",Menu!$N$12)</f>
        <v>0</v>
      </c>
      <c r="H1315" s="4">
        <f>IF(J1315="","",Menu!$N$10)</f>
        <v>0</v>
      </c>
      <c r="I1315" s="1" t="s">
        <v>1089</v>
      </c>
      <c r="J1315" s="4">
        <f>IF(I1315="","",Menu!$M$8)</f>
        <v>0</v>
      </c>
      <c r="K1315">
        <f>Camisas!D18</f>
        <v>0</v>
      </c>
      <c r="L1315" s="4">
        <f>IF(K1315="","",IF(Menu!$D$10="",0,Menu!$E$10))</f>
        <v>0</v>
      </c>
      <c r="M1315" s="4">
        <f>IF(K1315="","",IF(Menu!$H$8="",0,Menu!$H$8))</f>
        <v>0</v>
      </c>
      <c r="N1315" s="4" t="s">
        <v>274</v>
      </c>
      <c r="Y1315" s="4" t="str">
        <f>MID(I1315,1,5)</f>
        <v>C0601</v>
      </c>
      <c r="Z1315" s="4">
        <v>24</v>
      </c>
      <c r="AA1315" s="4">
        <f>(ROUNDDOWN(K1315/Z1315,0))*Z1315</f>
        <v>0</v>
      </c>
      <c r="AB1315" s="4">
        <f>K1315-(AA1315)</f>
        <v>0</v>
      </c>
      <c r="AC1315" s="4">
        <f>AA1315/Z1315</f>
        <v>0</v>
      </c>
    </row>
    <row r="1316" spans="1:29" ht="13.2">
      <c r="A1316" s="4" t="s">
        <v>271</v>
      </c>
      <c r="B1316" s="4" t="s">
        <v>272</v>
      </c>
      <c r="C1316" s="4">
        <f>IF(D1316="","",Menu!$D$8)</f>
        <v>0</v>
      </c>
      <c r="D1316" s="5" t="s">
        <v>63</v>
      </c>
      <c r="E1316" s="4">
        <f>IF(D1316="","",Menu!$J$10)</f>
        <v>0</v>
      </c>
      <c r="F1316" s="4">
        <f>IF(D1316="","",Menu!$R$8)</f>
        <v>0</v>
      </c>
      <c r="G1316" s="4">
        <f>IF(I1316="","",Menu!$N$12)</f>
        <v>0</v>
      </c>
      <c r="H1316" s="4">
        <f>IF(J1316="","",Menu!$N$10)</f>
        <v>0</v>
      </c>
      <c r="I1316" s="1" t="s">
        <v>1083</v>
      </c>
      <c r="J1316" s="4">
        <f>IF(I1316="","",Menu!$M$8)</f>
        <v>0</v>
      </c>
      <c r="K1316">
        <f>Camisas!H10</f>
        <v>0</v>
      </c>
      <c r="L1316" s="4">
        <f>IF(K1316="","",IF(Menu!$D$10="",0,Menu!$E$10))</f>
        <v>0</v>
      </c>
      <c r="M1316" s="4">
        <f>IF(K1316="","",IF(Menu!$H$8="",0,Menu!$H$8))</f>
        <v>0</v>
      </c>
      <c r="N1316" s="4" t="s">
        <v>274</v>
      </c>
      <c r="Y1316" s="4" t="str">
        <f>MID(I1316,1,5)</f>
        <v>C0600</v>
      </c>
      <c r="Z1316" s="4">
        <v>24</v>
      </c>
      <c r="AA1316" s="4">
        <f>(ROUNDDOWN(K1316/Z1316,0))*Z1316</f>
        <v>0</v>
      </c>
      <c r="AB1316" s="4">
        <f>K1316-(AA1316)</f>
        <v>0</v>
      </c>
      <c r="AC1316" s="4">
        <f>AA1316/Z1316</f>
        <v>0</v>
      </c>
    </row>
    <row r="1317" spans="1:29" ht="13.2">
      <c r="A1317" s="4" t="s">
        <v>271</v>
      </c>
      <c r="B1317" s="4" t="s">
        <v>272</v>
      </c>
      <c r="C1317" s="4">
        <f>IF(D1317="","",Menu!$D$8)</f>
        <v>0</v>
      </c>
      <c r="D1317" s="5" t="s">
        <v>63</v>
      </c>
      <c r="E1317" s="4">
        <f>IF(D1317="","",Menu!$J$10)</f>
        <v>0</v>
      </c>
      <c r="F1317" s="4">
        <f>IF(D1317="","",Menu!$R$8)</f>
        <v>0</v>
      </c>
      <c r="G1317" s="4">
        <f>IF(I1317="","",Menu!$N$12)</f>
        <v>0</v>
      </c>
      <c r="H1317" s="4">
        <f>IF(J1317="","",Menu!$N$10)</f>
        <v>0</v>
      </c>
      <c r="I1317" s="1" t="s">
        <v>1082</v>
      </c>
      <c r="J1317" s="4">
        <f>IF(I1317="","",Menu!$M$8)</f>
        <v>0</v>
      </c>
      <c r="K1317">
        <f>Camisas!G10</f>
        <v>0</v>
      </c>
      <c r="L1317" s="4">
        <f>IF(K1317="","",IF(Menu!$D$10="",0,Menu!$E$10))</f>
        <v>0</v>
      </c>
      <c r="M1317" s="4">
        <f>IF(K1317="","",IF(Menu!$H$8="",0,Menu!$H$8))</f>
        <v>0</v>
      </c>
      <c r="N1317" s="4" t="s">
        <v>274</v>
      </c>
      <c r="Y1317" s="4" t="str">
        <f>MID(I1317,1,5)</f>
        <v>C0600</v>
      </c>
      <c r="Z1317" s="4">
        <v>24</v>
      </c>
      <c r="AA1317" s="4">
        <f>(ROUNDDOWN(K1317/Z1317,0))*Z1317</f>
        <v>0</v>
      </c>
      <c r="AB1317" s="4">
        <f>K1317-(AA1317)</f>
        <v>0</v>
      </c>
      <c r="AC1317" s="4">
        <f>AA1317/Z1317</f>
        <v>0</v>
      </c>
    </row>
    <row r="1318" spans="1:29" ht="13.2">
      <c r="A1318" s="4" t="s">
        <v>271</v>
      </c>
      <c r="B1318" s="4" t="s">
        <v>272</v>
      </c>
      <c r="C1318" s="4">
        <f>IF(D1318="","",Menu!$D$8)</f>
        <v>0</v>
      </c>
      <c r="D1318" s="5" t="s">
        <v>63</v>
      </c>
      <c r="E1318" s="4">
        <f>IF(D1318="","",Menu!$J$10)</f>
        <v>0</v>
      </c>
      <c r="F1318" s="4">
        <f>IF(D1318="","",Menu!$R$8)</f>
        <v>0</v>
      </c>
      <c r="G1318" s="4">
        <f>IF(I1318="","",Menu!$N$12)</f>
        <v>0</v>
      </c>
      <c r="H1318" s="4">
        <f>IF(J1318="","",Menu!$N$10)</f>
        <v>0</v>
      </c>
      <c r="I1318" s="1" t="s">
        <v>1080</v>
      </c>
      <c r="J1318" s="4">
        <f>IF(I1318="","",Menu!$M$8)</f>
        <v>0</v>
      </c>
      <c r="K1318">
        <f>Camisas!E10</f>
        <v>0</v>
      </c>
      <c r="L1318" s="4">
        <f>IF(K1318="","",IF(Menu!$D$10="",0,Menu!$E$10))</f>
        <v>0</v>
      </c>
      <c r="M1318" s="4">
        <f>IF(K1318="","",IF(Menu!$H$8="",0,Menu!$H$8))</f>
        <v>0</v>
      </c>
      <c r="N1318" s="4" t="s">
        <v>274</v>
      </c>
      <c r="Y1318" s="4" t="str">
        <f>MID(I1318,1,5)</f>
        <v>C0600</v>
      </c>
      <c r="Z1318" s="4">
        <v>24</v>
      </c>
      <c r="AA1318" s="4">
        <f>(ROUNDDOWN(K1318/Z1318,0))*Z1318</f>
        <v>0</v>
      </c>
      <c r="AB1318" s="4">
        <f>K1318-(AA1318)</f>
        <v>0</v>
      </c>
      <c r="AC1318" s="4">
        <f>AA1318/Z1318</f>
        <v>0</v>
      </c>
    </row>
    <row r="1319" spans="1:29" ht="13.2">
      <c r="A1319" s="4" t="s">
        <v>271</v>
      </c>
      <c r="B1319" s="4" t="s">
        <v>272</v>
      </c>
      <c r="C1319" s="4">
        <f>IF(D1319="","",Menu!$D$8)</f>
        <v>0</v>
      </c>
      <c r="D1319" s="5" t="s">
        <v>63</v>
      </c>
      <c r="E1319" s="4">
        <f>IF(D1319="","",Menu!$J$10)</f>
        <v>0</v>
      </c>
      <c r="F1319" s="4">
        <f>IF(D1319="","",Menu!$R$8)</f>
        <v>0</v>
      </c>
      <c r="G1319" s="4">
        <f>IF(I1319="","",Menu!$N$12)</f>
        <v>0</v>
      </c>
      <c r="H1319" s="4">
        <f>IF(J1319="","",Menu!$N$10)</f>
        <v>0</v>
      </c>
      <c r="I1319" s="1" t="s">
        <v>1081</v>
      </c>
      <c r="J1319" s="4">
        <f>IF(I1319="","",Menu!$M$8)</f>
        <v>0</v>
      </c>
      <c r="K1319">
        <f>Camisas!F10</f>
        <v>0</v>
      </c>
      <c r="L1319" s="4">
        <f>IF(K1319="","",IF(Menu!$D$10="",0,Menu!$E$10))</f>
        <v>0</v>
      </c>
      <c r="M1319" s="4">
        <f>IF(K1319="","",IF(Menu!$H$8="",0,Menu!$H$8))</f>
        <v>0</v>
      </c>
      <c r="N1319" s="4" t="s">
        <v>274</v>
      </c>
      <c r="Y1319" s="4" t="str">
        <f>MID(I1319,1,5)</f>
        <v>C0600</v>
      </c>
      <c r="Z1319" s="4">
        <v>24</v>
      </c>
      <c r="AA1319" s="4">
        <f>(ROUNDDOWN(K1319/Z1319,0))*Z1319</f>
        <v>0</v>
      </c>
      <c r="AB1319" s="4">
        <f>K1319-(AA1319)</f>
        <v>0</v>
      </c>
      <c r="AC1319" s="4">
        <f>AA1319/Z1319</f>
        <v>0</v>
      </c>
    </row>
    <row r="1320" spans="1:29" ht="13.2">
      <c r="A1320" s="4" t="s">
        <v>271</v>
      </c>
      <c r="B1320" s="4" t="s">
        <v>272</v>
      </c>
      <c r="C1320" s="4">
        <f>IF(D1320="","",Menu!$D$8)</f>
        <v>0</v>
      </c>
      <c r="D1320" s="5" t="s">
        <v>63</v>
      </c>
      <c r="E1320" s="4">
        <f>IF(D1320="","",Menu!$J$10)</f>
        <v>0</v>
      </c>
      <c r="F1320" s="4">
        <f>IF(D1320="","",Menu!$R$8)</f>
        <v>0</v>
      </c>
      <c r="G1320" s="4">
        <f>IF(I1320="","",Menu!$N$12)</f>
        <v>0</v>
      </c>
      <c r="H1320" s="4">
        <f>IF(J1320="","",Menu!$N$10)</f>
        <v>0</v>
      </c>
      <c r="I1320" s="1" t="s">
        <v>1079</v>
      </c>
      <c r="J1320" s="4">
        <f>IF(I1320="","",Menu!$M$8)</f>
        <v>0</v>
      </c>
      <c r="K1320">
        <f>Camisas!D10</f>
        <v>0</v>
      </c>
      <c r="L1320" s="4">
        <f>IF(K1320="","",IF(Menu!$D$10="",0,Menu!$E$10))</f>
        <v>0</v>
      </c>
      <c r="M1320" s="4">
        <f>IF(K1320="","",IF(Menu!$H$8="",0,Menu!$H$8))</f>
        <v>0</v>
      </c>
      <c r="N1320" s="4" t="s">
        <v>274</v>
      </c>
      <c r="Y1320" s="4" t="str">
        <f>MID(I1320,1,5)</f>
        <v>C0600</v>
      </c>
      <c r="Z1320" s="4">
        <v>24</v>
      </c>
      <c r="AA1320" s="4">
        <f>(ROUNDDOWN(K1320/Z1320,0))*Z1320</f>
        <v>0</v>
      </c>
      <c r="AB1320" s="4">
        <f>K1320-(AA1320)</f>
        <v>0</v>
      </c>
      <c r="AC1320" s="4">
        <f>AA1320/Z1320</f>
        <v>0</v>
      </c>
    </row>
    <row r="1321" spans="1:29" ht="13.2">
      <c r="A1321" s="4" t="s">
        <v>271</v>
      </c>
      <c r="B1321" s="4" t="s">
        <v>272</v>
      </c>
      <c r="C1321" s="4">
        <f>IF(D1321="","",Menu!$D$8)</f>
        <v>0</v>
      </c>
      <c r="D1321" s="4" t="s">
        <v>63</v>
      </c>
      <c r="E1321" s="4">
        <f>IF(D1321="","",Menu!$J$10)</f>
        <v>0</v>
      </c>
      <c r="F1321" s="4">
        <f>IF(D1321="","",Menu!$R$8)</f>
        <v>0</v>
      </c>
      <c r="G1321" s="4">
        <f>IF(I1321="","",Menu!$N$12)</f>
        <v>0</v>
      </c>
      <c r="H1321" s="4">
        <f>IF(J1321="","",Menu!$N$10)</f>
        <v>0</v>
      </c>
      <c r="I1321" s="1" t="s">
        <v>1743</v>
      </c>
      <c r="J1321" s="4">
        <f>IF(I1321="","",Menu!$M$8)</f>
        <v>0</v>
      </c>
      <c r="K1321" s="4">
        <f>'Payeras tipo Polo'!H36</f>
        <v>0</v>
      </c>
      <c r="L1321" s="8">
        <f>IF(K1321="","",IF(Menu!$D$10="",0,Menu!$E$10))</f>
        <v>0</v>
      </c>
      <c r="M1321" s="8">
        <f>IF(K1321="","",IF(Menu!$H$8="",0,Menu!$H$8))</f>
        <v>0</v>
      </c>
      <c r="N1321" s="4" t="s">
        <v>274</v>
      </c>
      <c r="Y1321" s="4" t="str">
        <f>MID(I1321,1,5)</f>
        <v>C0550</v>
      </c>
      <c r="Z1321" s="4">
        <v>24</v>
      </c>
      <c r="AA1321" s="4">
        <f>(ROUNDDOWN(K1321/Z1321,0))*Z1321</f>
        <v>0</v>
      </c>
      <c r="AB1321" s="4">
        <f>K1321-(AA1321)</f>
        <v>0</v>
      </c>
      <c r="AC1321" s="4">
        <f>AA1321/Z1321</f>
        <v>0</v>
      </c>
    </row>
    <row r="1322" spans="1:29" ht="13.2">
      <c r="A1322" s="4" t="s">
        <v>271</v>
      </c>
      <c r="B1322" s="4" t="s">
        <v>272</v>
      </c>
      <c r="C1322" s="4">
        <f>IF(D1322="","",Menu!$D$8)</f>
        <v>0</v>
      </c>
      <c r="D1322" s="4" t="s">
        <v>63</v>
      </c>
      <c r="E1322" s="4">
        <f>IF(D1322="","",Menu!$J$10)</f>
        <v>0</v>
      </c>
      <c r="F1322" s="4">
        <f>IF(D1322="","",Menu!$R$8)</f>
        <v>0</v>
      </c>
      <c r="G1322" s="4">
        <f>IF(I1322="","",Menu!$N$12)</f>
        <v>0</v>
      </c>
      <c r="H1322" s="4">
        <f>IF(J1322="","",Menu!$N$10)</f>
        <v>0</v>
      </c>
      <c r="I1322" s="1" t="s">
        <v>1742</v>
      </c>
      <c r="J1322" s="4">
        <f>IF(I1322="","",Menu!$M$8)</f>
        <v>0</v>
      </c>
      <c r="K1322" s="4">
        <f>'Payeras tipo Polo'!G36</f>
        <v>0</v>
      </c>
      <c r="L1322" s="8">
        <f>IF(K1322="","",IF(Menu!$D$10="",0,Menu!$E$10))</f>
        <v>0</v>
      </c>
      <c r="M1322" s="8">
        <f>IF(K1322="","",IF(Menu!$H$8="",0,Menu!$H$8))</f>
        <v>0</v>
      </c>
      <c r="N1322" s="4" t="s">
        <v>274</v>
      </c>
      <c r="Y1322" s="4" t="str">
        <f>MID(I1322,1,5)</f>
        <v>C0550</v>
      </c>
      <c r="Z1322" s="4">
        <v>24</v>
      </c>
      <c r="AA1322" s="4">
        <f>(ROUNDDOWN(K1322/Z1322,0))*Z1322</f>
        <v>0</v>
      </c>
      <c r="AB1322" s="4">
        <f>K1322-(AA1322)</f>
        <v>0</v>
      </c>
      <c r="AC1322" s="4">
        <f>AA1322/Z1322</f>
        <v>0</v>
      </c>
    </row>
    <row r="1323" spans="1:29" ht="13.2">
      <c r="A1323" s="4" t="s">
        <v>271</v>
      </c>
      <c r="B1323" s="4" t="s">
        <v>272</v>
      </c>
      <c r="C1323" s="4">
        <f>IF(D1323="","",Menu!$D$8)</f>
        <v>0</v>
      </c>
      <c r="D1323" s="4" t="s">
        <v>63</v>
      </c>
      <c r="E1323" s="4">
        <f>IF(D1323="","",Menu!$J$10)</f>
        <v>0</v>
      </c>
      <c r="F1323" s="4">
        <f>IF(D1323="","",Menu!$R$8)</f>
        <v>0</v>
      </c>
      <c r="G1323" s="4">
        <f>IF(I1323="","",Menu!$N$12)</f>
        <v>0</v>
      </c>
      <c r="H1323" s="4">
        <f>IF(J1323="","",Menu!$N$10)</f>
        <v>0</v>
      </c>
      <c r="I1323" s="1" t="s">
        <v>1740</v>
      </c>
      <c r="J1323" s="4">
        <f>IF(I1323="","",Menu!$M$8)</f>
        <v>0</v>
      </c>
      <c r="K1323" s="4">
        <f>'Payeras tipo Polo'!E36</f>
        <v>0</v>
      </c>
      <c r="L1323" s="8">
        <f>IF(K1323="","",IF(Menu!$D$10="",0,Menu!$E$10))</f>
        <v>0</v>
      </c>
      <c r="M1323" s="8">
        <f>IF(K1323="","",IF(Menu!$H$8="",0,Menu!$H$8))</f>
        <v>0</v>
      </c>
      <c r="N1323" s="4" t="s">
        <v>274</v>
      </c>
      <c r="Y1323" s="4" t="str">
        <f>MID(I1323,1,5)</f>
        <v>C0550</v>
      </c>
      <c r="Z1323" s="4">
        <v>24</v>
      </c>
      <c r="AA1323" s="4">
        <f>(ROUNDDOWN(K1323/Z1323,0))*Z1323</f>
        <v>0</v>
      </c>
      <c r="AB1323" s="4">
        <f>K1323-(AA1323)</f>
        <v>0</v>
      </c>
      <c r="AC1323" s="4">
        <f>AA1323/Z1323</f>
        <v>0</v>
      </c>
    </row>
    <row r="1324" spans="1:29" ht="13.2">
      <c r="A1324" s="4" t="s">
        <v>271</v>
      </c>
      <c r="B1324" s="4" t="s">
        <v>272</v>
      </c>
      <c r="C1324" s="4">
        <f>IF(D1324="","",Menu!$D$8)</f>
        <v>0</v>
      </c>
      <c r="D1324" s="4" t="s">
        <v>63</v>
      </c>
      <c r="E1324" s="4">
        <f>IF(D1324="","",Menu!$J$10)</f>
        <v>0</v>
      </c>
      <c r="F1324" s="4">
        <f>IF(D1324="","",Menu!$R$8)</f>
        <v>0</v>
      </c>
      <c r="G1324" s="4">
        <f>IF(I1324="","",Menu!$N$12)</f>
        <v>0</v>
      </c>
      <c r="H1324" s="4">
        <f>IF(J1324="","",Menu!$N$10)</f>
        <v>0</v>
      </c>
      <c r="I1324" s="1" t="s">
        <v>1741</v>
      </c>
      <c r="J1324" s="4">
        <f>IF(I1324="","",Menu!$M$8)</f>
        <v>0</v>
      </c>
      <c r="K1324" s="4">
        <f>'Payeras tipo Polo'!F36</f>
        <v>0</v>
      </c>
      <c r="L1324" s="8">
        <f>IF(K1324="","",IF(Menu!$D$10="",0,Menu!$E$10))</f>
        <v>0</v>
      </c>
      <c r="M1324" s="8">
        <f>IF(K1324="","",IF(Menu!$H$8="",0,Menu!$H$8))</f>
        <v>0</v>
      </c>
      <c r="N1324" s="4" t="s">
        <v>274</v>
      </c>
      <c r="Y1324" s="4" t="str">
        <f>MID(I1324,1,5)</f>
        <v>C0550</v>
      </c>
      <c r="Z1324" s="4">
        <v>24</v>
      </c>
      <c r="AA1324" s="4">
        <f>(ROUNDDOWN(K1324/Z1324,0))*Z1324</f>
        <v>0</v>
      </c>
      <c r="AB1324" s="4">
        <f>K1324-(AA1324)</f>
        <v>0</v>
      </c>
      <c r="AC1324" s="4">
        <f>AA1324/Z1324</f>
        <v>0</v>
      </c>
    </row>
    <row r="1325" spans="1:29" ht="13.2">
      <c r="A1325" s="4" t="s">
        <v>271</v>
      </c>
      <c r="B1325" s="4" t="s">
        <v>272</v>
      </c>
      <c r="C1325" s="4">
        <f>IF(D1325="","",Menu!$D$8)</f>
        <v>0</v>
      </c>
      <c r="D1325" s="4" t="s">
        <v>63</v>
      </c>
      <c r="E1325" s="4">
        <f>IF(D1325="","",Menu!$J$10)</f>
        <v>0</v>
      </c>
      <c r="F1325" s="4">
        <f>IF(D1325="","",Menu!$R$8)</f>
        <v>0</v>
      </c>
      <c r="G1325" s="4">
        <f>IF(I1325="","",Menu!$N$12)</f>
        <v>0</v>
      </c>
      <c r="H1325" s="4">
        <f>IF(J1325="","",Menu!$N$10)</f>
        <v>0</v>
      </c>
      <c r="I1325" s="1" t="s">
        <v>1739</v>
      </c>
      <c r="J1325" s="4">
        <f>IF(I1325="","",Menu!$M$8)</f>
        <v>0</v>
      </c>
      <c r="K1325" s="4">
        <f>'Payeras tipo Polo'!D36</f>
        <v>0</v>
      </c>
      <c r="L1325" s="8">
        <f>IF(K1325="","",IF(Menu!$D$10="",0,Menu!$E$10))</f>
        <v>0</v>
      </c>
      <c r="M1325" s="8">
        <f>IF(K1325="","",IF(Menu!$H$8="",0,Menu!$H$8))</f>
        <v>0</v>
      </c>
      <c r="N1325" s="4" t="s">
        <v>274</v>
      </c>
      <c r="Y1325" s="4" t="str">
        <f>MID(I1325,1,5)</f>
        <v>C0550</v>
      </c>
      <c r="Z1325" s="4">
        <v>24</v>
      </c>
      <c r="AA1325" s="4">
        <f>(ROUNDDOWN(K1325/Z1325,0))*Z1325</f>
        <v>0</v>
      </c>
      <c r="AB1325" s="4">
        <f>K1325-(AA1325)</f>
        <v>0</v>
      </c>
      <c r="AC1325" s="4">
        <f>AA1325/Z1325</f>
        <v>0</v>
      </c>
    </row>
    <row r="1326" spans="1:29" ht="13.2">
      <c r="A1326" s="4" t="s">
        <v>271</v>
      </c>
      <c r="B1326" s="4" t="s">
        <v>272</v>
      </c>
      <c r="C1326" s="4">
        <f>IF(D1326="","",Menu!$D$8)</f>
        <v>0</v>
      </c>
      <c r="D1326" s="4" t="s">
        <v>63</v>
      </c>
      <c r="E1326" s="4">
        <f>IF(D1326="","",Menu!$J$10)</f>
        <v>0</v>
      </c>
      <c r="F1326" s="4">
        <f>IF(D1326="","",Menu!$R$8)</f>
        <v>0</v>
      </c>
      <c r="G1326" s="4">
        <f>IF(I1326="","",Menu!$N$12)</f>
        <v>0</v>
      </c>
      <c r="H1326" s="4">
        <f>IF(J1326="","",Menu!$N$10)</f>
        <v>0</v>
      </c>
      <c r="I1326" s="1" t="s">
        <v>1738</v>
      </c>
      <c r="J1326" s="4">
        <f>IF(I1326="","",Menu!$M$8)</f>
        <v>0</v>
      </c>
      <c r="K1326" s="4">
        <f>'Payeras tipo Polo'!H35</f>
        <v>0</v>
      </c>
      <c r="L1326" s="8">
        <f>IF(K1326="","",IF(Menu!$D$10="",0,Menu!$E$10))</f>
        <v>0</v>
      </c>
      <c r="M1326" s="8">
        <f>IF(K1326="","",IF(Menu!$H$8="",0,Menu!$H$8))</f>
        <v>0</v>
      </c>
      <c r="N1326" s="4" t="s">
        <v>274</v>
      </c>
      <c r="Y1326" s="4" t="str">
        <f>MID(I1326,1,5)</f>
        <v>C0550</v>
      </c>
      <c r="Z1326" s="4">
        <v>24</v>
      </c>
      <c r="AA1326" s="4">
        <f>(ROUNDDOWN(K1326/Z1326,0))*Z1326</f>
        <v>0</v>
      </c>
      <c r="AB1326" s="4">
        <f>K1326-(AA1326)</f>
        <v>0</v>
      </c>
      <c r="AC1326" s="4">
        <f>AA1326/Z1326</f>
        <v>0</v>
      </c>
    </row>
    <row r="1327" spans="1:29" ht="13.2">
      <c r="A1327" s="4" t="s">
        <v>271</v>
      </c>
      <c r="B1327" s="4" t="s">
        <v>272</v>
      </c>
      <c r="C1327" s="4">
        <f>IF(D1327="","",Menu!$D$8)</f>
        <v>0</v>
      </c>
      <c r="D1327" s="4" t="s">
        <v>63</v>
      </c>
      <c r="E1327" s="4">
        <f>IF(D1327="","",Menu!$J$10)</f>
        <v>0</v>
      </c>
      <c r="F1327" s="4">
        <f>IF(D1327="","",Menu!$R$8)</f>
        <v>0</v>
      </c>
      <c r="G1327" s="4">
        <f>IF(I1327="","",Menu!$N$12)</f>
        <v>0</v>
      </c>
      <c r="H1327" s="4">
        <f>IF(J1327="","",Menu!$N$10)</f>
        <v>0</v>
      </c>
      <c r="I1327" s="1" t="s">
        <v>1737</v>
      </c>
      <c r="J1327" s="4">
        <f>IF(I1327="","",Menu!$M$8)</f>
        <v>0</v>
      </c>
      <c r="K1327" s="4">
        <f>'Payeras tipo Polo'!G35</f>
        <v>0</v>
      </c>
      <c r="L1327" s="8">
        <f>IF(K1327="","",IF(Menu!$D$10="",0,Menu!$E$10))</f>
        <v>0</v>
      </c>
      <c r="M1327" s="8">
        <f>IF(K1327="","",IF(Menu!$H$8="",0,Menu!$H$8))</f>
        <v>0</v>
      </c>
      <c r="N1327" s="4" t="s">
        <v>274</v>
      </c>
      <c r="Y1327" s="4" t="str">
        <f>MID(I1327,1,5)</f>
        <v>C0550</v>
      </c>
      <c r="Z1327" s="4">
        <v>24</v>
      </c>
      <c r="AA1327" s="4">
        <f>(ROUNDDOWN(K1327/Z1327,0))*Z1327</f>
        <v>0</v>
      </c>
      <c r="AB1327" s="4">
        <f>K1327-(AA1327)</f>
        <v>0</v>
      </c>
      <c r="AC1327" s="4">
        <f>AA1327/Z1327</f>
        <v>0</v>
      </c>
    </row>
    <row r="1328" spans="1:29" ht="13.2">
      <c r="A1328" s="4" t="s">
        <v>271</v>
      </c>
      <c r="B1328" s="4" t="s">
        <v>272</v>
      </c>
      <c r="C1328" s="4">
        <f>IF(D1328="","",Menu!$D$8)</f>
        <v>0</v>
      </c>
      <c r="D1328" s="4" t="s">
        <v>63</v>
      </c>
      <c r="E1328" s="4">
        <f>IF(D1328="","",Menu!$J$10)</f>
        <v>0</v>
      </c>
      <c r="F1328" s="4">
        <f>IF(D1328="","",Menu!$R$8)</f>
        <v>0</v>
      </c>
      <c r="G1328" s="4">
        <f>IF(I1328="","",Menu!$N$12)</f>
        <v>0</v>
      </c>
      <c r="H1328" s="4">
        <f>IF(J1328="","",Menu!$N$10)</f>
        <v>0</v>
      </c>
      <c r="I1328" s="1" t="s">
        <v>1735</v>
      </c>
      <c r="J1328" s="4">
        <f>IF(I1328="","",Menu!$M$8)</f>
        <v>0</v>
      </c>
      <c r="K1328" s="4">
        <f>'Payeras tipo Polo'!E35</f>
        <v>0</v>
      </c>
      <c r="L1328" s="8">
        <f>IF(K1328="","",IF(Menu!$D$10="",0,Menu!$E$10))</f>
        <v>0</v>
      </c>
      <c r="M1328" s="8">
        <f>IF(K1328="","",IF(Menu!$H$8="",0,Menu!$H$8))</f>
        <v>0</v>
      </c>
      <c r="N1328" s="4" t="s">
        <v>274</v>
      </c>
      <c r="Y1328" s="4" t="str">
        <f>MID(I1328,1,5)</f>
        <v>C0550</v>
      </c>
      <c r="Z1328" s="4">
        <v>24</v>
      </c>
      <c r="AA1328" s="4">
        <f>(ROUNDDOWN(K1328/Z1328,0))*Z1328</f>
        <v>0</v>
      </c>
      <c r="AB1328" s="4">
        <f>K1328-(AA1328)</f>
        <v>0</v>
      </c>
      <c r="AC1328" s="4">
        <f>AA1328/Z1328</f>
        <v>0</v>
      </c>
    </row>
    <row r="1329" spans="1:29" ht="13.2">
      <c r="A1329" s="4" t="s">
        <v>271</v>
      </c>
      <c r="B1329" s="4" t="s">
        <v>272</v>
      </c>
      <c r="C1329" s="4">
        <f>IF(D1329="","",Menu!$D$8)</f>
        <v>0</v>
      </c>
      <c r="D1329" s="4" t="s">
        <v>63</v>
      </c>
      <c r="E1329" s="4">
        <f>IF(D1329="","",Menu!$J$10)</f>
        <v>0</v>
      </c>
      <c r="F1329" s="4">
        <f>IF(D1329="","",Menu!$R$8)</f>
        <v>0</v>
      </c>
      <c r="G1329" s="4">
        <f>IF(I1329="","",Menu!$N$12)</f>
        <v>0</v>
      </c>
      <c r="H1329" s="4">
        <f>IF(J1329="","",Menu!$N$10)</f>
        <v>0</v>
      </c>
      <c r="I1329" s="1" t="s">
        <v>1736</v>
      </c>
      <c r="J1329" s="4">
        <f>IF(I1329="","",Menu!$M$8)</f>
        <v>0</v>
      </c>
      <c r="K1329" s="4">
        <f>'Payeras tipo Polo'!F35</f>
        <v>0</v>
      </c>
      <c r="L1329" s="8">
        <f>IF(K1329="","",IF(Menu!$D$10="",0,Menu!$E$10))</f>
        <v>0</v>
      </c>
      <c r="M1329" s="8">
        <f>IF(K1329="","",IF(Menu!$H$8="",0,Menu!$H$8))</f>
        <v>0</v>
      </c>
      <c r="N1329" s="4" t="s">
        <v>274</v>
      </c>
      <c r="Y1329" s="4" t="str">
        <f>MID(I1329,1,5)</f>
        <v>C0550</v>
      </c>
      <c r="Z1329" s="4">
        <v>24</v>
      </c>
      <c r="AA1329" s="4">
        <f>(ROUNDDOWN(K1329/Z1329,0))*Z1329</f>
        <v>0</v>
      </c>
      <c r="AB1329" s="4">
        <f>K1329-(AA1329)</f>
        <v>0</v>
      </c>
      <c r="AC1329" s="4">
        <f>AA1329/Z1329</f>
        <v>0</v>
      </c>
    </row>
    <row r="1330" spans="1:29" ht="13.2">
      <c r="A1330" s="4" t="s">
        <v>271</v>
      </c>
      <c r="B1330" s="4" t="s">
        <v>272</v>
      </c>
      <c r="C1330" s="4">
        <f>IF(D1330="","",Menu!$D$8)</f>
        <v>0</v>
      </c>
      <c r="D1330" s="4" t="s">
        <v>63</v>
      </c>
      <c r="E1330" s="4">
        <f>IF(D1330="","",Menu!$J$10)</f>
        <v>0</v>
      </c>
      <c r="F1330" s="4">
        <f>IF(D1330="","",Menu!$R$8)</f>
        <v>0</v>
      </c>
      <c r="G1330" s="4">
        <f>IF(I1330="","",Menu!$N$12)</f>
        <v>0</v>
      </c>
      <c r="H1330" s="4">
        <f>IF(J1330="","",Menu!$N$10)</f>
        <v>0</v>
      </c>
      <c r="I1330" s="1" t="s">
        <v>1734</v>
      </c>
      <c r="J1330" s="4">
        <f>IF(I1330="","",Menu!$M$8)</f>
        <v>0</v>
      </c>
      <c r="K1330" s="4">
        <f>'Payeras tipo Polo'!D35</f>
        <v>0</v>
      </c>
      <c r="L1330" s="8">
        <f>IF(K1330="","",IF(Menu!$D$10="",0,Menu!$E$10))</f>
        <v>0</v>
      </c>
      <c r="M1330" s="8">
        <f>IF(K1330="","",IF(Menu!$H$8="",0,Menu!$H$8))</f>
        <v>0</v>
      </c>
      <c r="N1330" s="4" t="s">
        <v>274</v>
      </c>
      <c r="Y1330" s="4" t="str">
        <f>MID(I1330,1,5)</f>
        <v>C0550</v>
      </c>
      <c r="Z1330" s="4">
        <v>24</v>
      </c>
      <c r="AA1330" s="4">
        <f>(ROUNDDOWN(K1330/Z1330,0))*Z1330</f>
        <v>0</v>
      </c>
      <c r="AB1330" s="4">
        <f>K1330-(AA1330)</f>
        <v>0</v>
      </c>
      <c r="AC1330" s="4">
        <f>AA1330/Z1330</f>
        <v>0</v>
      </c>
    </row>
    <row r="1331" spans="1:29" ht="13.2">
      <c r="A1331" s="4" t="s">
        <v>271</v>
      </c>
      <c r="B1331" s="4" t="s">
        <v>272</v>
      </c>
      <c r="C1331" s="4">
        <f>IF(D1331="","",Menu!$D$8)</f>
        <v>0</v>
      </c>
      <c r="D1331" s="4" t="s">
        <v>63</v>
      </c>
      <c r="E1331" s="4">
        <f>IF(D1331="","",Menu!$J$10)</f>
        <v>0</v>
      </c>
      <c r="F1331" s="4">
        <f>IF(D1331="","",Menu!$R$8)</f>
        <v>0</v>
      </c>
      <c r="G1331" s="4">
        <f>IF(I1331="","",Menu!$N$12)</f>
        <v>0</v>
      </c>
      <c r="H1331" s="4">
        <f>IF(J1331="","",Menu!$N$10)</f>
        <v>0</v>
      </c>
      <c r="I1331" s="1" t="s">
        <v>1733</v>
      </c>
      <c r="J1331" s="4">
        <f>IF(I1331="","",Menu!$M$8)</f>
        <v>0</v>
      </c>
      <c r="K1331" s="4">
        <f>'Payeras tipo Polo'!H34</f>
        <v>0</v>
      </c>
      <c r="L1331" s="8">
        <f>IF(K1331="","",IF(Menu!$D$10="",0,Menu!$E$10))</f>
        <v>0</v>
      </c>
      <c r="M1331" s="8">
        <f>IF(K1331="","",IF(Menu!$H$8="",0,Menu!$H$8))</f>
        <v>0</v>
      </c>
      <c r="N1331" s="4" t="s">
        <v>274</v>
      </c>
      <c r="Y1331" s="4" t="str">
        <f>MID(I1331,1,5)</f>
        <v>C0550</v>
      </c>
      <c r="Z1331" s="4">
        <v>24</v>
      </c>
      <c r="AA1331" s="4">
        <f>(ROUNDDOWN(K1331/Z1331,0))*Z1331</f>
        <v>0</v>
      </c>
      <c r="AB1331" s="4">
        <f>K1331-(AA1331)</f>
        <v>0</v>
      </c>
      <c r="AC1331" s="4">
        <f>AA1331/Z1331</f>
        <v>0</v>
      </c>
    </row>
    <row r="1332" spans="1:29" ht="13.2">
      <c r="A1332" s="4" t="s">
        <v>271</v>
      </c>
      <c r="B1332" s="4" t="s">
        <v>272</v>
      </c>
      <c r="C1332" s="4">
        <f>IF(D1332="","",Menu!$D$8)</f>
        <v>0</v>
      </c>
      <c r="D1332" s="4" t="s">
        <v>63</v>
      </c>
      <c r="E1332" s="4">
        <f>IF(D1332="","",Menu!$J$10)</f>
        <v>0</v>
      </c>
      <c r="F1332" s="4">
        <f>IF(D1332="","",Menu!$R$8)</f>
        <v>0</v>
      </c>
      <c r="G1332" s="4">
        <f>IF(I1332="","",Menu!$N$12)</f>
        <v>0</v>
      </c>
      <c r="H1332" s="4">
        <f>IF(J1332="","",Menu!$N$10)</f>
        <v>0</v>
      </c>
      <c r="I1332" s="1" t="s">
        <v>1732</v>
      </c>
      <c r="J1332" s="4">
        <f>IF(I1332="","",Menu!$M$8)</f>
        <v>0</v>
      </c>
      <c r="K1332" s="4">
        <f>'Payeras tipo Polo'!G34</f>
        <v>0</v>
      </c>
      <c r="L1332" s="8">
        <f>IF(K1332="","",IF(Menu!$D$10="",0,Menu!$E$10))</f>
        <v>0</v>
      </c>
      <c r="M1332" s="8">
        <f>IF(K1332="","",IF(Menu!$H$8="",0,Menu!$H$8))</f>
        <v>0</v>
      </c>
      <c r="N1332" s="4" t="s">
        <v>274</v>
      </c>
      <c r="Y1332" s="4" t="str">
        <f>MID(I1332,1,5)</f>
        <v>C0550</v>
      </c>
      <c r="Z1332" s="4">
        <v>24</v>
      </c>
      <c r="AA1332" s="4">
        <f>(ROUNDDOWN(K1332/Z1332,0))*Z1332</f>
        <v>0</v>
      </c>
      <c r="AB1332" s="4">
        <f>K1332-(AA1332)</f>
        <v>0</v>
      </c>
      <c r="AC1332" s="4">
        <f>AA1332/Z1332</f>
        <v>0</v>
      </c>
    </row>
    <row r="1333" spans="1:29" ht="13.2">
      <c r="A1333" s="4" t="s">
        <v>271</v>
      </c>
      <c r="B1333" s="4" t="s">
        <v>272</v>
      </c>
      <c r="C1333" s="4">
        <f>IF(D1333="","",Menu!$D$8)</f>
        <v>0</v>
      </c>
      <c r="D1333" s="4" t="s">
        <v>63</v>
      </c>
      <c r="E1333" s="4">
        <f>IF(D1333="","",Menu!$J$10)</f>
        <v>0</v>
      </c>
      <c r="F1333" s="4">
        <f>IF(D1333="","",Menu!$R$8)</f>
        <v>0</v>
      </c>
      <c r="G1333" s="4">
        <f>IF(I1333="","",Menu!$N$12)</f>
        <v>0</v>
      </c>
      <c r="H1333" s="4">
        <f>IF(J1333="","",Menu!$N$10)</f>
        <v>0</v>
      </c>
      <c r="I1333" s="1" t="s">
        <v>1730</v>
      </c>
      <c r="J1333" s="4">
        <f>IF(I1333="","",Menu!$M$8)</f>
        <v>0</v>
      </c>
      <c r="K1333" s="4">
        <f>'Payeras tipo Polo'!E34</f>
        <v>0</v>
      </c>
      <c r="L1333" s="8">
        <f>IF(K1333="","",IF(Menu!$D$10="",0,Menu!$E$10))</f>
        <v>0</v>
      </c>
      <c r="M1333" s="8">
        <f>IF(K1333="","",IF(Menu!$H$8="",0,Menu!$H$8))</f>
        <v>0</v>
      </c>
      <c r="N1333" s="4" t="s">
        <v>274</v>
      </c>
      <c r="Y1333" s="4" t="str">
        <f>MID(I1333,1,5)</f>
        <v>C0550</v>
      </c>
      <c r="Z1333" s="4">
        <v>24</v>
      </c>
      <c r="AA1333" s="4">
        <f>(ROUNDDOWN(K1333/Z1333,0))*Z1333</f>
        <v>0</v>
      </c>
      <c r="AB1333" s="4">
        <f>K1333-(AA1333)</f>
        <v>0</v>
      </c>
      <c r="AC1333" s="4">
        <f>AA1333/Z1333</f>
        <v>0</v>
      </c>
    </row>
    <row r="1334" spans="1:29" ht="13.2">
      <c r="A1334" s="4" t="s">
        <v>271</v>
      </c>
      <c r="B1334" s="4" t="s">
        <v>272</v>
      </c>
      <c r="C1334" s="4">
        <f>IF(D1334="","",Menu!$D$8)</f>
        <v>0</v>
      </c>
      <c r="D1334" s="4" t="s">
        <v>63</v>
      </c>
      <c r="E1334" s="4">
        <f>IF(D1334="","",Menu!$J$10)</f>
        <v>0</v>
      </c>
      <c r="F1334" s="4">
        <f>IF(D1334="","",Menu!$R$8)</f>
        <v>0</v>
      </c>
      <c r="G1334" s="4">
        <f>IF(I1334="","",Menu!$N$12)</f>
        <v>0</v>
      </c>
      <c r="H1334" s="4">
        <f>IF(J1334="","",Menu!$N$10)</f>
        <v>0</v>
      </c>
      <c r="I1334" s="1" t="s">
        <v>1731</v>
      </c>
      <c r="J1334" s="4">
        <f>IF(I1334="","",Menu!$M$8)</f>
        <v>0</v>
      </c>
      <c r="K1334" s="4">
        <f>'Payeras tipo Polo'!F34</f>
        <v>0</v>
      </c>
      <c r="L1334" s="8">
        <f>IF(K1334="","",IF(Menu!$D$10="",0,Menu!$E$10))</f>
        <v>0</v>
      </c>
      <c r="M1334" s="8">
        <f>IF(K1334="","",IF(Menu!$H$8="",0,Menu!$H$8))</f>
        <v>0</v>
      </c>
      <c r="N1334" s="4" t="s">
        <v>274</v>
      </c>
      <c r="Y1334" s="4" t="str">
        <f>MID(I1334,1,5)</f>
        <v>C0550</v>
      </c>
      <c r="Z1334" s="4">
        <v>24</v>
      </c>
      <c r="AA1334" s="4">
        <f>(ROUNDDOWN(K1334/Z1334,0))*Z1334</f>
        <v>0</v>
      </c>
      <c r="AB1334" s="4">
        <f>K1334-(AA1334)</f>
        <v>0</v>
      </c>
      <c r="AC1334" s="4">
        <f>AA1334/Z1334</f>
        <v>0</v>
      </c>
    </row>
    <row r="1335" spans="1:29" ht="13.2">
      <c r="A1335" s="4" t="s">
        <v>271</v>
      </c>
      <c r="B1335" s="4" t="s">
        <v>272</v>
      </c>
      <c r="C1335" s="4">
        <f>IF(D1335="","",Menu!$D$8)</f>
        <v>0</v>
      </c>
      <c r="D1335" s="4" t="s">
        <v>63</v>
      </c>
      <c r="E1335" s="4">
        <f>IF(D1335="","",Menu!$J$10)</f>
        <v>0</v>
      </c>
      <c r="F1335" s="4">
        <f>IF(D1335="","",Menu!$R$8)</f>
        <v>0</v>
      </c>
      <c r="G1335" s="4">
        <f>IF(I1335="","",Menu!$N$12)</f>
        <v>0</v>
      </c>
      <c r="H1335" s="4">
        <f>IF(J1335="","",Menu!$N$10)</f>
        <v>0</v>
      </c>
      <c r="I1335" s="1" t="s">
        <v>1729</v>
      </c>
      <c r="J1335" s="4">
        <f>IF(I1335="","",Menu!$M$8)</f>
        <v>0</v>
      </c>
      <c r="K1335" s="4">
        <f>'Payeras tipo Polo'!D34</f>
        <v>0</v>
      </c>
      <c r="L1335" s="8">
        <f>IF(K1335="","",IF(Menu!$D$10="",0,Menu!$E$10))</f>
        <v>0</v>
      </c>
      <c r="M1335" s="8">
        <f>IF(K1335="","",IF(Menu!$H$8="",0,Menu!$H$8))</f>
        <v>0</v>
      </c>
      <c r="N1335" s="4" t="s">
        <v>274</v>
      </c>
      <c r="Y1335" s="4" t="str">
        <f>MID(I1335,1,5)</f>
        <v>C0550</v>
      </c>
      <c r="Z1335" s="4">
        <v>24</v>
      </c>
      <c r="AA1335" s="4">
        <f>(ROUNDDOWN(K1335/Z1335,0))*Z1335</f>
        <v>0</v>
      </c>
      <c r="AB1335" s="4">
        <f>K1335-(AA1335)</f>
        <v>0</v>
      </c>
      <c r="AC1335" s="4">
        <f>AA1335/Z1335</f>
        <v>0</v>
      </c>
    </row>
    <row r="1336" spans="1:29" ht="13.2">
      <c r="A1336" s="4" t="s">
        <v>271</v>
      </c>
      <c r="B1336" s="4" t="s">
        <v>272</v>
      </c>
      <c r="C1336" s="4">
        <f>IF(D1336="","",Menu!$D$8)</f>
        <v>0</v>
      </c>
      <c r="D1336" s="4" t="s">
        <v>63</v>
      </c>
      <c r="E1336" s="4">
        <f>IF(D1336="","",Menu!$J$10)</f>
        <v>0</v>
      </c>
      <c r="F1336" s="4">
        <f>IF(D1336="","",Menu!$R$8)</f>
        <v>0</v>
      </c>
      <c r="G1336" s="4">
        <f>IF(I1336="","",Menu!$N$12)</f>
        <v>0</v>
      </c>
      <c r="H1336" s="4">
        <f>IF(J1336="","",Menu!$N$10)</f>
        <v>0</v>
      </c>
      <c r="I1336" s="1" t="s">
        <v>1728</v>
      </c>
      <c r="J1336" s="4">
        <f>IF(I1336="","",Menu!$M$8)</f>
        <v>0</v>
      </c>
      <c r="K1336" s="4">
        <f>'Payeras tipo Polo'!H33</f>
        <v>0</v>
      </c>
      <c r="L1336" s="8">
        <f>IF(K1336="","",IF(Menu!$D$10="",0,Menu!$E$10))</f>
        <v>0</v>
      </c>
      <c r="M1336" s="8">
        <f>IF(K1336="","",IF(Menu!$H$8="",0,Menu!$H$8))</f>
        <v>0</v>
      </c>
      <c r="N1336" s="4" t="s">
        <v>274</v>
      </c>
      <c r="Y1336" s="4" t="str">
        <f>MID(I1336,1,5)</f>
        <v>C0550</v>
      </c>
      <c r="Z1336" s="4">
        <v>24</v>
      </c>
      <c r="AA1336" s="4">
        <f>(ROUNDDOWN(K1336/Z1336,0))*Z1336</f>
        <v>0</v>
      </c>
      <c r="AB1336" s="4">
        <f>K1336-(AA1336)</f>
        <v>0</v>
      </c>
      <c r="AC1336" s="4">
        <f>AA1336/Z1336</f>
        <v>0</v>
      </c>
    </row>
    <row r="1337" spans="1:29" ht="13.2">
      <c r="A1337" s="4" t="s">
        <v>271</v>
      </c>
      <c r="B1337" s="4" t="s">
        <v>272</v>
      </c>
      <c r="C1337" s="4">
        <f>IF(D1337="","",Menu!$D$8)</f>
        <v>0</v>
      </c>
      <c r="D1337" s="4" t="s">
        <v>63</v>
      </c>
      <c r="E1337" s="4">
        <f>IF(D1337="","",Menu!$J$10)</f>
        <v>0</v>
      </c>
      <c r="F1337" s="4">
        <f>IF(D1337="","",Menu!$R$8)</f>
        <v>0</v>
      </c>
      <c r="G1337" s="4">
        <f>IF(I1337="","",Menu!$N$12)</f>
        <v>0</v>
      </c>
      <c r="H1337" s="4">
        <f>IF(J1337="","",Menu!$N$10)</f>
        <v>0</v>
      </c>
      <c r="I1337" s="1" t="s">
        <v>1727</v>
      </c>
      <c r="J1337" s="4">
        <f>IF(I1337="","",Menu!$M$8)</f>
        <v>0</v>
      </c>
      <c r="K1337" s="4">
        <f>'Payeras tipo Polo'!G33</f>
        <v>0</v>
      </c>
      <c r="L1337" s="8">
        <f>IF(K1337="","",IF(Menu!$D$10="",0,Menu!$E$10))</f>
        <v>0</v>
      </c>
      <c r="M1337" s="8">
        <f>IF(K1337="","",IF(Menu!$H$8="",0,Menu!$H$8))</f>
        <v>0</v>
      </c>
      <c r="N1337" s="4" t="s">
        <v>274</v>
      </c>
      <c r="Y1337" s="4" t="str">
        <f>MID(I1337,1,5)</f>
        <v>C0550</v>
      </c>
      <c r="Z1337" s="4">
        <v>24</v>
      </c>
      <c r="AA1337" s="4">
        <f>(ROUNDDOWN(K1337/Z1337,0))*Z1337</f>
        <v>0</v>
      </c>
      <c r="AB1337" s="4">
        <f>K1337-(AA1337)</f>
        <v>0</v>
      </c>
      <c r="AC1337" s="4">
        <f>AA1337/Z1337</f>
        <v>0</v>
      </c>
    </row>
    <row r="1338" spans="1:29" ht="13.2">
      <c r="A1338" s="4" t="s">
        <v>271</v>
      </c>
      <c r="B1338" s="4" t="s">
        <v>272</v>
      </c>
      <c r="C1338" s="4">
        <f>IF(D1338="","",Menu!$D$8)</f>
        <v>0</v>
      </c>
      <c r="D1338" s="4" t="s">
        <v>63</v>
      </c>
      <c r="E1338" s="4">
        <f>IF(D1338="","",Menu!$J$10)</f>
        <v>0</v>
      </c>
      <c r="F1338" s="4">
        <f>IF(D1338="","",Menu!$R$8)</f>
        <v>0</v>
      </c>
      <c r="G1338" s="4">
        <f>IF(I1338="","",Menu!$N$12)</f>
        <v>0</v>
      </c>
      <c r="H1338" s="4">
        <f>IF(J1338="","",Menu!$N$10)</f>
        <v>0</v>
      </c>
      <c r="I1338" s="1" t="s">
        <v>1725</v>
      </c>
      <c r="J1338" s="4">
        <f>IF(I1338="","",Menu!$M$8)</f>
        <v>0</v>
      </c>
      <c r="K1338" s="4">
        <f>'Payeras tipo Polo'!E33</f>
        <v>0</v>
      </c>
      <c r="L1338" s="8">
        <f>IF(K1338="","",IF(Menu!$D$10="",0,Menu!$E$10))</f>
        <v>0</v>
      </c>
      <c r="M1338" s="8">
        <f>IF(K1338="","",IF(Menu!$H$8="",0,Menu!$H$8))</f>
        <v>0</v>
      </c>
      <c r="N1338" s="4" t="s">
        <v>274</v>
      </c>
      <c r="Y1338" s="4" t="str">
        <f>MID(I1338,1,5)</f>
        <v>C0550</v>
      </c>
      <c r="Z1338" s="4">
        <v>24</v>
      </c>
      <c r="AA1338" s="4">
        <f>(ROUNDDOWN(K1338/Z1338,0))*Z1338</f>
        <v>0</v>
      </c>
      <c r="AB1338" s="4">
        <f>K1338-(AA1338)</f>
        <v>0</v>
      </c>
      <c r="AC1338" s="4">
        <f>AA1338/Z1338</f>
        <v>0</v>
      </c>
    </row>
    <row r="1339" spans="1:29" ht="13.2">
      <c r="A1339" s="4" t="s">
        <v>271</v>
      </c>
      <c r="B1339" s="4" t="s">
        <v>272</v>
      </c>
      <c r="C1339" s="4">
        <f>IF(D1339="","",Menu!$D$8)</f>
        <v>0</v>
      </c>
      <c r="D1339" s="4" t="s">
        <v>63</v>
      </c>
      <c r="E1339" s="4">
        <f>IF(D1339="","",Menu!$J$10)</f>
        <v>0</v>
      </c>
      <c r="F1339" s="4">
        <f>IF(D1339="","",Menu!$R$8)</f>
        <v>0</v>
      </c>
      <c r="G1339" s="4">
        <f>IF(I1339="","",Menu!$N$12)</f>
        <v>0</v>
      </c>
      <c r="H1339" s="4">
        <f>IF(J1339="","",Menu!$N$10)</f>
        <v>0</v>
      </c>
      <c r="I1339" s="1" t="s">
        <v>1726</v>
      </c>
      <c r="J1339" s="4">
        <f>IF(I1339="","",Menu!$M$8)</f>
        <v>0</v>
      </c>
      <c r="K1339" s="4">
        <f>'Payeras tipo Polo'!F33</f>
        <v>0</v>
      </c>
      <c r="L1339" s="8">
        <f>IF(K1339="","",IF(Menu!$D$10="",0,Menu!$E$10))</f>
        <v>0</v>
      </c>
      <c r="M1339" s="8">
        <f>IF(K1339="","",IF(Menu!$H$8="",0,Menu!$H$8))</f>
        <v>0</v>
      </c>
      <c r="N1339" s="4" t="s">
        <v>274</v>
      </c>
      <c r="Y1339" s="4" t="str">
        <f>MID(I1339,1,5)</f>
        <v>C0550</v>
      </c>
      <c r="Z1339" s="4">
        <v>24</v>
      </c>
      <c r="AA1339" s="4">
        <f>(ROUNDDOWN(K1339/Z1339,0))*Z1339</f>
        <v>0</v>
      </c>
      <c r="AB1339" s="4">
        <f>K1339-(AA1339)</f>
        <v>0</v>
      </c>
      <c r="AC1339" s="4">
        <f>AA1339/Z1339</f>
        <v>0</v>
      </c>
    </row>
    <row r="1340" spans="1:29" ht="13.2">
      <c r="A1340" s="4" t="s">
        <v>271</v>
      </c>
      <c r="B1340" s="4" t="s">
        <v>272</v>
      </c>
      <c r="C1340" s="4">
        <f>IF(D1340="","",Menu!$D$8)</f>
        <v>0</v>
      </c>
      <c r="D1340" s="4" t="s">
        <v>63</v>
      </c>
      <c r="E1340" s="4">
        <f>IF(D1340="","",Menu!$J$10)</f>
        <v>0</v>
      </c>
      <c r="F1340" s="4">
        <f>IF(D1340="","",Menu!$R$8)</f>
        <v>0</v>
      </c>
      <c r="G1340" s="4">
        <f>IF(I1340="","",Menu!$N$12)</f>
        <v>0</v>
      </c>
      <c r="H1340" s="4">
        <f>IF(J1340="","",Menu!$N$10)</f>
        <v>0</v>
      </c>
      <c r="I1340" s="1" t="s">
        <v>1724</v>
      </c>
      <c r="J1340" s="4">
        <f>IF(I1340="","",Menu!$M$8)</f>
        <v>0</v>
      </c>
      <c r="K1340" s="4">
        <f>'Payeras tipo Polo'!D33</f>
        <v>0</v>
      </c>
      <c r="L1340" s="8">
        <f>IF(K1340="","",IF(Menu!$D$10="",0,Menu!$E$10))</f>
        <v>0</v>
      </c>
      <c r="M1340" s="8">
        <f>IF(K1340="","",IF(Menu!$H$8="",0,Menu!$H$8))</f>
        <v>0</v>
      </c>
      <c r="N1340" s="4" t="s">
        <v>274</v>
      </c>
      <c r="Y1340" s="4" t="str">
        <f>MID(I1340,1,5)</f>
        <v>C0550</v>
      </c>
      <c r="Z1340" s="4">
        <v>24</v>
      </c>
      <c r="AA1340" s="4">
        <f>(ROUNDDOWN(K1340/Z1340,0))*Z1340</f>
        <v>0</v>
      </c>
      <c r="AB1340" s="4">
        <f>K1340-(AA1340)</f>
        <v>0</v>
      </c>
      <c r="AC1340" s="4">
        <f>AA1340/Z1340</f>
        <v>0</v>
      </c>
    </row>
    <row r="1341" spans="1:29" ht="13.2">
      <c r="A1341" s="4" t="s">
        <v>271</v>
      </c>
      <c r="B1341" s="4" t="s">
        <v>272</v>
      </c>
      <c r="C1341" s="4">
        <f>IF(D1341="","",Menu!$D$8)</f>
        <v>0</v>
      </c>
      <c r="D1341" s="4" t="s">
        <v>63</v>
      </c>
      <c r="E1341" s="4">
        <f>IF(D1341="","",Menu!$J$10)</f>
        <v>0</v>
      </c>
      <c r="F1341" s="4">
        <f>IF(D1341="","",Menu!$R$8)</f>
        <v>0</v>
      </c>
      <c r="G1341" s="4">
        <f>IF(I1341="","",Menu!$N$12)</f>
        <v>0</v>
      </c>
      <c r="H1341" s="4">
        <f>IF(J1341="","",Menu!$N$10)</f>
        <v>0</v>
      </c>
      <c r="I1341" s="1" t="s">
        <v>1723</v>
      </c>
      <c r="J1341" s="4">
        <f>IF(I1341="","",Menu!$M$8)</f>
        <v>0</v>
      </c>
      <c r="K1341" s="4">
        <f>'Payeras tipo Polo'!H32</f>
        <v>0</v>
      </c>
      <c r="L1341" s="8">
        <f>IF(K1341="","",IF(Menu!$D$10="",0,Menu!$E$10))</f>
        <v>0</v>
      </c>
      <c r="M1341" s="8">
        <f>IF(K1341="","",IF(Menu!$H$8="",0,Menu!$H$8))</f>
        <v>0</v>
      </c>
      <c r="N1341" s="4" t="s">
        <v>274</v>
      </c>
      <c r="Y1341" s="4" t="str">
        <f>MID(I1341,1,5)</f>
        <v>C0550</v>
      </c>
      <c r="Z1341" s="4">
        <v>24</v>
      </c>
      <c r="AA1341" s="4">
        <f>(ROUNDDOWN(K1341/Z1341,0))*Z1341</f>
        <v>0</v>
      </c>
      <c r="AB1341" s="4">
        <f>K1341-(AA1341)</f>
        <v>0</v>
      </c>
      <c r="AC1341" s="4">
        <f>AA1341/Z1341</f>
        <v>0</v>
      </c>
    </row>
    <row r="1342" spans="1:29" ht="13.2">
      <c r="A1342" s="4" t="s">
        <v>271</v>
      </c>
      <c r="B1342" s="4" t="s">
        <v>272</v>
      </c>
      <c r="C1342" s="4">
        <f>IF(D1342="","",Menu!$D$8)</f>
        <v>0</v>
      </c>
      <c r="D1342" s="4" t="s">
        <v>63</v>
      </c>
      <c r="E1342" s="4">
        <f>IF(D1342="","",Menu!$J$10)</f>
        <v>0</v>
      </c>
      <c r="F1342" s="4">
        <f>IF(D1342="","",Menu!$R$8)</f>
        <v>0</v>
      </c>
      <c r="G1342" s="4">
        <f>IF(I1342="","",Menu!$N$12)</f>
        <v>0</v>
      </c>
      <c r="H1342" s="4">
        <f>IF(J1342="","",Menu!$N$10)</f>
        <v>0</v>
      </c>
      <c r="I1342" s="1" t="s">
        <v>1722</v>
      </c>
      <c r="J1342" s="4">
        <f>IF(I1342="","",Menu!$M$8)</f>
        <v>0</v>
      </c>
      <c r="K1342" s="4">
        <f>'Payeras tipo Polo'!G32</f>
        <v>0</v>
      </c>
      <c r="L1342" s="8">
        <f>IF(K1342="","",IF(Menu!$D$10="",0,Menu!$E$10))</f>
        <v>0</v>
      </c>
      <c r="M1342" s="8">
        <f>IF(K1342="","",IF(Menu!$H$8="",0,Menu!$H$8))</f>
        <v>0</v>
      </c>
      <c r="N1342" s="4" t="s">
        <v>274</v>
      </c>
      <c r="Y1342" s="4" t="str">
        <f>MID(I1342,1,5)</f>
        <v>C0550</v>
      </c>
      <c r="Z1342" s="4">
        <v>24</v>
      </c>
      <c r="AA1342" s="4">
        <f>(ROUNDDOWN(K1342/Z1342,0))*Z1342</f>
        <v>0</v>
      </c>
      <c r="AB1342" s="4">
        <f>K1342-(AA1342)</f>
        <v>0</v>
      </c>
      <c r="AC1342" s="4">
        <f>AA1342/Z1342</f>
        <v>0</v>
      </c>
    </row>
    <row r="1343" spans="1:29" ht="13.2">
      <c r="A1343" s="4" t="s">
        <v>271</v>
      </c>
      <c r="B1343" s="4" t="s">
        <v>272</v>
      </c>
      <c r="C1343" s="4">
        <f>IF(D1343="","",Menu!$D$8)</f>
        <v>0</v>
      </c>
      <c r="D1343" s="4" t="s">
        <v>63</v>
      </c>
      <c r="E1343" s="4">
        <f>IF(D1343="","",Menu!$J$10)</f>
        <v>0</v>
      </c>
      <c r="F1343" s="4">
        <f>IF(D1343="","",Menu!$R$8)</f>
        <v>0</v>
      </c>
      <c r="G1343" s="4">
        <f>IF(I1343="","",Menu!$N$12)</f>
        <v>0</v>
      </c>
      <c r="H1343" s="4">
        <f>IF(J1343="","",Menu!$N$10)</f>
        <v>0</v>
      </c>
      <c r="I1343" s="1" t="s">
        <v>1720</v>
      </c>
      <c r="J1343" s="4">
        <f>IF(I1343="","",Menu!$M$8)</f>
        <v>0</v>
      </c>
      <c r="K1343" s="4">
        <f>'Payeras tipo Polo'!E32</f>
        <v>0</v>
      </c>
      <c r="L1343" s="8">
        <f>IF(K1343="","",IF(Menu!$D$10="",0,Menu!$E$10))</f>
        <v>0</v>
      </c>
      <c r="M1343" s="8">
        <f>IF(K1343="","",IF(Menu!$H$8="",0,Menu!$H$8))</f>
        <v>0</v>
      </c>
      <c r="N1343" s="4" t="s">
        <v>274</v>
      </c>
      <c r="Y1343" s="4" t="str">
        <f>MID(I1343,1,5)</f>
        <v>C0550</v>
      </c>
      <c r="Z1343" s="4">
        <v>24</v>
      </c>
      <c r="AA1343" s="4">
        <f>(ROUNDDOWN(K1343/Z1343,0))*Z1343</f>
        <v>0</v>
      </c>
      <c r="AB1343" s="4">
        <f>K1343-(AA1343)</f>
        <v>0</v>
      </c>
      <c r="AC1343" s="4">
        <f>AA1343/Z1343</f>
        <v>0</v>
      </c>
    </row>
    <row r="1344" spans="1:29" ht="13.2">
      <c r="A1344" s="4" t="s">
        <v>271</v>
      </c>
      <c r="B1344" s="4" t="s">
        <v>272</v>
      </c>
      <c r="C1344" s="4">
        <f>IF(D1344="","",Menu!$D$8)</f>
        <v>0</v>
      </c>
      <c r="D1344" s="4" t="s">
        <v>63</v>
      </c>
      <c r="E1344" s="4">
        <f>IF(D1344="","",Menu!$J$10)</f>
        <v>0</v>
      </c>
      <c r="F1344" s="4">
        <f>IF(D1344="","",Menu!$R$8)</f>
        <v>0</v>
      </c>
      <c r="G1344" s="4">
        <f>IF(I1344="","",Menu!$N$12)</f>
        <v>0</v>
      </c>
      <c r="H1344" s="4">
        <f>IF(J1344="","",Menu!$N$10)</f>
        <v>0</v>
      </c>
      <c r="I1344" s="1" t="s">
        <v>1721</v>
      </c>
      <c r="J1344" s="4">
        <f>IF(I1344="","",Menu!$M$8)</f>
        <v>0</v>
      </c>
      <c r="K1344" s="4">
        <f>'Payeras tipo Polo'!F32</f>
        <v>0</v>
      </c>
      <c r="L1344" s="8">
        <f>IF(K1344="","",IF(Menu!$D$10="",0,Menu!$E$10))</f>
        <v>0</v>
      </c>
      <c r="M1344" s="8">
        <f>IF(K1344="","",IF(Menu!$H$8="",0,Menu!$H$8))</f>
        <v>0</v>
      </c>
      <c r="N1344" s="4" t="s">
        <v>274</v>
      </c>
      <c r="Y1344" s="4" t="str">
        <f>MID(I1344,1,5)</f>
        <v>C0550</v>
      </c>
      <c r="Z1344" s="4">
        <v>24</v>
      </c>
      <c r="AA1344" s="4">
        <f>(ROUNDDOWN(K1344/Z1344,0))*Z1344</f>
        <v>0</v>
      </c>
      <c r="AB1344" s="4">
        <f>K1344-(AA1344)</f>
        <v>0</v>
      </c>
      <c r="AC1344" s="4">
        <f>AA1344/Z1344</f>
        <v>0</v>
      </c>
    </row>
    <row r="1345" spans="1:29" ht="13.2">
      <c r="A1345" s="4" t="s">
        <v>271</v>
      </c>
      <c r="B1345" s="4" t="s">
        <v>272</v>
      </c>
      <c r="C1345" s="4">
        <f>IF(D1345="","",Menu!$D$8)</f>
        <v>0</v>
      </c>
      <c r="D1345" s="4" t="s">
        <v>63</v>
      </c>
      <c r="E1345" s="4">
        <f>IF(D1345="","",Menu!$J$10)</f>
        <v>0</v>
      </c>
      <c r="F1345" s="4">
        <f>IF(D1345="","",Menu!$R$8)</f>
        <v>0</v>
      </c>
      <c r="G1345" s="4">
        <f>IF(I1345="","",Menu!$N$12)</f>
        <v>0</v>
      </c>
      <c r="H1345" s="4">
        <f>IF(J1345="","",Menu!$N$10)</f>
        <v>0</v>
      </c>
      <c r="I1345" s="1" t="s">
        <v>1719</v>
      </c>
      <c r="J1345" s="4">
        <f>IF(I1345="","",Menu!$M$8)</f>
        <v>0</v>
      </c>
      <c r="K1345" s="4">
        <f>'Payeras tipo Polo'!D32</f>
        <v>0</v>
      </c>
      <c r="L1345" s="8">
        <f>IF(K1345="","",IF(Menu!$D$10="",0,Menu!$E$10))</f>
        <v>0</v>
      </c>
      <c r="M1345" s="8">
        <f>IF(K1345="","",IF(Menu!$H$8="",0,Menu!$H$8))</f>
        <v>0</v>
      </c>
      <c r="N1345" s="4" t="s">
        <v>274</v>
      </c>
      <c r="Y1345" s="4" t="str">
        <f>MID(I1345,1,5)</f>
        <v>C0550</v>
      </c>
      <c r="Z1345" s="4">
        <v>24</v>
      </c>
      <c r="AA1345" s="4">
        <f>(ROUNDDOWN(K1345/Z1345,0))*Z1345</f>
        <v>0</v>
      </c>
      <c r="AB1345" s="4">
        <f>K1345-(AA1345)</f>
        <v>0</v>
      </c>
      <c r="AC1345" s="4">
        <f>AA1345/Z1345</f>
        <v>0</v>
      </c>
    </row>
    <row r="1346" spans="1:29" ht="13.2">
      <c r="A1346" s="4" t="s">
        <v>271</v>
      </c>
      <c r="B1346" s="4" t="s">
        <v>272</v>
      </c>
      <c r="C1346" s="4">
        <f>IF(D1346="","",Menu!$D$8)</f>
        <v>0</v>
      </c>
      <c r="D1346" s="4" t="s">
        <v>63</v>
      </c>
      <c r="E1346" s="4">
        <f>IF(D1346="","",Menu!$J$10)</f>
        <v>0</v>
      </c>
      <c r="F1346" s="4">
        <f>IF(D1346="","",Menu!$R$8)</f>
        <v>0</v>
      </c>
      <c r="G1346" s="4">
        <f>IF(I1346="","",Menu!$N$12)</f>
        <v>0</v>
      </c>
      <c r="H1346" s="4">
        <f>IF(J1346="","",Menu!$N$10)</f>
        <v>0</v>
      </c>
      <c r="I1346" s="1" t="s">
        <v>1718</v>
      </c>
      <c r="J1346" s="4">
        <f>IF(I1346="","",Menu!$M$8)</f>
        <v>0</v>
      </c>
      <c r="K1346" s="4">
        <f>'Payeras tipo Polo'!H31</f>
        <v>0</v>
      </c>
      <c r="L1346" s="8">
        <f>IF(K1346="","",IF(Menu!$D$10="",0,Menu!$E$10))</f>
        <v>0</v>
      </c>
      <c r="M1346" s="8">
        <f>IF(K1346="","",IF(Menu!$H$8="",0,Menu!$H$8))</f>
        <v>0</v>
      </c>
      <c r="N1346" s="4" t="s">
        <v>274</v>
      </c>
      <c r="Y1346" s="4" t="str">
        <f>MID(I1346,1,5)</f>
        <v>C0550</v>
      </c>
      <c r="Z1346" s="4">
        <v>24</v>
      </c>
      <c r="AA1346" s="4">
        <f>(ROUNDDOWN(K1346/Z1346,0))*Z1346</f>
        <v>0</v>
      </c>
      <c r="AB1346" s="4">
        <f>K1346-(AA1346)</f>
        <v>0</v>
      </c>
      <c r="AC1346" s="4">
        <f>AA1346/Z1346</f>
        <v>0</v>
      </c>
    </row>
    <row r="1347" spans="1:29" ht="13.2">
      <c r="A1347" s="4" t="s">
        <v>271</v>
      </c>
      <c r="B1347" s="4" t="s">
        <v>272</v>
      </c>
      <c r="C1347" s="4">
        <f>IF(D1347="","",Menu!$D$8)</f>
        <v>0</v>
      </c>
      <c r="D1347" s="4" t="s">
        <v>63</v>
      </c>
      <c r="E1347" s="4">
        <f>IF(D1347="","",Menu!$J$10)</f>
        <v>0</v>
      </c>
      <c r="F1347" s="4">
        <f>IF(D1347="","",Menu!$R$8)</f>
        <v>0</v>
      </c>
      <c r="G1347" s="4">
        <f>IF(I1347="","",Menu!$N$12)</f>
        <v>0</v>
      </c>
      <c r="H1347" s="4">
        <f>IF(J1347="","",Menu!$N$10)</f>
        <v>0</v>
      </c>
      <c r="I1347" s="1" t="s">
        <v>1717</v>
      </c>
      <c r="J1347" s="4">
        <f>IF(I1347="","",Menu!$M$8)</f>
        <v>0</v>
      </c>
      <c r="K1347" s="4">
        <f>'Payeras tipo Polo'!G31</f>
        <v>0</v>
      </c>
      <c r="L1347" s="8">
        <f>IF(K1347="","",IF(Menu!$D$10="",0,Menu!$E$10))</f>
        <v>0</v>
      </c>
      <c r="M1347" s="8">
        <f>IF(K1347="","",IF(Menu!$H$8="",0,Menu!$H$8))</f>
        <v>0</v>
      </c>
      <c r="N1347" s="4" t="s">
        <v>274</v>
      </c>
      <c r="Y1347" s="4" t="str">
        <f>MID(I1347,1,5)</f>
        <v>C0550</v>
      </c>
      <c r="Z1347" s="4">
        <v>24</v>
      </c>
      <c r="AA1347" s="4">
        <f>(ROUNDDOWN(K1347/Z1347,0))*Z1347</f>
        <v>0</v>
      </c>
      <c r="AB1347" s="4">
        <f>K1347-(AA1347)</f>
        <v>0</v>
      </c>
      <c r="AC1347" s="4">
        <f>AA1347/Z1347</f>
        <v>0</v>
      </c>
    </row>
    <row r="1348" spans="1:29" ht="13.2">
      <c r="A1348" s="4" t="s">
        <v>271</v>
      </c>
      <c r="B1348" s="4" t="s">
        <v>272</v>
      </c>
      <c r="C1348" s="4">
        <f>IF(D1348="","",Menu!$D$8)</f>
        <v>0</v>
      </c>
      <c r="D1348" s="4" t="s">
        <v>63</v>
      </c>
      <c r="E1348" s="4">
        <f>IF(D1348="","",Menu!$J$10)</f>
        <v>0</v>
      </c>
      <c r="F1348" s="4">
        <f>IF(D1348="","",Menu!$R$8)</f>
        <v>0</v>
      </c>
      <c r="G1348" s="4">
        <f>IF(I1348="","",Menu!$N$12)</f>
        <v>0</v>
      </c>
      <c r="H1348" s="4">
        <f>IF(J1348="","",Menu!$N$10)</f>
        <v>0</v>
      </c>
      <c r="I1348" s="1" t="s">
        <v>1715</v>
      </c>
      <c r="J1348" s="4">
        <f>IF(I1348="","",Menu!$M$8)</f>
        <v>0</v>
      </c>
      <c r="K1348" s="4">
        <f>'Payeras tipo Polo'!E31</f>
        <v>0</v>
      </c>
      <c r="L1348" s="8">
        <f>IF(K1348="","",IF(Menu!$D$10="",0,Menu!$E$10))</f>
        <v>0</v>
      </c>
      <c r="M1348" s="8">
        <f>IF(K1348="","",IF(Menu!$H$8="",0,Menu!$H$8))</f>
        <v>0</v>
      </c>
      <c r="N1348" s="4" t="s">
        <v>274</v>
      </c>
      <c r="Y1348" s="4" t="str">
        <f>MID(I1348,1,5)</f>
        <v>C0550</v>
      </c>
      <c r="Z1348" s="4">
        <v>24</v>
      </c>
      <c r="AA1348" s="4">
        <f>(ROUNDDOWN(K1348/Z1348,0))*Z1348</f>
        <v>0</v>
      </c>
      <c r="AB1348" s="4">
        <f>K1348-(AA1348)</f>
        <v>0</v>
      </c>
      <c r="AC1348" s="4">
        <f>AA1348/Z1348</f>
        <v>0</v>
      </c>
    </row>
    <row r="1349" spans="1:29" ht="13.2">
      <c r="A1349" s="4" t="s">
        <v>271</v>
      </c>
      <c r="B1349" s="4" t="s">
        <v>272</v>
      </c>
      <c r="C1349" s="4">
        <f>IF(D1349="","",Menu!$D$8)</f>
        <v>0</v>
      </c>
      <c r="D1349" s="4" t="s">
        <v>63</v>
      </c>
      <c r="E1349" s="4">
        <f>IF(D1349="","",Menu!$J$10)</f>
        <v>0</v>
      </c>
      <c r="F1349" s="4">
        <f>IF(D1349="","",Menu!$R$8)</f>
        <v>0</v>
      </c>
      <c r="G1349" s="4">
        <f>IF(I1349="","",Menu!$N$12)</f>
        <v>0</v>
      </c>
      <c r="H1349" s="4">
        <f>IF(J1349="","",Menu!$N$10)</f>
        <v>0</v>
      </c>
      <c r="I1349" s="1" t="s">
        <v>1716</v>
      </c>
      <c r="J1349" s="4">
        <f>IF(I1349="","",Menu!$M$8)</f>
        <v>0</v>
      </c>
      <c r="K1349" s="4">
        <f>'Payeras tipo Polo'!F31</f>
        <v>0</v>
      </c>
      <c r="L1349" s="8">
        <f>IF(K1349="","",IF(Menu!$D$10="",0,Menu!$E$10))</f>
        <v>0</v>
      </c>
      <c r="M1349" s="8">
        <f>IF(K1349="","",IF(Menu!$H$8="",0,Menu!$H$8))</f>
        <v>0</v>
      </c>
      <c r="N1349" s="4" t="s">
        <v>274</v>
      </c>
      <c r="Y1349" s="4" t="str">
        <f>MID(I1349,1,5)</f>
        <v>C0550</v>
      </c>
      <c r="Z1349" s="4">
        <v>24</v>
      </c>
      <c r="AA1349" s="4">
        <f>(ROUNDDOWN(K1349/Z1349,0))*Z1349</f>
        <v>0</v>
      </c>
      <c r="AB1349" s="4">
        <f>K1349-(AA1349)</f>
        <v>0</v>
      </c>
      <c r="AC1349" s="4">
        <f>AA1349/Z1349</f>
        <v>0</v>
      </c>
    </row>
    <row r="1350" spans="1:29" ht="13.2">
      <c r="A1350" s="4" t="s">
        <v>271</v>
      </c>
      <c r="B1350" s="4" t="s">
        <v>272</v>
      </c>
      <c r="C1350" s="4">
        <f>IF(D1350="","",Menu!$D$8)</f>
        <v>0</v>
      </c>
      <c r="D1350" s="4" t="s">
        <v>63</v>
      </c>
      <c r="E1350" s="4">
        <f>IF(D1350="","",Menu!$J$10)</f>
        <v>0</v>
      </c>
      <c r="F1350" s="4">
        <f>IF(D1350="","",Menu!$R$8)</f>
        <v>0</v>
      </c>
      <c r="G1350" s="4">
        <f>IF(I1350="","",Menu!$N$12)</f>
        <v>0</v>
      </c>
      <c r="H1350" s="4">
        <f>IF(J1350="","",Menu!$N$10)</f>
        <v>0</v>
      </c>
      <c r="I1350" s="1" t="s">
        <v>1714</v>
      </c>
      <c r="J1350" s="4">
        <f>IF(I1350="","",Menu!$M$8)</f>
        <v>0</v>
      </c>
      <c r="K1350" s="4">
        <f>'Payeras tipo Polo'!D31</f>
        <v>0</v>
      </c>
      <c r="L1350" s="8">
        <f>IF(K1350="","",IF(Menu!$D$10="",0,Menu!$E$10))</f>
        <v>0</v>
      </c>
      <c r="M1350" s="8">
        <f>IF(K1350="","",IF(Menu!$H$8="",0,Menu!$H$8))</f>
        <v>0</v>
      </c>
      <c r="N1350" s="4" t="s">
        <v>274</v>
      </c>
      <c r="Y1350" s="4" t="str">
        <f>MID(I1350,1,5)</f>
        <v>C0550</v>
      </c>
      <c r="Z1350" s="4">
        <v>24</v>
      </c>
      <c r="AA1350" s="4">
        <f>(ROUNDDOWN(K1350/Z1350,0))*Z1350</f>
        <v>0</v>
      </c>
      <c r="AB1350" s="4">
        <f>K1350-(AA1350)</f>
        <v>0</v>
      </c>
      <c r="AC1350" s="4">
        <f>AA1350/Z1350</f>
        <v>0</v>
      </c>
    </row>
    <row r="1351" spans="1:29" ht="13.2">
      <c r="A1351" s="4" t="s">
        <v>271</v>
      </c>
      <c r="B1351" s="4" t="s">
        <v>272</v>
      </c>
      <c r="C1351" s="4">
        <f>IF(D1351="","",Menu!$D$8)</f>
        <v>0</v>
      </c>
      <c r="D1351" s="4" t="s">
        <v>63</v>
      </c>
      <c r="E1351" s="4">
        <f>IF(D1351="","",Menu!$J$10)</f>
        <v>0</v>
      </c>
      <c r="F1351" s="4">
        <f>IF(D1351="","",Menu!$R$8)</f>
        <v>0</v>
      </c>
      <c r="G1351" s="4">
        <f>IF(I1351="","",Menu!$N$12)</f>
        <v>0</v>
      </c>
      <c r="H1351" s="4">
        <f>IF(J1351="","",Menu!$N$10)</f>
        <v>0</v>
      </c>
      <c r="I1351" s="1" t="s">
        <v>1713</v>
      </c>
      <c r="J1351" s="4">
        <f>IF(I1351="","",Menu!$M$8)</f>
        <v>0</v>
      </c>
      <c r="K1351" s="4">
        <f>'Payeras tipo Polo'!H30</f>
        <v>0</v>
      </c>
      <c r="L1351" s="8">
        <f>IF(K1351="","",IF(Menu!$D$10="",0,Menu!$E$10))</f>
        <v>0</v>
      </c>
      <c r="M1351" s="8">
        <f>IF(K1351="","",IF(Menu!$H$8="",0,Menu!$H$8))</f>
        <v>0</v>
      </c>
      <c r="N1351" s="4" t="s">
        <v>274</v>
      </c>
      <c r="Y1351" s="4" t="str">
        <f>MID(I1351,1,5)</f>
        <v>C0550</v>
      </c>
      <c r="Z1351" s="4">
        <v>24</v>
      </c>
      <c r="AA1351" s="4">
        <f>(ROUNDDOWN(K1351/Z1351,0))*Z1351</f>
        <v>0</v>
      </c>
      <c r="AB1351" s="4">
        <f>K1351-(AA1351)</f>
        <v>0</v>
      </c>
      <c r="AC1351" s="4">
        <f>AA1351/Z1351</f>
        <v>0</v>
      </c>
    </row>
    <row r="1352" spans="1:29" ht="13.2">
      <c r="A1352" s="4" t="s">
        <v>271</v>
      </c>
      <c r="B1352" s="4" t="s">
        <v>272</v>
      </c>
      <c r="C1352" s="4">
        <f>IF(D1352="","",Menu!$D$8)</f>
        <v>0</v>
      </c>
      <c r="D1352" s="4" t="s">
        <v>63</v>
      </c>
      <c r="E1352" s="4">
        <f>IF(D1352="","",Menu!$J$10)</f>
        <v>0</v>
      </c>
      <c r="F1352" s="4">
        <f>IF(D1352="","",Menu!$R$8)</f>
        <v>0</v>
      </c>
      <c r="G1352" s="4">
        <f>IF(I1352="","",Menu!$N$12)</f>
        <v>0</v>
      </c>
      <c r="H1352" s="4">
        <f>IF(J1352="","",Menu!$N$10)</f>
        <v>0</v>
      </c>
      <c r="I1352" s="1" t="s">
        <v>1712</v>
      </c>
      <c r="J1352" s="4">
        <f>IF(I1352="","",Menu!$M$8)</f>
        <v>0</v>
      </c>
      <c r="K1352" s="4">
        <f>'Payeras tipo Polo'!G30</f>
        <v>0</v>
      </c>
      <c r="L1352" s="8">
        <f>IF(K1352="","",IF(Menu!$D$10="",0,Menu!$E$10))</f>
        <v>0</v>
      </c>
      <c r="M1352" s="8">
        <f>IF(K1352="","",IF(Menu!$H$8="",0,Menu!$H$8))</f>
        <v>0</v>
      </c>
      <c r="N1352" s="4" t="s">
        <v>274</v>
      </c>
      <c r="Y1352" s="4" t="str">
        <f>MID(I1352,1,5)</f>
        <v>C0550</v>
      </c>
      <c r="Z1352" s="4">
        <v>24</v>
      </c>
      <c r="AA1352" s="4">
        <f>(ROUNDDOWN(K1352/Z1352,0))*Z1352</f>
        <v>0</v>
      </c>
      <c r="AB1352" s="4">
        <f>K1352-(AA1352)</f>
        <v>0</v>
      </c>
      <c r="AC1352" s="4">
        <f>AA1352/Z1352</f>
        <v>0</v>
      </c>
    </row>
    <row r="1353" spans="1:29" ht="13.2">
      <c r="A1353" s="4" t="s">
        <v>271</v>
      </c>
      <c r="B1353" s="4" t="s">
        <v>272</v>
      </c>
      <c r="C1353" s="4">
        <f>IF(D1353="","",Menu!$D$8)</f>
        <v>0</v>
      </c>
      <c r="D1353" s="4" t="s">
        <v>63</v>
      </c>
      <c r="E1353" s="4">
        <f>IF(D1353="","",Menu!$J$10)</f>
        <v>0</v>
      </c>
      <c r="F1353" s="4">
        <f>IF(D1353="","",Menu!$R$8)</f>
        <v>0</v>
      </c>
      <c r="G1353" s="4">
        <f>IF(I1353="","",Menu!$N$12)</f>
        <v>0</v>
      </c>
      <c r="H1353" s="4">
        <f>IF(J1353="","",Menu!$N$10)</f>
        <v>0</v>
      </c>
      <c r="I1353" s="1" t="s">
        <v>1710</v>
      </c>
      <c r="J1353" s="4">
        <f>IF(I1353="","",Menu!$M$8)</f>
        <v>0</v>
      </c>
      <c r="K1353" s="4">
        <f>'Payeras tipo Polo'!E30</f>
        <v>0</v>
      </c>
      <c r="L1353" s="8">
        <f>IF(K1353="","",IF(Menu!$D$10="",0,Menu!$E$10))</f>
        <v>0</v>
      </c>
      <c r="M1353" s="8">
        <f>IF(K1353="","",IF(Menu!$H$8="",0,Menu!$H$8))</f>
        <v>0</v>
      </c>
      <c r="N1353" s="4" t="s">
        <v>274</v>
      </c>
      <c r="Y1353" s="4" t="str">
        <f>MID(I1353,1,5)</f>
        <v>C0550</v>
      </c>
      <c r="Z1353" s="4">
        <v>24</v>
      </c>
      <c r="AA1353" s="4">
        <f>(ROUNDDOWN(K1353/Z1353,0))*Z1353</f>
        <v>0</v>
      </c>
      <c r="AB1353" s="4">
        <f>K1353-(AA1353)</f>
        <v>0</v>
      </c>
      <c r="AC1353" s="4">
        <f>AA1353/Z1353</f>
        <v>0</v>
      </c>
    </row>
    <row r="1354" spans="1:29" ht="13.2">
      <c r="A1354" s="4" t="s">
        <v>271</v>
      </c>
      <c r="B1354" s="4" t="s">
        <v>272</v>
      </c>
      <c r="C1354" s="4">
        <f>IF(D1354="","",Menu!$D$8)</f>
        <v>0</v>
      </c>
      <c r="D1354" s="4" t="s">
        <v>63</v>
      </c>
      <c r="E1354" s="4">
        <f>IF(D1354="","",Menu!$J$10)</f>
        <v>0</v>
      </c>
      <c r="F1354" s="4">
        <f>IF(D1354="","",Menu!$R$8)</f>
        <v>0</v>
      </c>
      <c r="G1354" s="4">
        <f>IF(I1354="","",Menu!$N$12)</f>
        <v>0</v>
      </c>
      <c r="H1354" s="4">
        <f>IF(J1354="","",Menu!$N$10)</f>
        <v>0</v>
      </c>
      <c r="I1354" s="1" t="s">
        <v>1711</v>
      </c>
      <c r="J1354" s="4">
        <f>IF(I1354="","",Menu!$M$8)</f>
        <v>0</v>
      </c>
      <c r="K1354" s="4">
        <f>'Payeras tipo Polo'!F30</f>
        <v>0</v>
      </c>
      <c r="L1354" s="8">
        <f>IF(K1354="","",IF(Menu!$D$10="",0,Menu!$E$10))</f>
        <v>0</v>
      </c>
      <c r="M1354" s="8">
        <f>IF(K1354="","",IF(Menu!$H$8="",0,Menu!$H$8))</f>
        <v>0</v>
      </c>
      <c r="N1354" s="4" t="s">
        <v>274</v>
      </c>
      <c r="Y1354" s="4" t="str">
        <f>MID(I1354,1,5)</f>
        <v>C0550</v>
      </c>
      <c r="Z1354" s="4">
        <v>24</v>
      </c>
      <c r="AA1354" s="4">
        <f>(ROUNDDOWN(K1354/Z1354,0))*Z1354</f>
        <v>0</v>
      </c>
      <c r="AB1354" s="4">
        <f>K1354-(AA1354)</f>
        <v>0</v>
      </c>
      <c r="AC1354" s="4">
        <f>AA1354/Z1354</f>
        <v>0</v>
      </c>
    </row>
    <row r="1355" spans="1:29" ht="13.2">
      <c r="A1355" s="4" t="s">
        <v>271</v>
      </c>
      <c r="B1355" s="4" t="s">
        <v>272</v>
      </c>
      <c r="C1355" s="4">
        <f>IF(D1355="","",Menu!$D$8)</f>
        <v>0</v>
      </c>
      <c r="D1355" s="4" t="s">
        <v>63</v>
      </c>
      <c r="E1355" s="4">
        <f>IF(D1355="","",Menu!$J$10)</f>
        <v>0</v>
      </c>
      <c r="F1355" s="4">
        <f>IF(D1355="","",Menu!$R$8)</f>
        <v>0</v>
      </c>
      <c r="G1355" s="4">
        <f>IF(I1355="","",Menu!$N$12)</f>
        <v>0</v>
      </c>
      <c r="H1355" s="4">
        <f>IF(J1355="","",Menu!$N$10)</f>
        <v>0</v>
      </c>
      <c r="I1355" s="1" t="s">
        <v>1709</v>
      </c>
      <c r="J1355" s="4">
        <f>IF(I1355="","",Menu!$M$8)</f>
        <v>0</v>
      </c>
      <c r="K1355" s="4">
        <f>'Payeras tipo Polo'!D30</f>
        <v>0</v>
      </c>
      <c r="L1355" s="8">
        <f>IF(K1355="","",IF(Menu!$D$10="",0,Menu!$E$10))</f>
        <v>0</v>
      </c>
      <c r="M1355" s="8">
        <f>IF(K1355="","",IF(Menu!$H$8="",0,Menu!$H$8))</f>
        <v>0</v>
      </c>
      <c r="N1355" s="4" t="s">
        <v>274</v>
      </c>
      <c r="Y1355" s="4" t="str">
        <f>MID(I1355,1,5)</f>
        <v>C0550</v>
      </c>
      <c r="Z1355" s="4">
        <v>24</v>
      </c>
      <c r="AA1355" s="4">
        <f>(ROUNDDOWN(K1355/Z1355,0))*Z1355</f>
        <v>0</v>
      </c>
      <c r="AB1355" s="4">
        <f>K1355-(AA1355)</f>
        <v>0</v>
      </c>
      <c r="AC1355" s="4">
        <f>AA1355/Z1355</f>
        <v>0</v>
      </c>
    </row>
    <row r="1356" spans="1:29" ht="13.2">
      <c r="A1356" s="4" t="s">
        <v>271</v>
      </c>
      <c r="B1356" s="4" t="s">
        <v>272</v>
      </c>
      <c r="C1356" s="4">
        <f>IF(D1356="","",Menu!$D$8)</f>
        <v>0</v>
      </c>
      <c r="D1356" s="4" t="s">
        <v>63</v>
      </c>
      <c r="E1356" s="4">
        <f>IF(D1356="","",Menu!$J$10)</f>
        <v>0</v>
      </c>
      <c r="F1356" s="4">
        <f>IF(D1356="","",Menu!$R$8)</f>
        <v>0</v>
      </c>
      <c r="G1356" s="4">
        <f>IF(I1356="","",Menu!$N$12)</f>
        <v>0</v>
      </c>
      <c r="H1356" s="4">
        <f>IF(J1356="","",Menu!$N$10)</f>
        <v>0</v>
      </c>
      <c r="I1356" s="1" t="s">
        <v>1708</v>
      </c>
      <c r="J1356" s="4">
        <f>IF(I1356="","",Menu!$M$8)</f>
        <v>0</v>
      </c>
      <c r="K1356" s="4">
        <f>'Payeras tipo Polo'!H29</f>
        <v>0</v>
      </c>
      <c r="L1356" s="8">
        <f>IF(K1356="","",IF(Menu!$D$10="",0,Menu!$E$10))</f>
        <v>0</v>
      </c>
      <c r="M1356" s="8">
        <f>IF(K1356="","",IF(Menu!$H$8="",0,Menu!$H$8))</f>
        <v>0</v>
      </c>
      <c r="N1356" s="4" t="s">
        <v>274</v>
      </c>
      <c r="Y1356" s="4" t="str">
        <f>MID(I1356,1,5)</f>
        <v>C0550</v>
      </c>
      <c r="Z1356" s="4">
        <v>24</v>
      </c>
      <c r="AA1356" s="4">
        <f>(ROUNDDOWN(K1356/Z1356,0))*Z1356</f>
        <v>0</v>
      </c>
      <c r="AB1356" s="4">
        <f>K1356-(AA1356)</f>
        <v>0</v>
      </c>
      <c r="AC1356" s="4">
        <f>AA1356/Z1356</f>
        <v>0</v>
      </c>
    </row>
    <row r="1357" spans="1:29" ht="13.2">
      <c r="A1357" s="4" t="s">
        <v>271</v>
      </c>
      <c r="B1357" s="4" t="s">
        <v>272</v>
      </c>
      <c r="C1357" s="4">
        <f>IF(D1357="","",Menu!$D$8)</f>
        <v>0</v>
      </c>
      <c r="D1357" s="4" t="s">
        <v>63</v>
      </c>
      <c r="E1357" s="4">
        <f>IF(D1357="","",Menu!$J$10)</f>
        <v>0</v>
      </c>
      <c r="F1357" s="4">
        <f>IF(D1357="","",Menu!$R$8)</f>
        <v>0</v>
      </c>
      <c r="G1357" s="4">
        <f>IF(I1357="","",Menu!$N$12)</f>
        <v>0</v>
      </c>
      <c r="H1357" s="4">
        <f>IF(J1357="","",Menu!$N$10)</f>
        <v>0</v>
      </c>
      <c r="I1357" s="1" t="s">
        <v>1707</v>
      </c>
      <c r="J1357" s="4">
        <f>IF(I1357="","",Menu!$M$8)</f>
        <v>0</v>
      </c>
      <c r="K1357" s="4">
        <f>'Payeras tipo Polo'!G29</f>
        <v>0</v>
      </c>
      <c r="L1357" s="8">
        <f>IF(K1357="","",IF(Menu!$D$10="",0,Menu!$E$10))</f>
        <v>0</v>
      </c>
      <c r="M1357" s="8">
        <f>IF(K1357="","",IF(Menu!$H$8="",0,Menu!$H$8))</f>
        <v>0</v>
      </c>
      <c r="N1357" s="4" t="s">
        <v>274</v>
      </c>
      <c r="Y1357" s="4" t="str">
        <f>MID(I1357,1,5)</f>
        <v>C0550</v>
      </c>
      <c r="Z1357" s="4">
        <v>24</v>
      </c>
      <c r="AA1357" s="4">
        <f>(ROUNDDOWN(K1357/Z1357,0))*Z1357</f>
        <v>0</v>
      </c>
      <c r="AB1357" s="4">
        <f>K1357-(AA1357)</f>
        <v>0</v>
      </c>
      <c r="AC1357" s="4">
        <f>AA1357/Z1357</f>
        <v>0</v>
      </c>
    </row>
    <row r="1358" spans="1:29" ht="13.2">
      <c r="A1358" s="4" t="s">
        <v>271</v>
      </c>
      <c r="B1358" s="4" t="s">
        <v>272</v>
      </c>
      <c r="C1358" s="4">
        <f>IF(D1358="","",Menu!$D$8)</f>
        <v>0</v>
      </c>
      <c r="D1358" s="4" t="s">
        <v>63</v>
      </c>
      <c r="E1358" s="4">
        <f>IF(D1358="","",Menu!$J$10)</f>
        <v>0</v>
      </c>
      <c r="F1358" s="4">
        <f>IF(D1358="","",Menu!$R$8)</f>
        <v>0</v>
      </c>
      <c r="G1358" s="4">
        <f>IF(I1358="","",Menu!$N$12)</f>
        <v>0</v>
      </c>
      <c r="H1358" s="4">
        <f>IF(J1358="","",Menu!$N$10)</f>
        <v>0</v>
      </c>
      <c r="I1358" s="1" t="s">
        <v>1705</v>
      </c>
      <c r="J1358" s="4">
        <f>IF(I1358="","",Menu!$M$8)</f>
        <v>0</v>
      </c>
      <c r="K1358" s="4">
        <f>'Payeras tipo Polo'!E29</f>
        <v>0</v>
      </c>
      <c r="L1358" s="8">
        <f>IF(K1358="","",IF(Menu!$D$10="",0,Menu!$E$10))</f>
        <v>0</v>
      </c>
      <c r="M1358" s="8">
        <f>IF(K1358="","",IF(Menu!$H$8="",0,Menu!$H$8))</f>
        <v>0</v>
      </c>
      <c r="N1358" s="4" t="s">
        <v>274</v>
      </c>
      <c r="Y1358" s="4" t="str">
        <f>MID(I1358,1,5)</f>
        <v>C0550</v>
      </c>
      <c r="Z1358" s="4">
        <v>24</v>
      </c>
      <c r="AA1358" s="4">
        <f>(ROUNDDOWN(K1358/Z1358,0))*Z1358</f>
        <v>0</v>
      </c>
      <c r="AB1358" s="4">
        <f>K1358-(AA1358)</f>
        <v>0</v>
      </c>
      <c r="AC1358" s="4">
        <f>AA1358/Z1358</f>
        <v>0</v>
      </c>
    </row>
    <row r="1359" spans="1:29" ht="13.2">
      <c r="A1359" s="4" t="s">
        <v>271</v>
      </c>
      <c r="B1359" s="4" t="s">
        <v>272</v>
      </c>
      <c r="C1359" s="4">
        <f>IF(D1359="","",Menu!$D$8)</f>
        <v>0</v>
      </c>
      <c r="D1359" s="4" t="s">
        <v>63</v>
      </c>
      <c r="E1359" s="4">
        <f>IF(D1359="","",Menu!$J$10)</f>
        <v>0</v>
      </c>
      <c r="F1359" s="4">
        <f>IF(D1359="","",Menu!$R$8)</f>
        <v>0</v>
      </c>
      <c r="G1359" s="4">
        <f>IF(I1359="","",Menu!$N$12)</f>
        <v>0</v>
      </c>
      <c r="H1359" s="4">
        <f>IF(J1359="","",Menu!$N$10)</f>
        <v>0</v>
      </c>
      <c r="I1359" s="1" t="s">
        <v>1706</v>
      </c>
      <c r="J1359" s="4">
        <f>IF(I1359="","",Menu!$M$8)</f>
        <v>0</v>
      </c>
      <c r="K1359" s="4">
        <f>'Payeras tipo Polo'!F29</f>
        <v>0</v>
      </c>
      <c r="L1359" s="8">
        <f>IF(K1359="","",IF(Menu!$D$10="",0,Menu!$E$10))</f>
        <v>0</v>
      </c>
      <c r="M1359" s="8">
        <f>IF(K1359="","",IF(Menu!$H$8="",0,Menu!$H$8))</f>
        <v>0</v>
      </c>
      <c r="N1359" s="4" t="s">
        <v>274</v>
      </c>
      <c r="Y1359" s="4" t="str">
        <f>MID(I1359,1,5)</f>
        <v>C0550</v>
      </c>
      <c r="Z1359" s="4">
        <v>24</v>
      </c>
      <c r="AA1359" s="4">
        <f>(ROUNDDOWN(K1359/Z1359,0))*Z1359</f>
        <v>0</v>
      </c>
      <c r="AB1359" s="4">
        <f>K1359-(AA1359)</f>
        <v>0</v>
      </c>
      <c r="AC1359" s="4">
        <f>AA1359/Z1359</f>
        <v>0</v>
      </c>
    </row>
    <row r="1360" spans="1:29" ht="13.2">
      <c r="A1360" s="4" t="s">
        <v>271</v>
      </c>
      <c r="B1360" s="4" t="s">
        <v>272</v>
      </c>
      <c r="C1360" s="4">
        <f>IF(D1360="","",Menu!$D$8)</f>
        <v>0</v>
      </c>
      <c r="D1360" s="4" t="s">
        <v>63</v>
      </c>
      <c r="E1360" s="4">
        <f>IF(D1360="","",Menu!$J$10)</f>
        <v>0</v>
      </c>
      <c r="F1360" s="4">
        <f>IF(D1360="","",Menu!$R$8)</f>
        <v>0</v>
      </c>
      <c r="G1360" s="4">
        <f>IF(I1360="","",Menu!$N$12)</f>
        <v>0</v>
      </c>
      <c r="H1360" s="4">
        <f>IF(J1360="","",Menu!$N$10)</f>
        <v>0</v>
      </c>
      <c r="I1360" s="1" t="s">
        <v>1704</v>
      </c>
      <c r="J1360" s="4">
        <f>IF(I1360="","",Menu!$M$8)</f>
        <v>0</v>
      </c>
      <c r="K1360" s="4">
        <f>'Payeras tipo Polo'!D29</f>
        <v>0</v>
      </c>
      <c r="L1360" s="8">
        <f>IF(K1360="","",IF(Menu!$D$10="",0,Menu!$E$10))</f>
        <v>0</v>
      </c>
      <c r="M1360" s="8">
        <f>IF(K1360="","",IF(Menu!$H$8="",0,Menu!$H$8))</f>
        <v>0</v>
      </c>
      <c r="N1360" s="4" t="s">
        <v>274</v>
      </c>
      <c r="Y1360" s="4" t="str">
        <f>MID(I1360,1,5)</f>
        <v>C0550</v>
      </c>
      <c r="Z1360" s="4">
        <v>24</v>
      </c>
      <c r="AA1360" s="4">
        <f>(ROUNDDOWN(K1360/Z1360,0))*Z1360</f>
        <v>0</v>
      </c>
      <c r="AB1360" s="4">
        <f>K1360-(AA1360)</f>
        <v>0</v>
      </c>
      <c r="AC1360" s="4">
        <f>AA1360/Z1360</f>
        <v>0</v>
      </c>
    </row>
    <row r="1361" spans="1:29" ht="13.2">
      <c r="A1361" s="4" t="s">
        <v>271</v>
      </c>
      <c r="B1361" s="4" t="s">
        <v>272</v>
      </c>
      <c r="C1361" s="4">
        <f>IF(D1361="","",Menu!$D$8)</f>
        <v>0</v>
      </c>
      <c r="D1361" s="4" t="s">
        <v>63</v>
      </c>
      <c r="E1361" s="4">
        <f>IF(D1361="","",Menu!$J$10)</f>
        <v>0</v>
      </c>
      <c r="F1361" s="4">
        <f>IF(D1361="","",Menu!$R$8)</f>
        <v>0</v>
      </c>
      <c r="G1361" s="4">
        <f>IF(I1361="","",Menu!$N$12)</f>
        <v>0</v>
      </c>
      <c r="H1361" s="4">
        <f>IF(J1361="","",Menu!$N$10)</f>
        <v>0</v>
      </c>
      <c r="I1361" s="1" t="s">
        <v>1703</v>
      </c>
      <c r="J1361" s="4">
        <f>IF(I1361="","",Menu!$M$8)</f>
        <v>0</v>
      </c>
      <c r="K1361" s="4">
        <f>'Payeras tipo Polo'!H28</f>
        <v>0</v>
      </c>
      <c r="L1361" s="8">
        <f>IF(K1361="","",IF(Menu!$D$10="",0,Menu!$E$10))</f>
        <v>0</v>
      </c>
      <c r="M1361" s="8">
        <f>IF(K1361="","",IF(Menu!$H$8="",0,Menu!$H$8))</f>
        <v>0</v>
      </c>
      <c r="N1361" s="4" t="s">
        <v>274</v>
      </c>
      <c r="Y1361" s="4" t="str">
        <f>MID(I1361,1,5)</f>
        <v>C0550</v>
      </c>
      <c r="Z1361" s="4">
        <v>24</v>
      </c>
      <c r="AA1361" s="4">
        <f>(ROUNDDOWN(K1361/Z1361,0))*Z1361</f>
        <v>0</v>
      </c>
      <c r="AB1361" s="4">
        <f>K1361-(AA1361)</f>
        <v>0</v>
      </c>
      <c r="AC1361" s="4">
        <f>AA1361/Z1361</f>
        <v>0</v>
      </c>
    </row>
    <row r="1362" spans="1:29" ht="13.2">
      <c r="A1362" s="4" t="s">
        <v>271</v>
      </c>
      <c r="B1362" s="4" t="s">
        <v>272</v>
      </c>
      <c r="C1362" s="4">
        <f>IF(D1362="","",Menu!$D$8)</f>
        <v>0</v>
      </c>
      <c r="D1362" s="4" t="s">
        <v>63</v>
      </c>
      <c r="E1362" s="4">
        <f>IF(D1362="","",Menu!$J$10)</f>
        <v>0</v>
      </c>
      <c r="F1362" s="4">
        <f>IF(D1362="","",Menu!$R$8)</f>
        <v>0</v>
      </c>
      <c r="G1362" s="4">
        <f>IF(I1362="","",Menu!$N$12)</f>
        <v>0</v>
      </c>
      <c r="H1362" s="4">
        <f>IF(J1362="","",Menu!$N$10)</f>
        <v>0</v>
      </c>
      <c r="I1362" s="1" t="s">
        <v>1702</v>
      </c>
      <c r="J1362" s="4">
        <f>IF(I1362="","",Menu!$M$8)</f>
        <v>0</v>
      </c>
      <c r="K1362" s="4">
        <f>'Payeras tipo Polo'!G28</f>
        <v>0</v>
      </c>
      <c r="L1362" s="8">
        <f>IF(K1362="","",IF(Menu!$D$10="",0,Menu!$E$10))</f>
        <v>0</v>
      </c>
      <c r="M1362" s="8">
        <f>IF(K1362="","",IF(Menu!$H$8="",0,Menu!$H$8))</f>
        <v>0</v>
      </c>
      <c r="N1362" s="4" t="s">
        <v>274</v>
      </c>
      <c r="Y1362" s="4" t="str">
        <f>MID(I1362,1,5)</f>
        <v>C0550</v>
      </c>
      <c r="Z1362" s="4">
        <v>24</v>
      </c>
      <c r="AA1362" s="4">
        <f>(ROUNDDOWN(K1362/Z1362,0))*Z1362</f>
        <v>0</v>
      </c>
      <c r="AB1362" s="4">
        <f>K1362-(AA1362)</f>
        <v>0</v>
      </c>
      <c r="AC1362" s="4">
        <f>AA1362/Z1362</f>
        <v>0</v>
      </c>
    </row>
    <row r="1363" spans="1:29" ht="13.2">
      <c r="A1363" s="4" t="s">
        <v>271</v>
      </c>
      <c r="B1363" s="4" t="s">
        <v>272</v>
      </c>
      <c r="C1363" s="4">
        <f>IF(D1363="","",Menu!$D$8)</f>
        <v>0</v>
      </c>
      <c r="D1363" s="4" t="s">
        <v>63</v>
      </c>
      <c r="E1363" s="4">
        <f>IF(D1363="","",Menu!$J$10)</f>
        <v>0</v>
      </c>
      <c r="F1363" s="4">
        <f>IF(D1363="","",Menu!$R$8)</f>
        <v>0</v>
      </c>
      <c r="G1363" s="4">
        <f>IF(I1363="","",Menu!$N$12)</f>
        <v>0</v>
      </c>
      <c r="H1363" s="4">
        <f>IF(J1363="","",Menu!$N$10)</f>
        <v>0</v>
      </c>
      <c r="I1363" s="1" t="s">
        <v>1700</v>
      </c>
      <c r="J1363" s="4">
        <f>IF(I1363="","",Menu!$M$8)</f>
        <v>0</v>
      </c>
      <c r="K1363" s="4">
        <f>'Payeras tipo Polo'!E28</f>
        <v>0</v>
      </c>
      <c r="L1363" s="8">
        <f>IF(K1363="","",IF(Menu!$D$10="",0,Menu!$E$10))</f>
        <v>0</v>
      </c>
      <c r="M1363" s="8">
        <f>IF(K1363="","",IF(Menu!$H$8="",0,Menu!$H$8))</f>
        <v>0</v>
      </c>
      <c r="N1363" s="4" t="s">
        <v>274</v>
      </c>
      <c r="Y1363" s="4" t="str">
        <f>MID(I1363,1,5)</f>
        <v>C0550</v>
      </c>
      <c r="Z1363" s="4">
        <v>24</v>
      </c>
      <c r="AA1363" s="4">
        <f>(ROUNDDOWN(K1363/Z1363,0))*Z1363</f>
        <v>0</v>
      </c>
      <c r="AB1363" s="4">
        <f>K1363-(AA1363)</f>
        <v>0</v>
      </c>
      <c r="AC1363" s="4">
        <f>AA1363/Z1363</f>
        <v>0</v>
      </c>
    </row>
    <row r="1364" spans="1:29" ht="13.2">
      <c r="A1364" s="4" t="s">
        <v>271</v>
      </c>
      <c r="B1364" s="4" t="s">
        <v>272</v>
      </c>
      <c r="C1364" s="4">
        <f>IF(D1364="","",Menu!$D$8)</f>
        <v>0</v>
      </c>
      <c r="D1364" s="4" t="s">
        <v>63</v>
      </c>
      <c r="E1364" s="4">
        <f>IF(D1364="","",Menu!$J$10)</f>
        <v>0</v>
      </c>
      <c r="F1364" s="4">
        <f>IF(D1364="","",Menu!$R$8)</f>
        <v>0</v>
      </c>
      <c r="G1364" s="4">
        <f>IF(I1364="","",Menu!$N$12)</f>
        <v>0</v>
      </c>
      <c r="H1364" s="4">
        <f>IF(J1364="","",Menu!$N$10)</f>
        <v>0</v>
      </c>
      <c r="I1364" s="1" t="s">
        <v>1701</v>
      </c>
      <c r="J1364" s="4">
        <f>IF(I1364="","",Menu!$M$8)</f>
        <v>0</v>
      </c>
      <c r="K1364" s="4">
        <f>'Payeras tipo Polo'!F28</f>
        <v>0</v>
      </c>
      <c r="L1364" s="8">
        <f>IF(K1364="","",IF(Menu!$D$10="",0,Menu!$E$10))</f>
        <v>0</v>
      </c>
      <c r="M1364" s="8">
        <f>IF(K1364="","",IF(Menu!$H$8="",0,Menu!$H$8))</f>
        <v>0</v>
      </c>
      <c r="N1364" s="4" t="s">
        <v>274</v>
      </c>
      <c r="Y1364" s="4" t="str">
        <f>MID(I1364,1,5)</f>
        <v>C0550</v>
      </c>
      <c r="Z1364" s="4">
        <v>24</v>
      </c>
      <c r="AA1364" s="4">
        <f>(ROUNDDOWN(K1364/Z1364,0))*Z1364</f>
        <v>0</v>
      </c>
      <c r="AB1364" s="4">
        <f>K1364-(AA1364)</f>
        <v>0</v>
      </c>
      <c r="AC1364" s="4">
        <f>AA1364/Z1364</f>
        <v>0</v>
      </c>
    </row>
    <row r="1365" spans="1:29" ht="13.2">
      <c r="A1365" s="4" t="s">
        <v>271</v>
      </c>
      <c r="B1365" s="4" t="s">
        <v>272</v>
      </c>
      <c r="C1365" s="4">
        <f>IF(D1365="","",Menu!$D$8)</f>
        <v>0</v>
      </c>
      <c r="D1365" s="4" t="s">
        <v>63</v>
      </c>
      <c r="E1365" s="4">
        <f>IF(D1365="","",Menu!$J$10)</f>
        <v>0</v>
      </c>
      <c r="F1365" s="4">
        <f>IF(D1365="","",Menu!$R$8)</f>
        <v>0</v>
      </c>
      <c r="G1365" s="4">
        <f>IF(I1365="","",Menu!$N$12)</f>
        <v>0</v>
      </c>
      <c r="H1365" s="4">
        <f>IF(J1365="","",Menu!$N$10)</f>
        <v>0</v>
      </c>
      <c r="I1365" s="1" t="s">
        <v>1699</v>
      </c>
      <c r="J1365" s="4">
        <f>IF(I1365="","",Menu!$M$8)</f>
        <v>0</v>
      </c>
      <c r="K1365" s="4">
        <f>'Payeras tipo Polo'!D28</f>
        <v>0</v>
      </c>
      <c r="L1365" s="8">
        <f>IF(K1365="","",IF(Menu!$D$10="",0,Menu!$E$10))</f>
        <v>0</v>
      </c>
      <c r="M1365" s="8">
        <f>IF(K1365="","",IF(Menu!$H$8="",0,Menu!$H$8))</f>
        <v>0</v>
      </c>
      <c r="N1365" s="4" t="s">
        <v>274</v>
      </c>
      <c r="Y1365" s="4" t="str">
        <f>MID(I1365,1,5)</f>
        <v>C0550</v>
      </c>
      <c r="Z1365" s="4">
        <v>24</v>
      </c>
      <c r="AA1365" s="4">
        <f>(ROUNDDOWN(K1365/Z1365,0))*Z1365</f>
        <v>0</v>
      </c>
      <c r="AB1365" s="4">
        <f>K1365-(AA1365)</f>
        <v>0</v>
      </c>
      <c r="AC1365" s="4">
        <f>AA1365/Z1365</f>
        <v>0</v>
      </c>
    </row>
    <row r="1366" spans="1:29" ht="13.2">
      <c r="A1366" s="4" t="s">
        <v>271</v>
      </c>
      <c r="B1366" s="4" t="s">
        <v>272</v>
      </c>
      <c r="C1366" s="4">
        <f>IF(D1366="","",Menu!$D$8)</f>
        <v>0</v>
      </c>
      <c r="D1366" s="4" t="s">
        <v>63</v>
      </c>
      <c r="E1366" s="4">
        <f>IF(D1366="","",Menu!$J$10)</f>
        <v>0</v>
      </c>
      <c r="F1366" s="4">
        <f>IF(D1366="","",Menu!$R$8)</f>
        <v>0</v>
      </c>
      <c r="G1366" s="4">
        <f>IF(I1366="","",Menu!$N$12)</f>
        <v>0</v>
      </c>
      <c r="H1366" s="4">
        <f>IF(J1366="","",Menu!$N$10)</f>
        <v>0</v>
      </c>
      <c r="I1366" s="1" t="s">
        <v>1698</v>
      </c>
      <c r="J1366" s="4">
        <f>IF(I1366="","",Menu!$M$8)</f>
        <v>0</v>
      </c>
      <c r="K1366" s="4">
        <f>'Payeras tipo Polo'!H27</f>
        <v>0</v>
      </c>
      <c r="L1366" s="8">
        <f>IF(K1366="","",IF(Menu!$D$10="",0,Menu!$E$10))</f>
        <v>0</v>
      </c>
      <c r="M1366" s="8">
        <f>IF(K1366="","",IF(Menu!$H$8="",0,Menu!$H$8))</f>
        <v>0</v>
      </c>
      <c r="N1366" s="4" t="s">
        <v>274</v>
      </c>
      <c r="Y1366" s="4" t="str">
        <f>MID(I1366,1,5)</f>
        <v>C0550</v>
      </c>
      <c r="Z1366" s="4">
        <v>24</v>
      </c>
      <c r="AA1366" s="4">
        <f>(ROUNDDOWN(K1366/Z1366,0))*Z1366</f>
        <v>0</v>
      </c>
      <c r="AB1366" s="4">
        <f>K1366-(AA1366)</f>
        <v>0</v>
      </c>
      <c r="AC1366" s="4">
        <f>AA1366/Z1366</f>
        <v>0</v>
      </c>
    </row>
    <row r="1367" spans="1:29" ht="13.2">
      <c r="A1367" s="4" t="s">
        <v>271</v>
      </c>
      <c r="B1367" s="4" t="s">
        <v>272</v>
      </c>
      <c r="C1367" s="4">
        <f>IF(D1367="","",Menu!$D$8)</f>
        <v>0</v>
      </c>
      <c r="D1367" s="4" t="s">
        <v>63</v>
      </c>
      <c r="E1367" s="4">
        <f>IF(D1367="","",Menu!$J$10)</f>
        <v>0</v>
      </c>
      <c r="F1367" s="4">
        <f>IF(D1367="","",Menu!$R$8)</f>
        <v>0</v>
      </c>
      <c r="G1367" s="4">
        <f>IF(I1367="","",Menu!$N$12)</f>
        <v>0</v>
      </c>
      <c r="H1367" s="4">
        <f>IF(J1367="","",Menu!$N$10)</f>
        <v>0</v>
      </c>
      <c r="I1367" s="1" t="s">
        <v>1697</v>
      </c>
      <c r="J1367" s="4">
        <f>IF(I1367="","",Menu!$M$8)</f>
        <v>0</v>
      </c>
      <c r="K1367" s="4">
        <f>'Payeras tipo Polo'!G27</f>
        <v>0</v>
      </c>
      <c r="L1367" s="8">
        <f>IF(K1367="","",IF(Menu!$D$10="",0,Menu!$E$10))</f>
        <v>0</v>
      </c>
      <c r="M1367" s="8">
        <f>IF(K1367="","",IF(Menu!$H$8="",0,Menu!$H$8))</f>
        <v>0</v>
      </c>
      <c r="N1367" s="4" t="s">
        <v>274</v>
      </c>
      <c r="Y1367" s="4" t="str">
        <f>MID(I1367,1,5)</f>
        <v>C0550</v>
      </c>
      <c r="Z1367" s="4">
        <v>24</v>
      </c>
      <c r="AA1367" s="4">
        <f>(ROUNDDOWN(K1367/Z1367,0))*Z1367</f>
        <v>0</v>
      </c>
      <c r="AB1367" s="4">
        <f>K1367-(AA1367)</f>
        <v>0</v>
      </c>
      <c r="AC1367" s="4">
        <f>AA1367/Z1367</f>
        <v>0</v>
      </c>
    </row>
    <row r="1368" spans="1:29" ht="13.2">
      <c r="A1368" s="4" t="s">
        <v>271</v>
      </c>
      <c r="B1368" s="4" t="s">
        <v>272</v>
      </c>
      <c r="C1368" s="4">
        <f>IF(D1368="","",Menu!$D$8)</f>
        <v>0</v>
      </c>
      <c r="D1368" s="4" t="s">
        <v>63</v>
      </c>
      <c r="E1368" s="4">
        <f>IF(D1368="","",Menu!$J$10)</f>
        <v>0</v>
      </c>
      <c r="F1368" s="4">
        <f>IF(D1368="","",Menu!$R$8)</f>
        <v>0</v>
      </c>
      <c r="G1368" s="4">
        <f>IF(I1368="","",Menu!$N$12)</f>
        <v>0</v>
      </c>
      <c r="H1368" s="4">
        <f>IF(J1368="","",Menu!$N$10)</f>
        <v>0</v>
      </c>
      <c r="I1368" s="1" t="s">
        <v>1695</v>
      </c>
      <c r="J1368" s="4">
        <f>IF(I1368="","",Menu!$M$8)</f>
        <v>0</v>
      </c>
      <c r="K1368" s="4">
        <f>'Payeras tipo Polo'!E27</f>
        <v>0</v>
      </c>
      <c r="L1368" s="8">
        <f>IF(K1368="","",IF(Menu!$D$10="",0,Menu!$E$10))</f>
        <v>0</v>
      </c>
      <c r="M1368" s="8">
        <f>IF(K1368="","",IF(Menu!$H$8="",0,Menu!$H$8))</f>
        <v>0</v>
      </c>
      <c r="N1368" s="4" t="s">
        <v>274</v>
      </c>
      <c r="Y1368" s="4" t="str">
        <f>MID(I1368,1,5)</f>
        <v>C0550</v>
      </c>
      <c r="Z1368" s="4">
        <v>24</v>
      </c>
      <c r="AA1368" s="4">
        <f>(ROUNDDOWN(K1368/Z1368,0))*Z1368</f>
        <v>0</v>
      </c>
      <c r="AB1368" s="4">
        <f>K1368-(AA1368)</f>
        <v>0</v>
      </c>
      <c r="AC1368" s="4">
        <f>AA1368/Z1368</f>
        <v>0</v>
      </c>
    </row>
    <row r="1369" spans="1:29" ht="13.2">
      <c r="A1369" s="4" t="s">
        <v>271</v>
      </c>
      <c r="B1369" s="4" t="s">
        <v>272</v>
      </c>
      <c r="C1369" s="4">
        <f>IF(D1369="","",Menu!$D$8)</f>
        <v>0</v>
      </c>
      <c r="D1369" s="4" t="s">
        <v>63</v>
      </c>
      <c r="E1369" s="4">
        <f>IF(D1369="","",Menu!$J$10)</f>
        <v>0</v>
      </c>
      <c r="F1369" s="4">
        <f>IF(D1369="","",Menu!$R$8)</f>
        <v>0</v>
      </c>
      <c r="G1369" s="4">
        <f>IF(I1369="","",Menu!$N$12)</f>
        <v>0</v>
      </c>
      <c r="H1369" s="4">
        <f>IF(J1369="","",Menu!$N$10)</f>
        <v>0</v>
      </c>
      <c r="I1369" s="1" t="s">
        <v>1696</v>
      </c>
      <c r="J1369" s="4">
        <f>IF(I1369="","",Menu!$M$8)</f>
        <v>0</v>
      </c>
      <c r="K1369" s="4">
        <f>'Payeras tipo Polo'!F27</f>
        <v>0</v>
      </c>
      <c r="L1369" s="8">
        <f>IF(K1369="","",IF(Menu!$D$10="",0,Menu!$E$10))</f>
        <v>0</v>
      </c>
      <c r="M1369" s="8">
        <f>IF(K1369="","",IF(Menu!$H$8="",0,Menu!$H$8))</f>
        <v>0</v>
      </c>
      <c r="N1369" s="4" t="s">
        <v>274</v>
      </c>
      <c r="Y1369" s="4" t="str">
        <f>MID(I1369,1,5)</f>
        <v>C0550</v>
      </c>
      <c r="Z1369" s="4">
        <v>24</v>
      </c>
      <c r="AA1369" s="4">
        <f>(ROUNDDOWN(K1369/Z1369,0))*Z1369</f>
        <v>0</v>
      </c>
      <c r="AB1369" s="4">
        <f>K1369-(AA1369)</f>
        <v>0</v>
      </c>
      <c r="AC1369" s="4">
        <f>AA1369/Z1369</f>
        <v>0</v>
      </c>
    </row>
    <row r="1370" spans="1:29" ht="13.2">
      <c r="A1370" s="4" t="s">
        <v>271</v>
      </c>
      <c r="B1370" s="4" t="s">
        <v>272</v>
      </c>
      <c r="C1370" s="4">
        <f>IF(D1370="","",Menu!$D$8)</f>
        <v>0</v>
      </c>
      <c r="D1370" s="4" t="s">
        <v>63</v>
      </c>
      <c r="E1370" s="4">
        <f>IF(D1370="","",Menu!$J$10)</f>
        <v>0</v>
      </c>
      <c r="F1370" s="4">
        <f>IF(D1370="","",Menu!$R$8)</f>
        <v>0</v>
      </c>
      <c r="G1370" s="4">
        <f>IF(I1370="","",Menu!$N$12)</f>
        <v>0</v>
      </c>
      <c r="H1370" s="4">
        <f>IF(J1370="","",Menu!$N$10)</f>
        <v>0</v>
      </c>
      <c r="I1370" s="1" t="s">
        <v>1694</v>
      </c>
      <c r="J1370" s="4">
        <f>IF(I1370="","",Menu!$M$8)</f>
        <v>0</v>
      </c>
      <c r="K1370" s="4">
        <f>'Payeras tipo Polo'!D27</f>
        <v>0</v>
      </c>
      <c r="L1370" s="8">
        <f>IF(K1370="","",IF(Menu!$D$10="",0,Menu!$E$10))</f>
        <v>0</v>
      </c>
      <c r="M1370" s="8">
        <f>IF(K1370="","",IF(Menu!$H$8="",0,Menu!$H$8))</f>
        <v>0</v>
      </c>
      <c r="N1370" s="4" t="s">
        <v>274</v>
      </c>
      <c r="Y1370" s="4" t="str">
        <f>MID(I1370,1,5)</f>
        <v>C0550</v>
      </c>
      <c r="Z1370" s="4">
        <v>24</v>
      </c>
      <c r="AA1370" s="4">
        <f>(ROUNDDOWN(K1370/Z1370,0))*Z1370</f>
        <v>0</v>
      </c>
      <c r="AB1370" s="4">
        <f>K1370-(AA1370)</f>
        <v>0</v>
      </c>
      <c r="AC1370" s="4">
        <f>AA1370/Z1370</f>
        <v>0</v>
      </c>
    </row>
    <row r="1371" spans="1:29" ht="13.2">
      <c r="A1371" s="4" t="s">
        <v>271</v>
      </c>
      <c r="B1371" s="4" t="s">
        <v>272</v>
      </c>
      <c r="C1371" s="4">
        <f>IF(D1371="","",Menu!$D$8)</f>
        <v>0</v>
      </c>
      <c r="D1371" s="4" t="s">
        <v>63</v>
      </c>
      <c r="E1371" s="4">
        <f>IF(D1371="","",Menu!$J$10)</f>
        <v>0</v>
      </c>
      <c r="F1371" s="4">
        <f>IF(D1371="","",Menu!$R$8)</f>
        <v>0</v>
      </c>
      <c r="G1371" s="4">
        <f>IF(I1371="","",Menu!$N$12)</f>
        <v>0</v>
      </c>
      <c r="H1371" s="4">
        <f>IF(J1371="","",Menu!$N$10)</f>
        <v>0</v>
      </c>
      <c r="I1371" s="1" t="s">
        <v>1693</v>
      </c>
      <c r="J1371" s="4">
        <f>IF(I1371="","",Menu!$M$8)</f>
        <v>0</v>
      </c>
      <c r="K1371" s="4">
        <f>'Payeras tipo Polo'!H26</f>
        <v>0</v>
      </c>
      <c r="L1371" s="8">
        <f>IF(K1371="","",IF(Menu!$D$10="",0,Menu!$E$10))</f>
        <v>0</v>
      </c>
      <c r="M1371" s="8">
        <f>IF(K1371="","",IF(Menu!$H$8="",0,Menu!$H$8))</f>
        <v>0</v>
      </c>
      <c r="N1371" s="4" t="s">
        <v>274</v>
      </c>
      <c r="Y1371" s="4" t="str">
        <f>MID(I1371,1,5)</f>
        <v>C0550</v>
      </c>
      <c r="Z1371" s="4">
        <v>24</v>
      </c>
      <c r="AA1371" s="4">
        <f>(ROUNDDOWN(K1371/Z1371,0))*Z1371</f>
        <v>0</v>
      </c>
      <c r="AB1371" s="4">
        <f>K1371-(AA1371)</f>
        <v>0</v>
      </c>
      <c r="AC1371" s="4">
        <f>AA1371/Z1371</f>
        <v>0</v>
      </c>
    </row>
    <row r="1372" spans="1:29" ht="13.2">
      <c r="A1372" s="4" t="s">
        <v>271</v>
      </c>
      <c r="B1372" s="4" t="s">
        <v>272</v>
      </c>
      <c r="C1372" s="4">
        <f>IF(D1372="","",Menu!$D$8)</f>
        <v>0</v>
      </c>
      <c r="D1372" s="4" t="s">
        <v>63</v>
      </c>
      <c r="E1372" s="4">
        <f>IF(D1372="","",Menu!$J$10)</f>
        <v>0</v>
      </c>
      <c r="F1372" s="4">
        <f>IF(D1372="","",Menu!$R$8)</f>
        <v>0</v>
      </c>
      <c r="G1372" s="4">
        <f>IF(I1372="","",Menu!$N$12)</f>
        <v>0</v>
      </c>
      <c r="H1372" s="4">
        <f>IF(J1372="","",Menu!$N$10)</f>
        <v>0</v>
      </c>
      <c r="I1372" s="1" t="s">
        <v>1692</v>
      </c>
      <c r="J1372" s="4">
        <f>IF(I1372="","",Menu!$M$8)</f>
        <v>0</v>
      </c>
      <c r="K1372" s="4">
        <f>'Payeras tipo Polo'!G26</f>
        <v>0</v>
      </c>
      <c r="L1372" s="8">
        <f>IF(K1372="","",IF(Menu!$D$10="",0,Menu!$E$10))</f>
        <v>0</v>
      </c>
      <c r="M1372" s="8">
        <f>IF(K1372="","",IF(Menu!$H$8="",0,Menu!$H$8))</f>
        <v>0</v>
      </c>
      <c r="N1372" s="4" t="s">
        <v>274</v>
      </c>
      <c r="Y1372" s="4" t="str">
        <f>MID(I1372,1,5)</f>
        <v>C0550</v>
      </c>
      <c r="Z1372" s="4">
        <v>24</v>
      </c>
      <c r="AA1372" s="4">
        <f>(ROUNDDOWN(K1372/Z1372,0))*Z1372</f>
        <v>0</v>
      </c>
      <c r="AB1372" s="4">
        <f>K1372-(AA1372)</f>
        <v>0</v>
      </c>
      <c r="AC1372" s="4">
        <f>AA1372/Z1372</f>
        <v>0</v>
      </c>
    </row>
    <row r="1373" spans="1:29" ht="13.2">
      <c r="A1373" s="4" t="s">
        <v>271</v>
      </c>
      <c r="B1373" s="4" t="s">
        <v>272</v>
      </c>
      <c r="C1373" s="4">
        <f>IF(D1373="","",Menu!$D$8)</f>
        <v>0</v>
      </c>
      <c r="D1373" s="4" t="s">
        <v>63</v>
      </c>
      <c r="E1373" s="4">
        <f>IF(D1373="","",Menu!$J$10)</f>
        <v>0</v>
      </c>
      <c r="F1373" s="4">
        <f>IF(D1373="","",Menu!$R$8)</f>
        <v>0</v>
      </c>
      <c r="G1373" s="4">
        <f>IF(I1373="","",Menu!$N$12)</f>
        <v>0</v>
      </c>
      <c r="H1373" s="4">
        <f>IF(J1373="","",Menu!$N$10)</f>
        <v>0</v>
      </c>
      <c r="I1373" s="1" t="s">
        <v>1690</v>
      </c>
      <c r="J1373" s="4">
        <f>IF(I1373="","",Menu!$M$8)</f>
        <v>0</v>
      </c>
      <c r="K1373" s="4">
        <f>'Payeras tipo Polo'!E26</f>
        <v>0</v>
      </c>
      <c r="L1373" s="8">
        <f>IF(K1373="","",IF(Menu!$D$10="",0,Menu!$E$10))</f>
        <v>0</v>
      </c>
      <c r="M1373" s="8">
        <f>IF(K1373="","",IF(Menu!$H$8="",0,Menu!$H$8))</f>
        <v>0</v>
      </c>
      <c r="N1373" s="4" t="s">
        <v>274</v>
      </c>
      <c r="Y1373" s="4" t="str">
        <f>MID(I1373,1,5)</f>
        <v>C0550</v>
      </c>
      <c r="Z1373" s="4">
        <v>24</v>
      </c>
      <c r="AA1373" s="4">
        <f>(ROUNDDOWN(K1373/Z1373,0))*Z1373</f>
        <v>0</v>
      </c>
      <c r="AB1373" s="4">
        <f>K1373-(AA1373)</f>
        <v>0</v>
      </c>
      <c r="AC1373" s="4">
        <f>AA1373/Z1373</f>
        <v>0</v>
      </c>
    </row>
    <row r="1374" spans="1:29" ht="13.2">
      <c r="A1374" s="4" t="s">
        <v>271</v>
      </c>
      <c r="B1374" s="4" t="s">
        <v>272</v>
      </c>
      <c r="C1374" s="4">
        <f>IF(D1374="","",Menu!$D$8)</f>
        <v>0</v>
      </c>
      <c r="D1374" s="4" t="s">
        <v>63</v>
      </c>
      <c r="E1374" s="4">
        <f>IF(D1374="","",Menu!$J$10)</f>
        <v>0</v>
      </c>
      <c r="F1374" s="4">
        <f>IF(D1374="","",Menu!$R$8)</f>
        <v>0</v>
      </c>
      <c r="G1374" s="4">
        <f>IF(I1374="","",Menu!$N$12)</f>
        <v>0</v>
      </c>
      <c r="H1374" s="4">
        <f>IF(J1374="","",Menu!$N$10)</f>
        <v>0</v>
      </c>
      <c r="I1374" s="1" t="s">
        <v>1691</v>
      </c>
      <c r="J1374" s="4">
        <f>IF(I1374="","",Menu!$M$8)</f>
        <v>0</v>
      </c>
      <c r="K1374" s="4">
        <f>'Payeras tipo Polo'!F26</f>
        <v>0</v>
      </c>
      <c r="L1374" s="8">
        <f>IF(K1374="","",IF(Menu!$D$10="",0,Menu!$E$10))</f>
        <v>0</v>
      </c>
      <c r="M1374" s="8">
        <f>IF(K1374="","",IF(Menu!$H$8="",0,Menu!$H$8))</f>
        <v>0</v>
      </c>
      <c r="N1374" s="4" t="s">
        <v>274</v>
      </c>
      <c r="Y1374" s="4" t="str">
        <f>MID(I1374,1,5)</f>
        <v>C0550</v>
      </c>
      <c r="Z1374" s="4">
        <v>24</v>
      </c>
      <c r="AA1374" s="4">
        <f>(ROUNDDOWN(K1374/Z1374,0))*Z1374</f>
        <v>0</v>
      </c>
      <c r="AB1374" s="4">
        <f>K1374-(AA1374)</f>
        <v>0</v>
      </c>
      <c r="AC1374" s="4">
        <f>AA1374/Z1374</f>
        <v>0</v>
      </c>
    </row>
    <row r="1375" spans="1:29" ht="13.2">
      <c r="A1375" s="4" t="s">
        <v>271</v>
      </c>
      <c r="B1375" s="4" t="s">
        <v>272</v>
      </c>
      <c r="C1375" s="4">
        <f>IF(D1375="","",Menu!$D$8)</f>
        <v>0</v>
      </c>
      <c r="D1375" s="4" t="s">
        <v>63</v>
      </c>
      <c r="E1375" s="4">
        <f>IF(D1375="","",Menu!$J$10)</f>
        <v>0</v>
      </c>
      <c r="F1375" s="4">
        <f>IF(D1375="","",Menu!$R$8)</f>
        <v>0</v>
      </c>
      <c r="G1375" s="4">
        <f>IF(I1375="","",Menu!$N$12)</f>
        <v>0</v>
      </c>
      <c r="H1375" s="4">
        <f>IF(J1375="","",Menu!$N$10)</f>
        <v>0</v>
      </c>
      <c r="I1375" s="1" t="s">
        <v>1689</v>
      </c>
      <c r="J1375" s="4">
        <f>IF(I1375="","",Menu!$M$8)</f>
        <v>0</v>
      </c>
      <c r="K1375" s="4">
        <f>'Payeras tipo Polo'!D26</f>
        <v>0</v>
      </c>
      <c r="L1375" s="8">
        <f>IF(K1375="","",IF(Menu!$D$10="",0,Menu!$E$10))</f>
        <v>0</v>
      </c>
      <c r="M1375" s="8">
        <f>IF(K1375="","",IF(Menu!$H$8="",0,Menu!$H$8))</f>
        <v>0</v>
      </c>
      <c r="N1375" s="4" t="s">
        <v>274</v>
      </c>
      <c r="Y1375" s="4" t="str">
        <f>MID(I1375,1,5)</f>
        <v>C0550</v>
      </c>
      <c r="Z1375" s="4">
        <v>24</v>
      </c>
      <c r="AA1375" s="4">
        <f>(ROUNDDOWN(K1375/Z1375,0))*Z1375</f>
        <v>0</v>
      </c>
      <c r="AB1375" s="4">
        <f>K1375-(AA1375)</f>
        <v>0</v>
      </c>
      <c r="AC1375" s="4">
        <f>AA1375/Z1375</f>
        <v>0</v>
      </c>
    </row>
    <row r="1376" spans="1:29" ht="13.2">
      <c r="A1376" s="4" t="s">
        <v>271</v>
      </c>
      <c r="B1376" s="4" t="s">
        <v>272</v>
      </c>
      <c r="C1376" s="4">
        <f>IF(D1376="","",Menu!$D$8)</f>
        <v>0</v>
      </c>
      <c r="D1376" s="4" t="s">
        <v>63</v>
      </c>
      <c r="E1376" s="4">
        <f>IF(D1376="","",Menu!$J$10)</f>
        <v>0</v>
      </c>
      <c r="F1376" s="4">
        <f>IF(D1376="","",Menu!$R$8)</f>
        <v>0</v>
      </c>
      <c r="G1376" s="4">
        <f>IF(I1376="","",Menu!$N$12)</f>
        <v>0</v>
      </c>
      <c r="H1376" s="4">
        <f>IF(J1376="","",Menu!$N$10)</f>
        <v>0</v>
      </c>
      <c r="I1376" s="1" t="s">
        <v>1688</v>
      </c>
      <c r="J1376" s="4">
        <f>IF(I1376="","",Menu!$M$8)</f>
        <v>0</v>
      </c>
      <c r="K1376" s="4">
        <f>'Payeras tipo Polo'!H25</f>
        <v>0</v>
      </c>
      <c r="L1376" s="8">
        <f>IF(K1376="","",IF(Menu!$D$10="",0,Menu!$E$10))</f>
        <v>0</v>
      </c>
      <c r="M1376" s="8">
        <f>IF(K1376="","",IF(Menu!$H$8="",0,Menu!$H$8))</f>
        <v>0</v>
      </c>
      <c r="N1376" s="4" t="s">
        <v>274</v>
      </c>
      <c r="Y1376" s="4" t="str">
        <f>MID(I1376,1,5)</f>
        <v>C0550</v>
      </c>
      <c r="Z1376" s="4">
        <v>24</v>
      </c>
      <c r="AA1376" s="4">
        <f>(ROUNDDOWN(K1376/Z1376,0))*Z1376</f>
        <v>0</v>
      </c>
      <c r="AB1376" s="4">
        <f>K1376-(AA1376)</f>
        <v>0</v>
      </c>
      <c r="AC1376" s="4">
        <f>AA1376/Z1376</f>
        <v>0</v>
      </c>
    </row>
    <row r="1377" spans="1:29" ht="13.2">
      <c r="A1377" s="4" t="s">
        <v>271</v>
      </c>
      <c r="B1377" s="4" t="s">
        <v>272</v>
      </c>
      <c r="C1377" s="4">
        <f>IF(D1377="","",Menu!$D$8)</f>
        <v>0</v>
      </c>
      <c r="D1377" s="4" t="s">
        <v>63</v>
      </c>
      <c r="E1377" s="4">
        <f>IF(D1377="","",Menu!$J$10)</f>
        <v>0</v>
      </c>
      <c r="F1377" s="4">
        <f>IF(D1377="","",Menu!$R$8)</f>
        <v>0</v>
      </c>
      <c r="G1377" s="4">
        <f>IF(I1377="","",Menu!$N$12)</f>
        <v>0</v>
      </c>
      <c r="H1377" s="4">
        <f>IF(J1377="","",Menu!$N$10)</f>
        <v>0</v>
      </c>
      <c r="I1377" s="1" t="s">
        <v>1687</v>
      </c>
      <c r="J1377" s="4">
        <f>IF(I1377="","",Menu!$M$8)</f>
        <v>0</v>
      </c>
      <c r="K1377" s="4">
        <f>'Payeras tipo Polo'!G25</f>
        <v>0</v>
      </c>
      <c r="L1377" s="8">
        <f>IF(K1377="","",IF(Menu!$D$10="",0,Menu!$E$10))</f>
        <v>0</v>
      </c>
      <c r="M1377" s="8">
        <f>IF(K1377="","",IF(Menu!$H$8="",0,Menu!$H$8))</f>
        <v>0</v>
      </c>
      <c r="N1377" s="4" t="s">
        <v>274</v>
      </c>
      <c r="Y1377" s="4" t="str">
        <f>MID(I1377,1,5)</f>
        <v>C0550</v>
      </c>
      <c r="Z1377" s="4">
        <v>24</v>
      </c>
      <c r="AA1377" s="4">
        <f>(ROUNDDOWN(K1377/Z1377,0))*Z1377</f>
        <v>0</v>
      </c>
      <c r="AB1377" s="4">
        <f>K1377-(AA1377)</f>
        <v>0</v>
      </c>
      <c r="AC1377" s="4">
        <f>AA1377/Z1377</f>
        <v>0</v>
      </c>
    </row>
    <row r="1378" spans="1:29" ht="13.2">
      <c r="A1378" s="4" t="s">
        <v>271</v>
      </c>
      <c r="B1378" s="4" t="s">
        <v>272</v>
      </c>
      <c r="C1378" s="4">
        <f>IF(D1378="","",Menu!$D$8)</f>
        <v>0</v>
      </c>
      <c r="D1378" s="4" t="s">
        <v>63</v>
      </c>
      <c r="E1378" s="4">
        <f>IF(D1378="","",Menu!$J$10)</f>
        <v>0</v>
      </c>
      <c r="F1378" s="4">
        <f>IF(D1378="","",Menu!$R$8)</f>
        <v>0</v>
      </c>
      <c r="G1378" s="4">
        <f>IF(I1378="","",Menu!$N$12)</f>
        <v>0</v>
      </c>
      <c r="H1378" s="4">
        <f>IF(J1378="","",Menu!$N$10)</f>
        <v>0</v>
      </c>
      <c r="I1378" s="1" t="s">
        <v>1685</v>
      </c>
      <c r="J1378" s="4">
        <f>IF(I1378="","",Menu!$M$8)</f>
        <v>0</v>
      </c>
      <c r="K1378" s="4">
        <f>'Payeras tipo Polo'!E25</f>
        <v>0</v>
      </c>
      <c r="L1378" s="8">
        <f>IF(K1378="","",IF(Menu!$D$10="",0,Menu!$E$10))</f>
        <v>0</v>
      </c>
      <c r="M1378" s="8">
        <f>IF(K1378="","",IF(Menu!$H$8="",0,Menu!$H$8))</f>
        <v>0</v>
      </c>
      <c r="N1378" s="4" t="s">
        <v>274</v>
      </c>
      <c r="Y1378" s="4" t="str">
        <f>MID(I1378,1,5)</f>
        <v>C0550</v>
      </c>
      <c r="Z1378" s="4">
        <v>24</v>
      </c>
      <c r="AA1378" s="4">
        <f>(ROUNDDOWN(K1378/Z1378,0))*Z1378</f>
        <v>0</v>
      </c>
      <c r="AB1378" s="4">
        <f>K1378-(AA1378)</f>
        <v>0</v>
      </c>
      <c r="AC1378" s="4">
        <f>AA1378/Z1378</f>
        <v>0</v>
      </c>
    </row>
    <row r="1379" spans="1:29" ht="13.2">
      <c r="A1379" s="4" t="s">
        <v>271</v>
      </c>
      <c r="B1379" s="4" t="s">
        <v>272</v>
      </c>
      <c r="C1379" s="4">
        <f>IF(D1379="","",Menu!$D$8)</f>
        <v>0</v>
      </c>
      <c r="D1379" s="4" t="s">
        <v>63</v>
      </c>
      <c r="E1379" s="4">
        <f>IF(D1379="","",Menu!$J$10)</f>
        <v>0</v>
      </c>
      <c r="F1379" s="4">
        <f>IF(D1379="","",Menu!$R$8)</f>
        <v>0</v>
      </c>
      <c r="G1379" s="4">
        <f>IF(I1379="","",Menu!$N$12)</f>
        <v>0</v>
      </c>
      <c r="H1379" s="4">
        <f>IF(J1379="","",Menu!$N$10)</f>
        <v>0</v>
      </c>
      <c r="I1379" s="1" t="s">
        <v>1686</v>
      </c>
      <c r="J1379" s="4">
        <f>IF(I1379="","",Menu!$M$8)</f>
        <v>0</v>
      </c>
      <c r="K1379" s="4">
        <f>'Payeras tipo Polo'!F25</f>
        <v>0</v>
      </c>
      <c r="L1379" s="8">
        <f>IF(K1379="","",IF(Menu!$D$10="",0,Menu!$E$10))</f>
        <v>0</v>
      </c>
      <c r="M1379" s="8">
        <f>IF(K1379="","",IF(Menu!$H$8="",0,Menu!$H$8))</f>
        <v>0</v>
      </c>
      <c r="N1379" s="4" t="s">
        <v>274</v>
      </c>
      <c r="Y1379" s="4" t="str">
        <f>MID(I1379,1,5)</f>
        <v>C0550</v>
      </c>
      <c r="Z1379" s="4">
        <v>24</v>
      </c>
      <c r="AA1379" s="4">
        <f>(ROUNDDOWN(K1379/Z1379,0))*Z1379</f>
        <v>0</v>
      </c>
      <c r="AB1379" s="4">
        <f>K1379-(AA1379)</f>
        <v>0</v>
      </c>
      <c r="AC1379" s="4">
        <f>AA1379/Z1379</f>
        <v>0</v>
      </c>
    </row>
    <row r="1380" spans="1:29" ht="13.2">
      <c r="A1380" s="4" t="s">
        <v>271</v>
      </c>
      <c r="B1380" s="4" t="s">
        <v>272</v>
      </c>
      <c r="C1380" s="4">
        <f>IF(D1380="","",Menu!$D$8)</f>
        <v>0</v>
      </c>
      <c r="D1380" s="4" t="s">
        <v>63</v>
      </c>
      <c r="E1380" s="4">
        <f>IF(D1380="","",Menu!$J$10)</f>
        <v>0</v>
      </c>
      <c r="F1380" s="4">
        <f>IF(D1380="","",Menu!$R$8)</f>
        <v>0</v>
      </c>
      <c r="G1380" s="4">
        <f>IF(I1380="","",Menu!$N$12)</f>
        <v>0</v>
      </c>
      <c r="H1380" s="4">
        <f>IF(J1380="","",Menu!$N$10)</f>
        <v>0</v>
      </c>
      <c r="I1380" s="1" t="s">
        <v>1684</v>
      </c>
      <c r="J1380" s="4">
        <f>IF(I1380="","",Menu!$M$8)</f>
        <v>0</v>
      </c>
      <c r="K1380" s="4">
        <f>'Payeras tipo Polo'!D25</f>
        <v>0</v>
      </c>
      <c r="L1380" s="8">
        <f>IF(K1380="","",IF(Menu!$D$10="",0,Menu!$E$10))</f>
        <v>0</v>
      </c>
      <c r="M1380" s="8">
        <f>IF(K1380="","",IF(Menu!$H$8="",0,Menu!$H$8))</f>
        <v>0</v>
      </c>
      <c r="N1380" s="4" t="s">
        <v>274</v>
      </c>
      <c r="Y1380" s="4" t="str">
        <f>MID(I1380,1,5)</f>
        <v>C0550</v>
      </c>
      <c r="Z1380" s="4">
        <v>24</v>
      </c>
      <c r="AA1380" s="4">
        <f>(ROUNDDOWN(K1380/Z1380,0))*Z1380</f>
        <v>0</v>
      </c>
      <c r="AB1380" s="4">
        <f>K1380-(AA1380)</f>
        <v>0</v>
      </c>
      <c r="AC1380" s="4">
        <f>AA1380/Z1380</f>
        <v>0</v>
      </c>
    </row>
    <row r="1381" spans="1:29">
      <c r="A1381" s="4" t="s">
        <v>271</v>
      </c>
      <c r="B1381" s="4" t="s">
        <v>272</v>
      </c>
      <c r="C1381" s="4">
        <f>IF(D1381="","",Menu!$D$8)</f>
        <v>0</v>
      </c>
      <c r="D1381" s="4" t="s">
        <v>63</v>
      </c>
      <c r="E1381" s="4">
        <f>IF(D1381="","",Menu!$J$10)</f>
        <v>0</v>
      </c>
      <c r="F1381" s="4">
        <f>IF(D1381="","",Menu!$R$8)</f>
        <v>0</v>
      </c>
      <c r="G1381" s="4">
        <f>IF(I1381="","",Menu!$N$12)</f>
        <v>0</v>
      </c>
      <c r="H1381" s="4">
        <f>IF(J1381="","",Menu!$N$10)</f>
        <v>0</v>
      </c>
      <c r="I1381" s="4" t="s">
        <v>2013</v>
      </c>
      <c r="J1381" s="4">
        <f>IF(I1381="","",Menu!$M$8)</f>
        <v>0</v>
      </c>
      <c r="K1381" s="4">
        <f>'Payeras tipo Polo'!H15</f>
        <v>0</v>
      </c>
      <c r="L1381" s="8">
        <f>IF(K1381="","",IF(Menu!$D$10="",0,Menu!$E$10))</f>
        <v>0</v>
      </c>
      <c r="M1381" s="8">
        <f>IF(K1381="","",IF(Menu!$H$8="",0,Menu!$H$8))</f>
        <v>0</v>
      </c>
      <c r="N1381" s="4" t="s">
        <v>274</v>
      </c>
      <c r="Y1381" s="4" t="str">
        <f>MID(I1381,1,5)</f>
        <v>C0501</v>
      </c>
      <c r="Z1381" s="4">
        <v>36</v>
      </c>
      <c r="AA1381" s="4">
        <f>(ROUNDDOWN(K1381/Z1381,0))*Z1381</f>
        <v>0</v>
      </c>
      <c r="AB1381" s="4">
        <f>K1381-(AA1381)</f>
        <v>0</v>
      </c>
      <c r="AC1381" s="4">
        <f>AA1381/Z1381</f>
        <v>0</v>
      </c>
    </row>
    <row r="1382" spans="1:29">
      <c r="A1382" s="4" t="s">
        <v>271</v>
      </c>
      <c r="B1382" s="4" t="s">
        <v>272</v>
      </c>
      <c r="C1382" s="4">
        <f>IF(D1382="","",Menu!$D$8)</f>
        <v>0</v>
      </c>
      <c r="D1382" s="4" t="s">
        <v>63</v>
      </c>
      <c r="E1382" s="4">
        <f>IF(D1382="","",Menu!$J$10)</f>
        <v>0</v>
      </c>
      <c r="F1382" s="4">
        <f>IF(D1382="","",Menu!$R$8)</f>
        <v>0</v>
      </c>
      <c r="G1382" s="4">
        <f>IF(I1382="","",Menu!$N$12)</f>
        <v>0</v>
      </c>
      <c r="H1382" s="4">
        <f>IF(J1382="","",Menu!$N$10)</f>
        <v>0</v>
      </c>
      <c r="I1382" s="4" t="s">
        <v>2012</v>
      </c>
      <c r="J1382" s="4">
        <f>IF(I1382="","",Menu!$M$8)</f>
        <v>0</v>
      </c>
      <c r="K1382" s="4">
        <f>'Payeras tipo Polo'!G15</f>
        <v>0</v>
      </c>
      <c r="L1382" s="8">
        <f>IF(K1382="","",IF(Menu!$D$10="",0,Menu!$E$10))</f>
        <v>0</v>
      </c>
      <c r="M1382" s="8">
        <f>IF(K1382="","",IF(Menu!$H$8="",0,Menu!$H$8))</f>
        <v>0</v>
      </c>
      <c r="N1382" s="4" t="s">
        <v>274</v>
      </c>
      <c r="Y1382" s="4" t="str">
        <f>MID(I1382,1,5)</f>
        <v>C0501</v>
      </c>
      <c r="Z1382" s="4">
        <v>36</v>
      </c>
      <c r="AA1382" s="4">
        <f>(ROUNDDOWN(K1382/Z1382,0))*Z1382</f>
        <v>0</v>
      </c>
      <c r="AB1382" s="4">
        <f>K1382-(AA1382)</f>
        <v>0</v>
      </c>
      <c r="AC1382" s="4">
        <f>AA1382/Z1382</f>
        <v>0</v>
      </c>
    </row>
    <row r="1383" spans="1:29">
      <c r="A1383" s="4" t="s">
        <v>271</v>
      </c>
      <c r="B1383" s="4" t="s">
        <v>272</v>
      </c>
      <c r="C1383" s="4">
        <f>IF(D1383="","",Menu!$D$8)</f>
        <v>0</v>
      </c>
      <c r="D1383" s="4" t="s">
        <v>63</v>
      </c>
      <c r="E1383" s="4">
        <f>IF(D1383="","",Menu!$J$10)</f>
        <v>0</v>
      </c>
      <c r="F1383" s="4">
        <f>IF(D1383="","",Menu!$R$8)</f>
        <v>0</v>
      </c>
      <c r="G1383" s="4">
        <f>IF(I1383="","",Menu!$N$12)</f>
        <v>0</v>
      </c>
      <c r="H1383" s="4">
        <f>IF(J1383="","",Menu!$N$10)</f>
        <v>0</v>
      </c>
      <c r="I1383" s="4" t="s">
        <v>2010</v>
      </c>
      <c r="J1383" s="4">
        <f>IF(I1383="","",Menu!$M$8)</f>
        <v>0</v>
      </c>
      <c r="K1383" s="4">
        <f>'Payeras tipo Polo'!E15</f>
        <v>0</v>
      </c>
      <c r="L1383" s="8">
        <f>IF(K1383="","",IF(Menu!$D$10="",0,Menu!$E$10))</f>
        <v>0</v>
      </c>
      <c r="M1383" s="8">
        <f>IF(K1383="","",IF(Menu!$H$8="",0,Menu!$H$8))</f>
        <v>0</v>
      </c>
      <c r="N1383" s="4" t="s">
        <v>274</v>
      </c>
      <c r="Y1383" s="4" t="str">
        <f>MID(I1383,1,5)</f>
        <v>C0501</v>
      </c>
      <c r="Z1383" s="4">
        <v>36</v>
      </c>
      <c r="AA1383" s="4">
        <f>(ROUNDDOWN(K1383/Z1383,0))*Z1383</f>
        <v>0</v>
      </c>
      <c r="AB1383" s="4">
        <f>K1383-(AA1383)</f>
        <v>0</v>
      </c>
      <c r="AC1383" s="4">
        <f>AA1383/Z1383</f>
        <v>0</v>
      </c>
    </row>
    <row r="1384" spans="1:29">
      <c r="A1384" s="4" t="s">
        <v>271</v>
      </c>
      <c r="B1384" s="4" t="s">
        <v>272</v>
      </c>
      <c r="C1384" s="4">
        <f>IF(D1384="","",Menu!$D$8)</f>
        <v>0</v>
      </c>
      <c r="D1384" s="4" t="s">
        <v>63</v>
      </c>
      <c r="E1384" s="4">
        <f>IF(D1384="","",Menu!$J$10)</f>
        <v>0</v>
      </c>
      <c r="F1384" s="4">
        <f>IF(D1384="","",Menu!$R$8)</f>
        <v>0</v>
      </c>
      <c r="G1384" s="4">
        <f>IF(I1384="","",Menu!$N$12)</f>
        <v>0</v>
      </c>
      <c r="H1384" s="4">
        <f>IF(J1384="","",Menu!$N$10)</f>
        <v>0</v>
      </c>
      <c r="I1384" s="4" t="s">
        <v>2011</v>
      </c>
      <c r="J1384" s="4">
        <f>IF(I1384="","",Menu!$M$8)</f>
        <v>0</v>
      </c>
      <c r="K1384" s="4">
        <f>'Payeras tipo Polo'!F15</f>
        <v>0</v>
      </c>
      <c r="L1384" s="8">
        <f>IF(K1384="","",IF(Menu!$D$10="",0,Menu!$E$10))</f>
        <v>0</v>
      </c>
      <c r="M1384" s="8">
        <f>IF(K1384="","",IF(Menu!$H$8="",0,Menu!$H$8))</f>
        <v>0</v>
      </c>
      <c r="N1384" s="4" t="s">
        <v>274</v>
      </c>
      <c r="Y1384" s="4" t="str">
        <f>MID(I1384,1,5)</f>
        <v>C0501</v>
      </c>
      <c r="Z1384" s="4">
        <v>36</v>
      </c>
      <c r="AA1384" s="4">
        <f>(ROUNDDOWN(K1384/Z1384,0))*Z1384</f>
        <v>0</v>
      </c>
      <c r="AB1384" s="4">
        <f>K1384-(AA1384)</f>
        <v>0</v>
      </c>
      <c r="AC1384" s="4">
        <f>AA1384/Z1384</f>
        <v>0</v>
      </c>
    </row>
    <row r="1385" spans="1:29">
      <c r="A1385" s="4" t="s">
        <v>271</v>
      </c>
      <c r="B1385" s="4" t="s">
        <v>272</v>
      </c>
      <c r="C1385" s="4">
        <f>IF(D1385="","",Menu!$D$8)</f>
        <v>0</v>
      </c>
      <c r="D1385" s="4" t="s">
        <v>63</v>
      </c>
      <c r="E1385" s="4">
        <f>IF(D1385="","",Menu!$J$10)</f>
        <v>0</v>
      </c>
      <c r="F1385" s="4">
        <f>IF(D1385="","",Menu!$R$8)</f>
        <v>0</v>
      </c>
      <c r="G1385" s="4">
        <f>IF(I1385="","",Menu!$N$12)</f>
        <v>0</v>
      </c>
      <c r="H1385" s="4">
        <f>IF(J1385="","",Menu!$N$10)</f>
        <v>0</v>
      </c>
      <c r="I1385" s="4" t="s">
        <v>2009</v>
      </c>
      <c r="J1385" s="4">
        <f>IF(I1385="","",Menu!$M$8)</f>
        <v>0</v>
      </c>
      <c r="K1385" s="4">
        <f>'Payeras tipo Polo'!D15</f>
        <v>0</v>
      </c>
      <c r="L1385" s="8">
        <f>IF(K1385="","",IF(Menu!$D$10="",0,Menu!$E$10))</f>
        <v>0</v>
      </c>
      <c r="M1385" s="8">
        <f>IF(K1385="","",IF(Menu!$H$8="",0,Menu!$H$8))</f>
        <v>0</v>
      </c>
      <c r="N1385" s="4" t="s">
        <v>274</v>
      </c>
      <c r="Y1385" s="4" t="str">
        <f>MID(I1385,1,5)</f>
        <v>C0501</v>
      </c>
      <c r="Z1385" s="4">
        <v>36</v>
      </c>
      <c r="AA1385" s="4">
        <f>(ROUNDDOWN(K1385/Z1385,0))*Z1385</f>
        <v>0</v>
      </c>
      <c r="AB1385" s="4">
        <f>K1385-(AA1385)</f>
        <v>0</v>
      </c>
      <c r="AC1385" s="4">
        <f>AA1385/Z1385</f>
        <v>0</v>
      </c>
    </row>
    <row r="1386" spans="1:29">
      <c r="A1386" s="4" t="s">
        <v>271</v>
      </c>
      <c r="B1386" s="4" t="s">
        <v>272</v>
      </c>
      <c r="C1386" s="4">
        <f>IF(D1386="","",Menu!$D$8)</f>
        <v>0</v>
      </c>
      <c r="D1386" s="4" t="s">
        <v>63</v>
      </c>
      <c r="E1386" s="4">
        <f>IF(D1386="","",Menu!$J$10)</f>
        <v>0</v>
      </c>
      <c r="F1386" s="4">
        <f>IF(D1386="","",Menu!$R$8)</f>
        <v>0</v>
      </c>
      <c r="G1386" s="4">
        <f>IF(I1386="","",Menu!$N$12)</f>
        <v>0</v>
      </c>
      <c r="H1386" s="4">
        <f>IF(J1386="","",Menu!$N$10)</f>
        <v>0</v>
      </c>
      <c r="I1386" s="4" t="s">
        <v>2008</v>
      </c>
      <c r="J1386" s="4">
        <f>IF(I1386="","",Menu!$M$8)</f>
        <v>0</v>
      </c>
      <c r="K1386" s="4">
        <f>'Payeras tipo Polo'!H14</f>
        <v>0</v>
      </c>
      <c r="L1386" s="8">
        <f>IF(K1386="","",IF(Menu!$D$10="",0,Menu!$E$10))</f>
        <v>0</v>
      </c>
      <c r="M1386" s="8">
        <f>IF(K1386="","",IF(Menu!$H$8="",0,Menu!$H$8))</f>
        <v>0</v>
      </c>
      <c r="N1386" s="4" t="s">
        <v>274</v>
      </c>
      <c r="Y1386" s="4" t="str">
        <f>MID(I1386,1,5)</f>
        <v>C0501</v>
      </c>
      <c r="Z1386" s="4">
        <v>36</v>
      </c>
      <c r="AA1386" s="4">
        <f>(ROUNDDOWN(K1386/Z1386,0))*Z1386</f>
        <v>0</v>
      </c>
      <c r="AB1386" s="4">
        <f>K1386-(AA1386)</f>
        <v>0</v>
      </c>
      <c r="AC1386" s="4">
        <f>AA1386/Z1386</f>
        <v>0</v>
      </c>
    </row>
    <row r="1387" spans="1:29">
      <c r="A1387" s="4" t="s">
        <v>271</v>
      </c>
      <c r="B1387" s="4" t="s">
        <v>272</v>
      </c>
      <c r="C1387" s="4">
        <f>IF(D1387="","",Menu!$D$8)</f>
        <v>0</v>
      </c>
      <c r="D1387" s="4" t="s">
        <v>63</v>
      </c>
      <c r="E1387" s="4">
        <f>IF(D1387="","",Menu!$J$10)</f>
        <v>0</v>
      </c>
      <c r="F1387" s="4">
        <f>IF(D1387="","",Menu!$R$8)</f>
        <v>0</v>
      </c>
      <c r="G1387" s="4">
        <f>IF(I1387="","",Menu!$N$12)</f>
        <v>0</v>
      </c>
      <c r="H1387" s="4">
        <f>IF(J1387="","",Menu!$N$10)</f>
        <v>0</v>
      </c>
      <c r="I1387" s="4" t="s">
        <v>2007</v>
      </c>
      <c r="J1387" s="4">
        <f>IF(I1387="","",Menu!$M$8)</f>
        <v>0</v>
      </c>
      <c r="K1387" s="4">
        <f>'Payeras tipo Polo'!G14</f>
        <v>0</v>
      </c>
      <c r="L1387" s="8">
        <f>IF(K1387="","",IF(Menu!$D$10="",0,Menu!$E$10))</f>
        <v>0</v>
      </c>
      <c r="M1387" s="8">
        <f>IF(K1387="","",IF(Menu!$H$8="",0,Menu!$H$8))</f>
        <v>0</v>
      </c>
      <c r="N1387" s="4" t="s">
        <v>274</v>
      </c>
      <c r="Y1387" s="4" t="str">
        <f>MID(I1387,1,5)</f>
        <v>C0501</v>
      </c>
      <c r="Z1387" s="4">
        <v>36</v>
      </c>
      <c r="AA1387" s="4">
        <f>(ROUNDDOWN(K1387/Z1387,0))*Z1387</f>
        <v>0</v>
      </c>
      <c r="AB1387" s="4">
        <f>K1387-(AA1387)</f>
        <v>0</v>
      </c>
      <c r="AC1387" s="4">
        <f>AA1387/Z1387</f>
        <v>0</v>
      </c>
    </row>
    <row r="1388" spans="1:29">
      <c r="A1388" s="4" t="s">
        <v>271</v>
      </c>
      <c r="B1388" s="4" t="s">
        <v>272</v>
      </c>
      <c r="C1388" s="4">
        <f>IF(D1388="","",Menu!$D$8)</f>
        <v>0</v>
      </c>
      <c r="D1388" s="4" t="s">
        <v>63</v>
      </c>
      <c r="E1388" s="4">
        <f>IF(D1388="","",Menu!$J$10)</f>
        <v>0</v>
      </c>
      <c r="F1388" s="4">
        <f>IF(D1388="","",Menu!$R$8)</f>
        <v>0</v>
      </c>
      <c r="G1388" s="4">
        <f>IF(I1388="","",Menu!$N$12)</f>
        <v>0</v>
      </c>
      <c r="H1388" s="4">
        <f>IF(J1388="","",Menu!$N$10)</f>
        <v>0</v>
      </c>
      <c r="I1388" s="4" t="s">
        <v>2005</v>
      </c>
      <c r="J1388" s="4">
        <f>IF(I1388="","",Menu!$M$8)</f>
        <v>0</v>
      </c>
      <c r="K1388" s="4">
        <f>'Payeras tipo Polo'!E14</f>
        <v>0</v>
      </c>
      <c r="L1388" s="8">
        <f>IF(K1388="","",IF(Menu!$D$10="",0,Menu!$E$10))</f>
        <v>0</v>
      </c>
      <c r="M1388" s="8">
        <f>IF(K1388="","",IF(Menu!$H$8="",0,Menu!$H$8))</f>
        <v>0</v>
      </c>
      <c r="N1388" s="4" t="s">
        <v>274</v>
      </c>
      <c r="Y1388" s="4" t="str">
        <f>MID(I1388,1,5)</f>
        <v>C0501</v>
      </c>
      <c r="Z1388" s="4">
        <v>36</v>
      </c>
      <c r="AA1388" s="4">
        <f>(ROUNDDOWN(K1388/Z1388,0))*Z1388</f>
        <v>0</v>
      </c>
      <c r="AB1388" s="4">
        <f>K1388-(AA1388)</f>
        <v>0</v>
      </c>
      <c r="AC1388" s="4">
        <f>AA1388/Z1388</f>
        <v>0</v>
      </c>
    </row>
    <row r="1389" spans="1:29">
      <c r="A1389" s="4" t="s">
        <v>271</v>
      </c>
      <c r="B1389" s="4" t="s">
        <v>272</v>
      </c>
      <c r="C1389" s="4">
        <f>IF(D1389="","",Menu!$D$8)</f>
        <v>0</v>
      </c>
      <c r="D1389" s="4" t="s">
        <v>63</v>
      </c>
      <c r="E1389" s="4">
        <f>IF(D1389="","",Menu!$J$10)</f>
        <v>0</v>
      </c>
      <c r="F1389" s="4">
        <f>IF(D1389="","",Menu!$R$8)</f>
        <v>0</v>
      </c>
      <c r="G1389" s="4">
        <f>IF(I1389="","",Menu!$N$12)</f>
        <v>0</v>
      </c>
      <c r="H1389" s="4">
        <f>IF(J1389="","",Menu!$N$10)</f>
        <v>0</v>
      </c>
      <c r="I1389" s="4" t="s">
        <v>2006</v>
      </c>
      <c r="J1389" s="4">
        <f>IF(I1389="","",Menu!$M$8)</f>
        <v>0</v>
      </c>
      <c r="K1389" s="4">
        <f>'Payeras tipo Polo'!F14</f>
        <v>0</v>
      </c>
      <c r="L1389" s="8">
        <f>IF(K1389="","",IF(Menu!$D$10="",0,Menu!$E$10))</f>
        <v>0</v>
      </c>
      <c r="M1389" s="8">
        <f>IF(K1389="","",IF(Menu!$H$8="",0,Menu!$H$8))</f>
        <v>0</v>
      </c>
      <c r="N1389" s="4" t="s">
        <v>274</v>
      </c>
      <c r="Y1389" s="4" t="str">
        <f>MID(I1389,1,5)</f>
        <v>C0501</v>
      </c>
      <c r="Z1389" s="4">
        <v>36</v>
      </c>
      <c r="AA1389" s="4">
        <f>(ROUNDDOWN(K1389/Z1389,0))*Z1389</f>
        <v>0</v>
      </c>
      <c r="AB1389" s="4">
        <f>K1389-(AA1389)</f>
        <v>0</v>
      </c>
      <c r="AC1389" s="4">
        <f>AA1389/Z1389</f>
        <v>0</v>
      </c>
    </row>
    <row r="1390" spans="1:29">
      <c r="A1390" s="4" t="s">
        <v>271</v>
      </c>
      <c r="B1390" s="4" t="s">
        <v>272</v>
      </c>
      <c r="C1390" s="4">
        <f>IF(D1390="","",Menu!$D$8)</f>
        <v>0</v>
      </c>
      <c r="D1390" s="4" t="s">
        <v>63</v>
      </c>
      <c r="E1390" s="4">
        <f>IF(D1390="","",Menu!$J$10)</f>
        <v>0</v>
      </c>
      <c r="F1390" s="4">
        <f>IF(D1390="","",Menu!$R$8)</f>
        <v>0</v>
      </c>
      <c r="G1390" s="4">
        <f>IF(I1390="","",Menu!$N$12)</f>
        <v>0</v>
      </c>
      <c r="H1390" s="4">
        <f>IF(J1390="","",Menu!$N$10)</f>
        <v>0</v>
      </c>
      <c r="I1390" s="4" t="s">
        <v>2004</v>
      </c>
      <c r="J1390" s="4">
        <f>IF(I1390="","",Menu!$M$8)</f>
        <v>0</v>
      </c>
      <c r="K1390" s="4">
        <f>'Payeras tipo Polo'!D14</f>
        <v>0</v>
      </c>
      <c r="L1390" s="8">
        <f>IF(K1390="","",IF(Menu!$D$10="",0,Menu!$E$10))</f>
        <v>0</v>
      </c>
      <c r="M1390" s="8">
        <f>IF(K1390="","",IF(Menu!$H$8="",0,Menu!$H$8))</f>
        <v>0</v>
      </c>
      <c r="N1390" s="4" t="s">
        <v>274</v>
      </c>
      <c r="Y1390" s="4" t="str">
        <f>MID(I1390,1,5)</f>
        <v>C0501</v>
      </c>
      <c r="Z1390" s="4">
        <v>36</v>
      </c>
      <c r="AA1390" s="4">
        <f>(ROUNDDOWN(K1390/Z1390,0))*Z1390</f>
        <v>0</v>
      </c>
      <c r="AB1390" s="4">
        <f>K1390-(AA1390)</f>
        <v>0</v>
      </c>
      <c r="AC1390" s="4">
        <f>AA1390/Z1390</f>
        <v>0</v>
      </c>
    </row>
    <row r="1391" spans="1:29">
      <c r="A1391" s="4" t="s">
        <v>271</v>
      </c>
      <c r="B1391" s="4" t="s">
        <v>272</v>
      </c>
      <c r="C1391" s="4">
        <f>IF(D1391="","",Menu!$D$8)</f>
        <v>0</v>
      </c>
      <c r="D1391" s="4" t="s">
        <v>63</v>
      </c>
      <c r="E1391" s="4">
        <f>IF(D1391="","",Menu!$J$10)</f>
        <v>0</v>
      </c>
      <c r="F1391" s="4">
        <f>IF(D1391="","",Menu!$R$8)</f>
        <v>0</v>
      </c>
      <c r="G1391" s="4">
        <f>IF(I1391="","",Menu!$N$12)</f>
        <v>0</v>
      </c>
      <c r="H1391" s="4">
        <f>IF(J1391="","",Menu!$N$10)</f>
        <v>0</v>
      </c>
      <c r="I1391" s="4" t="s">
        <v>2003</v>
      </c>
      <c r="J1391" s="4">
        <f>IF(I1391="","",Menu!$M$8)</f>
        <v>0</v>
      </c>
      <c r="K1391" s="4">
        <f>'Payeras tipo Polo'!H13</f>
        <v>0</v>
      </c>
      <c r="L1391" s="8">
        <f>IF(K1391="","",IF(Menu!$D$10="",0,Menu!$E$10))</f>
        <v>0</v>
      </c>
      <c r="M1391" s="8">
        <f>IF(K1391="","",IF(Menu!$H$8="",0,Menu!$H$8))</f>
        <v>0</v>
      </c>
      <c r="N1391" s="4" t="s">
        <v>274</v>
      </c>
      <c r="Y1391" s="4" t="str">
        <f>MID(I1391,1,5)</f>
        <v>C0501</v>
      </c>
      <c r="Z1391" s="4">
        <v>36</v>
      </c>
      <c r="AA1391" s="4">
        <f>(ROUNDDOWN(K1391/Z1391,0))*Z1391</f>
        <v>0</v>
      </c>
      <c r="AB1391" s="4">
        <f>K1391-(AA1391)</f>
        <v>0</v>
      </c>
      <c r="AC1391" s="4">
        <f>AA1391/Z1391</f>
        <v>0</v>
      </c>
    </row>
    <row r="1392" spans="1:29">
      <c r="A1392" s="4" t="s">
        <v>271</v>
      </c>
      <c r="B1392" s="4" t="s">
        <v>272</v>
      </c>
      <c r="C1392" s="4">
        <f>IF(D1392="","",Menu!$D$8)</f>
        <v>0</v>
      </c>
      <c r="D1392" s="4" t="s">
        <v>63</v>
      </c>
      <c r="E1392" s="4">
        <f>IF(D1392="","",Menu!$J$10)</f>
        <v>0</v>
      </c>
      <c r="F1392" s="4">
        <f>IF(D1392="","",Menu!$R$8)</f>
        <v>0</v>
      </c>
      <c r="G1392" s="4">
        <f>IF(I1392="","",Menu!$N$12)</f>
        <v>0</v>
      </c>
      <c r="H1392" s="4">
        <f>IF(J1392="","",Menu!$N$10)</f>
        <v>0</v>
      </c>
      <c r="I1392" s="4" t="s">
        <v>2002</v>
      </c>
      <c r="J1392" s="4">
        <f>IF(I1392="","",Menu!$M$8)</f>
        <v>0</v>
      </c>
      <c r="K1392" s="4">
        <f>'Payeras tipo Polo'!G13</f>
        <v>0</v>
      </c>
      <c r="L1392" s="8">
        <f>IF(K1392="","",IF(Menu!$D$10="",0,Menu!$E$10))</f>
        <v>0</v>
      </c>
      <c r="M1392" s="8">
        <f>IF(K1392="","",IF(Menu!$H$8="",0,Menu!$H$8))</f>
        <v>0</v>
      </c>
      <c r="N1392" s="4" t="s">
        <v>274</v>
      </c>
      <c r="Y1392" s="4" t="str">
        <f>MID(I1392,1,5)</f>
        <v>C0501</v>
      </c>
      <c r="Z1392" s="4">
        <v>36</v>
      </c>
      <c r="AA1392" s="4">
        <f>(ROUNDDOWN(K1392/Z1392,0))*Z1392</f>
        <v>0</v>
      </c>
      <c r="AB1392" s="4">
        <f>K1392-(AA1392)</f>
        <v>0</v>
      </c>
      <c r="AC1392" s="4">
        <f>AA1392/Z1392</f>
        <v>0</v>
      </c>
    </row>
    <row r="1393" spans="1:29">
      <c r="A1393" s="4" t="s">
        <v>271</v>
      </c>
      <c r="B1393" s="4" t="s">
        <v>272</v>
      </c>
      <c r="C1393" s="4">
        <f>IF(D1393="","",Menu!$D$8)</f>
        <v>0</v>
      </c>
      <c r="D1393" s="4" t="s">
        <v>63</v>
      </c>
      <c r="E1393" s="4">
        <f>IF(D1393="","",Menu!$J$10)</f>
        <v>0</v>
      </c>
      <c r="F1393" s="4">
        <f>IF(D1393="","",Menu!$R$8)</f>
        <v>0</v>
      </c>
      <c r="G1393" s="4">
        <f>IF(I1393="","",Menu!$N$12)</f>
        <v>0</v>
      </c>
      <c r="H1393" s="4">
        <f>IF(J1393="","",Menu!$N$10)</f>
        <v>0</v>
      </c>
      <c r="I1393" s="4" t="s">
        <v>2000</v>
      </c>
      <c r="J1393" s="4">
        <f>IF(I1393="","",Menu!$M$8)</f>
        <v>0</v>
      </c>
      <c r="K1393" s="4">
        <f>'Payeras tipo Polo'!E13</f>
        <v>0</v>
      </c>
      <c r="L1393" s="8">
        <f>IF(K1393="","",IF(Menu!$D$10="",0,Menu!$E$10))</f>
        <v>0</v>
      </c>
      <c r="M1393" s="8">
        <f>IF(K1393="","",IF(Menu!$H$8="",0,Menu!$H$8))</f>
        <v>0</v>
      </c>
      <c r="N1393" s="4" t="s">
        <v>274</v>
      </c>
      <c r="Y1393" s="4" t="str">
        <f>MID(I1393,1,5)</f>
        <v>C0501</v>
      </c>
      <c r="Z1393" s="4">
        <v>36</v>
      </c>
      <c r="AA1393" s="4">
        <f>(ROUNDDOWN(K1393/Z1393,0))*Z1393</f>
        <v>0</v>
      </c>
      <c r="AB1393" s="4">
        <f>K1393-(AA1393)</f>
        <v>0</v>
      </c>
      <c r="AC1393" s="4">
        <f>AA1393/Z1393</f>
        <v>0</v>
      </c>
    </row>
    <row r="1394" spans="1:29">
      <c r="A1394" s="4" t="s">
        <v>271</v>
      </c>
      <c r="B1394" s="4" t="s">
        <v>272</v>
      </c>
      <c r="C1394" s="4">
        <f>IF(D1394="","",Menu!$D$8)</f>
        <v>0</v>
      </c>
      <c r="D1394" s="4" t="s">
        <v>63</v>
      </c>
      <c r="E1394" s="4">
        <f>IF(D1394="","",Menu!$J$10)</f>
        <v>0</v>
      </c>
      <c r="F1394" s="4">
        <f>IF(D1394="","",Menu!$R$8)</f>
        <v>0</v>
      </c>
      <c r="G1394" s="4">
        <f>IF(I1394="","",Menu!$N$12)</f>
        <v>0</v>
      </c>
      <c r="H1394" s="4">
        <f>IF(J1394="","",Menu!$N$10)</f>
        <v>0</v>
      </c>
      <c r="I1394" s="4" t="s">
        <v>2001</v>
      </c>
      <c r="J1394" s="4">
        <f>IF(I1394="","",Menu!$M$8)</f>
        <v>0</v>
      </c>
      <c r="K1394" s="4">
        <f>'Payeras tipo Polo'!F13</f>
        <v>0</v>
      </c>
      <c r="L1394" s="8">
        <f>IF(K1394="","",IF(Menu!$D$10="",0,Menu!$E$10))</f>
        <v>0</v>
      </c>
      <c r="M1394" s="8">
        <f>IF(K1394="","",IF(Menu!$H$8="",0,Menu!$H$8))</f>
        <v>0</v>
      </c>
      <c r="N1394" s="4" t="s">
        <v>274</v>
      </c>
      <c r="Y1394" s="4" t="str">
        <f>MID(I1394,1,5)</f>
        <v>C0501</v>
      </c>
      <c r="Z1394" s="4">
        <v>36</v>
      </c>
      <c r="AA1394" s="4">
        <f>(ROUNDDOWN(K1394/Z1394,0))*Z1394</f>
        <v>0</v>
      </c>
      <c r="AB1394" s="4">
        <f>K1394-(AA1394)</f>
        <v>0</v>
      </c>
      <c r="AC1394" s="4">
        <f>AA1394/Z1394</f>
        <v>0</v>
      </c>
    </row>
    <row r="1395" spans="1:29">
      <c r="A1395" s="4" t="s">
        <v>271</v>
      </c>
      <c r="B1395" s="4" t="s">
        <v>272</v>
      </c>
      <c r="C1395" s="4">
        <f>IF(D1395="","",Menu!$D$8)</f>
        <v>0</v>
      </c>
      <c r="D1395" s="4" t="s">
        <v>63</v>
      </c>
      <c r="E1395" s="4">
        <f>IF(D1395="","",Menu!$J$10)</f>
        <v>0</v>
      </c>
      <c r="F1395" s="4">
        <f>IF(D1395="","",Menu!$R$8)</f>
        <v>0</v>
      </c>
      <c r="G1395" s="4">
        <f>IF(I1395="","",Menu!$N$12)</f>
        <v>0</v>
      </c>
      <c r="H1395" s="4">
        <f>IF(J1395="","",Menu!$N$10)</f>
        <v>0</v>
      </c>
      <c r="I1395" s="4" t="s">
        <v>1999</v>
      </c>
      <c r="J1395" s="4">
        <f>IF(I1395="","",Menu!$M$8)</f>
        <v>0</v>
      </c>
      <c r="K1395" s="4">
        <f>'Payeras tipo Polo'!D13</f>
        <v>0</v>
      </c>
      <c r="L1395" s="8">
        <f>IF(K1395="","",IF(Menu!$D$10="",0,Menu!$E$10))</f>
        <v>0</v>
      </c>
      <c r="M1395" s="8">
        <f>IF(K1395="","",IF(Menu!$H$8="",0,Menu!$H$8))</f>
        <v>0</v>
      </c>
      <c r="N1395" s="4" t="s">
        <v>274</v>
      </c>
      <c r="Y1395" s="4" t="str">
        <f>MID(I1395,1,5)</f>
        <v>C0501</v>
      </c>
      <c r="Z1395" s="4">
        <v>36</v>
      </c>
      <c r="AA1395" s="4">
        <f>(ROUNDDOWN(K1395/Z1395,0))*Z1395</f>
        <v>0</v>
      </c>
      <c r="AB1395" s="4">
        <f>K1395-(AA1395)</f>
        <v>0</v>
      </c>
      <c r="AC1395" s="4">
        <f>AA1395/Z1395</f>
        <v>0</v>
      </c>
    </row>
    <row r="1396" spans="1:29">
      <c r="A1396" s="4" t="s">
        <v>271</v>
      </c>
      <c r="B1396" s="4" t="s">
        <v>272</v>
      </c>
      <c r="C1396" s="4">
        <f>IF(D1396="","",Menu!$D$8)</f>
        <v>0</v>
      </c>
      <c r="D1396" s="4" t="s">
        <v>63</v>
      </c>
      <c r="E1396" s="4">
        <f>IF(D1396="","",Menu!$J$10)</f>
        <v>0</v>
      </c>
      <c r="F1396" s="4">
        <f>IF(D1396="","",Menu!$R$8)</f>
        <v>0</v>
      </c>
      <c r="G1396" s="4">
        <f>IF(I1396="","",Menu!$N$12)</f>
        <v>0</v>
      </c>
      <c r="H1396" s="4">
        <f>IF(J1396="","",Menu!$N$10)</f>
        <v>0</v>
      </c>
      <c r="I1396" s="4" t="s">
        <v>1998</v>
      </c>
      <c r="J1396" s="4">
        <f>IF(I1396="","",Menu!$M$8)</f>
        <v>0</v>
      </c>
      <c r="K1396" s="4">
        <f>'Payeras tipo Polo'!H12</f>
        <v>0</v>
      </c>
      <c r="L1396" s="8">
        <f>IF(K1396="","",IF(Menu!$D$10="",0,Menu!$E$10))</f>
        <v>0</v>
      </c>
      <c r="M1396" s="8">
        <f>IF(K1396="","",IF(Menu!$H$8="",0,Menu!$H$8))</f>
        <v>0</v>
      </c>
      <c r="N1396" s="4" t="s">
        <v>274</v>
      </c>
      <c r="Y1396" s="4" t="str">
        <f>MID(I1396,1,5)</f>
        <v>C0501</v>
      </c>
      <c r="Z1396" s="4">
        <v>36</v>
      </c>
      <c r="AA1396" s="4">
        <f>(ROUNDDOWN(K1396/Z1396,0))*Z1396</f>
        <v>0</v>
      </c>
      <c r="AB1396" s="4">
        <f>K1396-(AA1396)</f>
        <v>0</v>
      </c>
      <c r="AC1396" s="4">
        <f>AA1396/Z1396</f>
        <v>0</v>
      </c>
    </row>
    <row r="1397" spans="1:29">
      <c r="A1397" s="4" t="s">
        <v>271</v>
      </c>
      <c r="B1397" s="4" t="s">
        <v>272</v>
      </c>
      <c r="C1397" s="4">
        <f>IF(D1397="","",Menu!$D$8)</f>
        <v>0</v>
      </c>
      <c r="D1397" s="4" t="s">
        <v>63</v>
      </c>
      <c r="E1397" s="4">
        <f>IF(D1397="","",Menu!$J$10)</f>
        <v>0</v>
      </c>
      <c r="F1397" s="4">
        <f>IF(D1397="","",Menu!$R$8)</f>
        <v>0</v>
      </c>
      <c r="G1397" s="4">
        <f>IF(I1397="","",Menu!$N$12)</f>
        <v>0</v>
      </c>
      <c r="H1397" s="4">
        <f>IF(J1397="","",Menu!$N$10)</f>
        <v>0</v>
      </c>
      <c r="I1397" s="4" t="s">
        <v>1997</v>
      </c>
      <c r="J1397" s="4">
        <f>IF(I1397="","",Menu!$M$8)</f>
        <v>0</v>
      </c>
      <c r="K1397" s="4">
        <f>'Payeras tipo Polo'!G12</f>
        <v>0</v>
      </c>
      <c r="L1397" s="8">
        <f>IF(K1397="","",IF(Menu!$D$10="",0,Menu!$E$10))</f>
        <v>0</v>
      </c>
      <c r="M1397" s="8">
        <f>IF(K1397="","",IF(Menu!$H$8="",0,Menu!$H$8))</f>
        <v>0</v>
      </c>
      <c r="N1397" s="4" t="s">
        <v>274</v>
      </c>
      <c r="Y1397" s="4" t="str">
        <f>MID(I1397,1,5)</f>
        <v>C0501</v>
      </c>
      <c r="Z1397" s="4">
        <v>36</v>
      </c>
      <c r="AA1397" s="4">
        <f>(ROUNDDOWN(K1397/Z1397,0))*Z1397</f>
        <v>0</v>
      </c>
      <c r="AB1397" s="4">
        <f>K1397-(AA1397)</f>
        <v>0</v>
      </c>
      <c r="AC1397" s="4">
        <f>AA1397/Z1397</f>
        <v>0</v>
      </c>
    </row>
    <row r="1398" spans="1:29">
      <c r="A1398" s="4" t="s">
        <v>271</v>
      </c>
      <c r="B1398" s="4" t="s">
        <v>272</v>
      </c>
      <c r="C1398" s="4">
        <f>IF(D1398="","",Menu!$D$8)</f>
        <v>0</v>
      </c>
      <c r="D1398" s="4" t="s">
        <v>63</v>
      </c>
      <c r="E1398" s="4">
        <f>IF(D1398="","",Menu!$J$10)</f>
        <v>0</v>
      </c>
      <c r="F1398" s="4">
        <f>IF(D1398="","",Menu!$R$8)</f>
        <v>0</v>
      </c>
      <c r="G1398" s="4">
        <f>IF(I1398="","",Menu!$N$12)</f>
        <v>0</v>
      </c>
      <c r="H1398" s="4">
        <f>IF(J1398="","",Menu!$N$10)</f>
        <v>0</v>
      </c>
      <c r="I1398" s="4" t="s">
        <v>1995</v>
      </c>
      <c r="J1398" s="4">
        <f>IF(I1398="","",Menu!$M$8)</f>
        <v>0</v>
      </c>
      <c r="K1398" s="4">
        <f>'Payeras tipo Polo'!E12</f>
        <v>0</v>
      </c>
      <c r="L1398" s="8">
        <f>IF(K1398="","",IF(Menu!$D$10="",0,Menu!$E$10))</f>
        <v>0</v>
      </c>
      <c r="M1398" s="8">
        <f>IF(K1398="","",IF(Menu!$H$8="",0,Menu!$H$8))</f>
        <v>0</v>
      </c>
      <c r="N1398" s="4" t="s">
        <v>274</v>
      </c>
      <c r="Y1398" s="4" t="str">
        <f>MID(I1398,1,5)</f>
        <v>C0501</v>
      </c>
      <c r="Z1398" s="4">
        <v>36</v>
      </c>
      <c r="AA1398" s="4">
        <f>(ROUNDDOWN(K1398/Z1398,0))*Z1398</f>
        <v>0</v>
      </c>
      <c r="AB1398" s="4">
        <f>K1398-(AA1398)</f>
        <v>0</v>
      </c>
      <c r="AC1398" s="4">
        <f>AA1398/Z1398</f>
        <v>0</v>
      </c>
    </row>
    <row r="1399" spans="1:29">
      <c r="A1399" s="4" t="s">
        <v>271</v>
      </c>
      <c r="B1399" s="4" t="s">
        <v>272</v>
      </c>
      <c r="C1399" s="4">
        <f>IF(D1399="","",Menu!$D$8)</f>
        <v>0</v>
      </c>
      <c r="D1399" s="4" t="s">
        <v>63</v>
      </c>
      <c r="E1399" s="4">
        <f>IF(D1399="","",Menu!$J$10)</f>
        <v>0</v>
      </c>
      <c r="F1399" s="4">
        <f>IF(D1399="","",Menu!$R$8)</f>
        <v>0</v>
      </c>
      <c r="G1399" s="4">
        <f>IF(I1399="","",Menu!$N$12)</f>
        <v>0</v>
      </c>
      <c r="H1399" s="4">
        <f>IF(J1399="","",Menu!$N$10)</f>
        <v>0</v>
      </c>
      <c r="I1399" s="4" t="s">
        <v>1996</v>
      </c>
      <c r="J1399" s="4">
        <f>IF(I1399="","",Menu!$M$8)</f>
        <v>0</v>
      </c>
      <c r="K1399" s="4">
        <f>'Payeras tipo Polo'!F12</f>
        <v>0</v>
      </c>
      <c r="L1399" s="8">
        <f>IF(K1399="","",IF(Menu!$D$10="",0,Menu!$E$10))</f>
        <v>0</v>
      </c>
      <c r="M1399" s="8">
        <f>IF(K1399="","",IF(Menu!$H$8="",0,Menu!$H$8))</f>
        <v>0</v>
      </c>
      <c r="N1399" s="4" t="s">
        <v>274</v>
      </c>
      <c r="Y1399" s="4" t="str">
        <f>MID(I1399,1,5)</f>
        <v>C0501</v>
      </c>
      <c r="Z1399" s="4">
        <v>36</v>
      </c>
      <c r="AA1399" s="4">
        <f>(ROUNDDOWN(K1399/Z1399,0))*Z1399</f>
        <v>0</v>
      </c>
      <c r="AB1399" s="4">
        <f>K1399-(AA1399)</f>
        <v>0</v>
      </c>
      <c r="AC1399" s="4">
        <f>AA1399/Z1399</f>
        <v>0</v>
      </c>
    </row>
    <row r="1400" spans="1:29">
      <c r="A1400" s="4" t="s">
        <v>271</v>
      </c>
      <c r="B1400" s="4" t="s">
        <v>272</v>
      </c>
      <c r="C1400" s="4">
        <f>IF(D1400="","",Menu!$D$8)</f>
        <v>0</v>
      </c>
      <c r="D1400" s="4" t="s">
        <v>63</v>
      </c>
      <c r="E1400" s="4">
        <f>IF(D1400="","",Menu!$J$10)</f>
        <v>0</v>
      </c>
      <c r="F1400" s="4">
        <f>IF(D1400="","",Menu!$R$8)</f>
        <v>0</v>
      </c>
      <c r="G1400" s="4">
        <f>IF(I1400="","",Menu!$N$12)</f>
        <v>0</v>
      </c>
      <c r="H1400" s="4">
        <f>IF(J1400="","",Menu!$N$10)</f>
        <v>0</v>
      </c>
      <c r="I1400" s="4" t="s">
        <v>1994</v>
      </c>
      <c r="J1400" s="4">
        <f>IF(I1400="","",Menu!$M$8)</f>
        <v>0</v>
      </c>
      <c r="K1400" s="4">
        <f>'Payeras tipo Polo'!D12</f>
        <v>0</v>
      </c>
      <c r="L1400" s="8">
        <f>IF(K1400="","",IF(Menu!$D$10="",0,Menu!$E$10))</f>
        <v>0</v>
      </c>
      <c r="M1400" s="8">
        <f>IF(K1400="","",IF(Menu!$H$8="",0,Menu!$H$8))</f>
        <v>0</v>
      </c>
      <c r="N1400" s="4" t="s">
        <v>274</v>
      </c>
      <c r="Y1400" s="4" t="str">
        <f>MID(I1400,1,5)</f>
        <v>C0501</v>
      </c>
      <c r="Z1400" s="4">
        <v>36</v>
      </c>
      <c r="AA1400" s="4">
        <f>(ROUNDDOWN(K1400/Z1400,0))*Z1400</f>
        <v>0</v>
      </c>
      <c r="AB1400" s="4">
        <f>K1400-(AA1400)</f>
        <v>0</v>
      </c>
      <c r="AC1400" s="4">
        <f>AA1400/Z1400</f>
        <v>0</v>
      </c>
    </row>
    <row r="1401" spans="1:29">
      <c r="A1401" s="4" t="s">
        <v>271</v>
      </c>
      <c r="B1401" s="4" t="s">
        <v>272</v>
      </c>
      <c r="C1401" s="4">
        <f>IF(D1401="","",Menu!$D$8)</f>
        <v>0</v>
      </c>
      <c r="D1401" s="4" t="s">
        <v>63</v>
      </c>
      <c r="E1401" s="4">
        <f>IF(D1401="","",Menu!$J$10)</f>
        <v>0</v>
      </c>
      <c r="F1401" s="4">
        <f>IF(D1401="","",Menu!$R$8)</f>
        <v>0</v>
      </c>
      <c r="G1401" s="4">
        <f>IF(I1401="","",Menu!$N$12)</f>
        <v>0</v>
      </c>
      <c r="H1401" s="4">
        <f>IF(J1401="","",Menu!$N$10)</f>
        <v>0</v>
      </c>
      <c r="I1401" s="4" t="s">
        <v>1993</v>
      </c>
      <c r="J1401" s="4">
        <f>IF(I1401="","",Menu!$M$8)</f>
        <v>0</v>
      </c>
      <c r="K1401" s="4">
        <f>'Payeras tipo Polo'!H11</f>
        <v>0</v>
      </c>
      <c r="L1401" s="8">
        <f>IF(K1401="","",IF(Menu!$D$10="",0,Menu!$E$10))</f>
        <v>0</v>
      </c>
      <c r="M1401" s="8">
        <f>IF(K1401="","",IF(Menu!$H$8="",0,Menu!$H$8))</f>
        <v>0</v>
      </c>
      <c r="N1401" s="4" t="s">
        <v>274</v>
      </c>
      <c r="Y1401" s="4" t="str">
        <f>MID(I1401,1,5)</f>
        <v>C0501</v>
      </c>
      <c r="Z1401" s="4">
        <v>36</v>
      </c>
      <c r="AA1401" s="4">
        <f>(ROUNDDOWN(K1401/Z1401,0))*Z1401</f>
        <v>0</v>
      </c>
      <c r="AB1401" s="4">
        <f>K1401-(AA1401)</f>
        <v>0</v>
      </c>
      <c r="AC1401" s="4">
        <f>AA1401/Z1401</f>
        <v>0</v>
      </c>
    </row>
    <row r="1402" spans="1:29">
      <c r="A1402" s="4" t="s">
        <v>271</v>
      </c>
      <c r="B1402" s="4" t="s">
        <v>272</v>
      </c>
      <c r="C1402" s="4">
        <f>IF(D1402="","",Menu!$D$8)</f>
        <v>0</v>
      </c>
      <c r="D1402" s="4" t="s">
        <v>63</v>
      </c>
      <c r="E1402" s="4">
        <f>IF(D1402="","",Menu!$J$10)</f>
        <v>0</v>
      </c>
      <c r="F1402" s="4">
        <f>IF(D1402="","",Menu!$R$8)</f>
        <v>0</v>
      </c>
      <c r="G1402" s="4">
        <f>IF(I1402="","",Menu!$N$12)</f>
        <v>0</v>
      </c>
      <c r="H1402" s="4">
        <f>IF(J1402="","",Menu!$N$10)</f>
        <v>0</v>
      </c>
      <c r="I1402" s="4" t="s">
        <v>1992</v>
      </c>
      <c r="J1402" s="4">
        <f>IF(I1402="","",Menu!$M$8)</f>
        <v>0</v>
      </c>
      <c r="K1402" s="4">
        <f>'Payeras tipo Polo'!G11</f>
        <v>0</v>
      </c>
      <c r="L1402" s="8">
        <f>IF(K1402="","",IF(Menu!$D$10="",0,Menu!$E$10))</f>
        <v>0</v>
      </c>
      <c r="M1402" s="8">
        <f>IF(K1402="","",IF(Menu!$H$8="",0,Menu!$H$8))</f>
        <v>0</v>
      </c>
      <c r="N1402" s="4" t="s">
        <v>274</v>
      </c>
      <c r="Y1402" s="4" t="str">
        <f>MID(I1402,1,5)</f>
        <v>C0501</v>
      </c>
      <c r="Z1402" s="4">
        <v>36</v>
      </c>
      <c r="AA1402" s="4">
        <f>(ROUNDDOWN(K1402/Z1402,0))*Z1402</f>
        <v>0</v>
      </c>
      <c r="AB1402" s="4">
        <f>K1402-(AA1402)</f>
        <v>0</v>
      </c>
      <c r="AC1402" s="4">
        <f>AA1402/Z1402</f>
        <v>0</v>
      </c>
    </row>
    <row r="1403" spans="1:29">
      <c r="A1403" s="4" t="s">
        <v>271</v>
      </c>
      <c r="B1403" s="4" t="s">
        <v>272</v>
      </c>
      <c r="C1403" s="4">
        <f>IF(D1403="","",Menu!$D$8)</f>
        <v>0</v>
      </c>
      <c r="D1403" s="4" t="s">
        <v>63</v>
      </c>
      <c r="E1403" s="4">
        <f>IF(D1403="","",Menu!$J$10)</f>
        <v>0</v>
      </c>
      <c r="F1403" s="4">
        <f>IF(D1403="","",Menu!$R$8)</f>
        <v>0</v>
      </c>
      <c r="G1403" s="4">
        <f>IF(I1403="","",Menu!$N$12)</f>
        <v>0</v>
      </c>
      <c r="H1403" s="4">
        <f>IF(J1403="","",Menu!$N$10)</f>
        <v>0</v>
      </c>
      <c r="I1403" s="4" t="s">
        <v>1990</v>
      </c>
      <c r="J1403" s="4">
        <f>IF(I1403="","",Menu!$M$8)</f>
        <v>0</v>
      </c>
      <c r="K1403" s="4">
        <f>'Payeras tipo Polo'!E11</f>
        <v>0</v>
      </c>
      <c r="L1403" s="8">
        <f>IF(K1403="","",IF(Menu!$D$10="",0,Menu!$E$10))</f>
        <v>0</v>
      </c>
      <c r="M1403" s="8">
        <f>IF(K1403="","",IF(Menu!$H$8="",0,Menu!$H$8))</f>
        <v>0</v>
      </c>
      <c r="N1403" s="4" t="s">
        <v>274</v>
      </c>
      <c r="Y1403" s="4" t="str">
        <f>MID(I1403,1,5)</f>
        <v>C0501</v>
      </c>
      <c r="Z1403" s="4">
        <v>36</v>
      </c>
      <c r="AA1403" s="4">
        <f>(ROUNDDOWN(K1403/Z1403,0))*Z1403</f>
        <v>0</v>
      </c>
      <c r="AB1403" s="4">
        <f>K1403-(AA1403)</f>
        <v>0</v>
      </c>
      <c r="AC1403" s="4">
        <f>AA1403/Z1403</f>
        <v>0</v>
      </c>
    </row>
    <row r="1404" spans="1:29">
      <c r="A1404" s="4" t="s">
        <v>271</v>
      </c>
      <c r="B1404" s="4" t="s">
        <v>272</v>
      </c>
      <c r="C1404" s="4">
        <f>IF(D1404="","",Menu!$D$8)</f>
        <v>0</v>
      </c>
      <c r="D1404" s="4" t="s">
        <v>63</v>
      </c>
      <c r="E1404" s="4">
        <f>IF(D1404="","",Menu!$J$10)</f>
        <v>0</v>
      </c>
      <c r="F1404" s="4">
        <f>IF(D1404="","",Menu!$R$8)</f>
        <v>0</v>
      </c>
      <c r="G1404" s="4">
        <f>IF(I1404="","",Menu!$N$12)</f>
        <v>0</v>
      </c>
      <c r="H1404" s="4">
        <f>IF(J1404="","",Menu!$N$10)</f>
        <v>0</v>
      </c>
      <c r="I1404" s="4" t="s">
        <v>1991</v>
      </c>
      <c r="J1404" s="4">
        <f>IF(I1404="","",Menu!$M$8)</f>
        <v>0</v>
      </c>
      <c r="K1404" s="4">
        <f>'Payeras tipo Polo'!F11</f>
        <v>0</v>
      </c>
      <c r="L1404" s="8">
        <f>IF(K1404="","",IF(Menu!$D$10="",0,Menu!$E$10))</f>
        <v>0</v>
      </c>
      <c r="M1404" s="8">
        <f>IF(K1404="","",IF(Menu!$H$8="",0,Menu!$H$8))</f>
        <v>0</v>
      </c>
      <c r="N1404" s="4" t="s">
        <v>274</v>
      </c>
      <c r="Y1404" s="4" t="str">
        <f>MID(I1404,1,5)</f>
        <v>C0501</v>
      </c>
      <c r="Z1404" s="4">
        <v>36</v>
      </c>
      <c r="AA1404" s="4">
        <f>(ROUNDDOWN(K1404/Z1404,0))*Z1404</f>
        <v>0</v>
      </c>
      <c r="AB1404" s="4">
        <f>K1404-(AA1404)</f>
        <v>0</v>
      </c>
      <c r="AC1404" s="4">
        <f>AA1404/Z1404</f>
        <v>0</v>
      </c>
    </row>
    <row r="1405" spans="1:29">
      <c r="A1405" s="4" t="s">
        <v>271</v>
      </c>
      <c r="B1405" s="4" t="s">
        <v>272</v>
      </c>
      <c r="C1405" s="4">
        <f>IF(D1405="","",Menu!$D$8)</f>
        <v>0</v>
      </c>
      <c r="D1405" s="4" t="s">
        <v>63</v>
      </c>
      <c r="E1405" s="4">
        <f>IF(D1405="","",Menu!$J$10)</f>
        <v>0</v>
      </c>
      <c r="F1405" s="4">
        <f>IF(D1405="","",Menu!$R$8)</f>
        <v>0</v>
      </c>
      <c r="G1405" s="4">
        <f>IF(I1405="","",Menu!$N$12)</f>
        <v>0</v>
      </c>
      <c r="H1405" s="4">
        <f>IF(J1405="","",Menu!$N$10)</f>
        <v>0</v>
      </c>
      <c r="I1405" s="4" t="s">
        <v>1989</v>
      </c>
      <c r="J1405" s="4">
        <f>IF(I1405="","",Menu!$M$8)</f>
        <v>0</v>
      </c>
      <c r="K1405" s="4">
        <f>'Payeras tipo Polo'!D11</f>
        <v>0</v>
      </c>
      <c r="L1405" s="8">
        <f>IF(K1405="","",IF(Menu!$D$10="",0,Menu!$E$10))</f>
        <v>0</v>
      </c>
      <c r="M1405" s="8">
        <f>IF(K1405="","",IF(Menu!$H$8="",0,Menu!$H$8))</f>
        <v>0</v>
      </c>
      <c r="N1405" s="4" t="s">
        <v>274</v>
      </c>
      <c r="Y1405" s="4" t="str">
        <f>MID(I1405,1,5)</f>
        <v>C0501</v>
      </c>
      <c r="Z1405" s="4">
        <v>36</v>
      </c>
      <c r="AA1405" s="4">
        <f>(ROUNDDOWN(K1405/Z1405,0))*Z1405</f>
        <v>0</v>
      </c>
      <c r="AB1405" s="4">
        <f>K1405-(AA1405)</f>
        <v>0</v>
      </c>
      <c r="AC1405" s="4">
        <f>AA1405/Z1405</f>
        <v>0</v>
      </c>
    </row>
    <row r="1406" spans="1:29">
      <c r="A1406" s="4" t="s">
        <v>271</v>
      </c>
      <c r="B1406" s="4" t="s">
        <v>272</v>
      </c>
      <c r="C1406" s="4">
        <f>IF(D1406="","",Menu!$D$8)</f>
        <v>0</v>
      </c>
      <c r="D1406" s="4" t="s">
        <v>63</v>
      </c>
      <c r="E1406" s="4">
        <f>IF(D1406="","",Menu!$J$10)</f>
        <v>0</v>
      </c>
      <c r="F1406" s="4">
        <f>IF(D1406="","",Menu!$R$8)</f>
        <v>0</v>
      </c>
      <c r="G1406" s="4">
        <f>IF(I1406="","",Menu!$N$12)</f>
        <v>0</v>
      </c>
      <c r="H1406" s="4">
        <f>IF(J1406="","",Menu!$N$10)</f>
        <v>0</v>
      </c>
      <c r="I1406" s="4" t="s">
        <v>1988</v>
      </c>
      <c r="J1406" s="4">
        <f>IF(I1406="","",Menu!$M$8)</f>
        <v>0</v>
      </c>
      <c r="K1406" s="4">
        <f>'Payeras tipo Polo'!H10</f>
        <v>0</v>
      </c>
      <c r="L1406" s="8">
        <f>IF(K1406="","",IF(Menu!$D$10="",0,Menu!$E$10))</f>
        <v>0</v>
      </c>
      <c r="M1406" s="8">
        <f>IF(K1406="","",IF(Menu!$H$8="",0,Menu!$H$8))</f>
        <v>0</v>
      </c>
      <c r="N1406" s="4" t="s">
        <v>274</v>
      </c>
      <c r="Y1406" s="4" t="str">
        <f>MID(I1406,1,5)</f>
        <v>C0501</v>
      </c>
      <c r="Z1406" s="4">
        <v>36</v>
      </c>
      <c r="AA1406" s="4">
        <f>(ROUNDDOWN(K1406/Z1406,0))*Z1406</f>
        <v>0</v>
      </c>
      <c r="AB1406" s="4">
        <f>K1406-(AA1406)</f>
        <v>0</v>
      </c>
      <c r="AC1406" s="4">
        <f>AA1406/Z1406</f>
        <v>0</v>
      </c>
    </row>
    <row r="1407" spans="1:29">
      <c r="A1407" s="4" t="s">
        <v>271</v>
      </c>
      <c r="B1407" s="4" t="s">
        <v>272</v>
      </c>
      <c r="C1407" s="4">
        <f>IF(D1407="","",Menu!$D$8)</f>
        <v>0</v>
      </c>
      <c r="D1407" s="4" t="s">
        <v>63</v>
      </c>
      <c r="E1407" s="4">
        <f>IF(D1407="","",Menu!$J$10)</f>
        <v>0</v>
      </c>
      <c r="F1407" s="4">
        <f>IF(D1407="","",Menu!$R$8)</f>
        <v>0</v>
      </c>
      <c r="G1407" s="4">
        <f>IF(I1407="","",Menu!$N$12)</f>
        <v>0</v>
      </c>
      <c r="H1407" s="4">
        <f>IF(J1407="","",Menu!$N$10)</f>
        <v>0</v>
      </c>
      <c r="I1407" s="4" t="s">
        <v>1987</v>
      </c>
      <c r="J1407" s="4">
        <f>IF(I1407="","",Menu!$M$8)</f>
        <v>0</v>
      </c>
      <c r="K1407" s="4">
        <f>'Payeras tipo Polo'!G10</f>
        <v>0</v>
      </c>
      <c r="L1407" s="8">
        <f>IF(K1407="","",IF(Menu!$D$10="",0,Menu!$E$10))</f>
        <v>0</v>
      </c>
      <c r="M1407" s="8">
        <f>IF(K1407="","",IF(Menu!$H$8="",0,Menu!$H$8))</f>
        <v>0</v>
      </c>
      <c r="N1407" s="4" t="s">
        <v>274</v>
      </c>
      <c r="Y1407" s="4" t="str">
        <f>MID(I1407,1,5)</f>
        <v>C0501</v>
      </c>
      <c r="Z1407" s="4">
        <v>36</v>
      </c>
      <c r="AA1407" s="4">
        <f>(ROUNDDOWN(K1407/Z1407,0))*Z1407</f>
        <v>0</v>
      </c>
      <c r="AB1407" s="4">
        <f>K1407-(AA1407)</f>
        <v>0</v>
      </c>
      <c r="AC1407" s="4">
        <f>AA1407/Z1407</f>
        <v>0</v>
      </c>
    </row>
    <row r="1408" spans="1:29">
      <c r="A1408" s="4" t="s">
        <v>271</v>
      </c>
      <c r="B1408" s="4" t="s">
        <v>272</v>
      </c>
      <c r="C1408" s="4">
        <f>IF(D1408="","",Menu!$D$8)</f>
        <v>0</v>
      </c>
      <c r="D1408" s="4" t="s">
        <v>63</v>
      </c>
      <c r="E1408" s="4">
        <f>IF(D1408="","",Menu!$J$10)</f>
        <v>0</v>
      </c>
      <c r="F1408" s="4">
        <f>IF(D1408="","",Menu!$R$8)</f>
        <v>0</v>
      </c>
      <c r="G1408" s="4">
        <f>IF(I1408="","",Menu!$N$12)</f>
        <v>0</v>
      </c>
      <c r="H1408" s="4">
        <f>IF(J1408="","",Menu!$N$10)</f>
        <v>0</v>
      </c>
      <c r="I1408" s="4" t="s">
        <v>1985</v>
      </c>
      <c r="J1408" s="4">
        <f>IF(I1408="","",Menu!$M$8)</f>
        <v>0</v>
      </c>
      <c r="K1408" s="4">
        <f>'Payeras tipo Polo'!E10</f>
        <v>0</v>
      </c>
      <c r="L1408" s="8">
        <f>IF(K1408="","",IF(Menu!$D$10="",0,Menu!$E$10))</f>
        <v>0</v>
      </c>
      <c r="M1408" s="8">
        <f>IF(K1408="","",IF(Menu!$H$8="",0,Menu!$H$8))</f>
        <v>0</v>
      </c>
      <c r="N1408" s="4" t="s">
        <v>274</v>
      </c>
      <c r="Y1408" s="4" t="str">
        <f>MID(I1408,1,5)</f>
        <v>C0501</v>
      </c>
      <c r="Z1408" s="4">
        <v>36</v>
      </c>
      <c r="AA1408" s="4">
        <f>(ROUNDDOWN(K1408/Z1408,0))*Z1408</f>
        <v>0</v>
      </c>
      <c r="AB1408" s="4">
        <f>K1408-(AA1408)</f>
        <v>0</v>
      </c>
      <c r="AC1408" s="4">
        <f>AA1408/Z1408</f>
        <v>0</v>
      </c>
    </row>
    <row r="1409" spans="1:29">
      <c r="A1409" s="4" t="s">
        <v>271</v>
      </c>
      <c r="B1409" s="4" t="s">
        <v>272</v>
      </c>
      <c r="C1409" s="4">
        <f>IF(D1409="","",Menu!$D$8)</f>
        <v>0</v>
      </c>
      <c r="D1409" s="4" t="s">
        <v>63</v>
      </c>
      <c r="E1409" s="4">
        <f>IF(D1409="","",Menu!$J$10)</f>
        <v>0</v>
      </c>
      <c r="F1409" s="4">
        <f>IF(D1409="","",Menu!$R$8)</f>
        <v>0</v>
      </c>
      <c r="G1409" s="4">
        <f>IF(I1409="","",Menu!$N$12)</f>
        <v>0</v>
      </c>
      <c r="H1409" s="4">
        <f>IF(J1409="","",Menu!$N$10)</f>
        <v>0</v>
      </c>
      <c r="I1409" s="4" t="s">
        <v>1986</v>
      </c>
      <c r="J1409" s="4">
        <f>IF(I1409="","",Menu!$M$8)</f>
        <v>0</v>
      </c>
      <c r="K1409" s="4">
        <f>'Payeras tipo Polo'!F10</f>
        <v>0</v>
      </c>
      <c r="L1409" s="8">
        <f>IF(K1409="","",IF(Menu!$D$10="",0,Menu!$E$10))</f>
        <v>0</v>
      </c>
      <c r="M1409" s="8">
        <f>IF(K1409="","",IF(Menu!$H$8="",0,Menu!$H$8))</f>
        <v>0</v>
      </c>
      <c r="N1409" s="4" t="s">
        <v>274</v>
      </c>
      <c r="Y1409" s="4" t="str">
        <f>MID(I1409,1,5)</f>
        <v>C0501</v>
      </c>
      <c r="Z1409" s="4">
        <v>36</v>
      </c>
      <c r="AA1409" s="4">
        <f>(ROUNDDOWN(K1409/Z1409,0))*Z1409</f>
        <v>0</v>
      </c>
      <c r="AB1409" s="4">
        <f>K1409-(AA1409)</f>
        <v>0</v>
      </c>
      <c r="AC1409" s="4">
        <f>AA1409/Z1409</f>
        <v>0</v>
      </c>
    </row>
    <row r="1410" spans="1:29">
      <c r="A1410" s="4" t="s">
        <v>271</v>
      </c>
      <c r="B1410" s="4" t="s">
        <v>272</v>
      </c>
      <c r="C1410" s="4">
        <f>IF(D1410="","",Menu!$D$8)</f>
        <v>0</v>
      </c>
      <c r="D1410" s="4" t="s">
        <v>63</v>
      </c>
      <c r="E1410" s="4">
        <f>IF(D1410="","",Menu!$J$10)</f>
        <v>0</v>
      </c>
      <c r="F1410" s="4">
        <f>IF(D1410="","",Menu!$R$8)</f>
        <v>0</v>
      </c>
      <c r="G1410" s="4">
        <f>IF(I1410="","",Menu!$N$12)</f>
        <v>0</v>
      </c>
      <c r="H1410" s="4">
        <f>IF(J1410="","",Menu!$N$10)</f>
        <v>0</v>
      </c>
      <c r="I1410" s="4" t="s">
        <v>1984</v>
      </c>
      <c r="J1410" s="4">
        <f>IF(I1410="","",Menu!$M$8)</f>
        <v>0</v>
      </c>
      <c r="K1410" s="4">
        <f>'Payeras tipo Polo'!D10</f>
        <v>0</v>
      </c>
      <c r="L1410" s="8">
        <f>IF(K1410="","",IF(Menu!$D$10="",0,Menu!$E$10))</f>
        <v>0</v>
      </c>
      <c r="M1410" s="8">
        <f>IF(K1410="","",IF(Menu!$H$8="",0,Menu!$H$8))</f>
        <v>0</v>
      </c>
      <c r="N1410" s="4" t="s">
        <v>274</v>
      </c>
      <c r="Y1410" s="4" t="str">
        <f>MID(I1410,1,5)</f>
        <v>C0501</v>
      </c>
      <c r="Z1410" s="4">
        <v>36</v>
      </c>
      <c r="AA1410" s="4">
        <f>(ROUNDDOWN(K1410/Z1410,0))*Z1410</f>
        <v>0</v>
      </c>
      <c r="AB1410" s="4">
        <f>K1410-(AA1410)</f>
        <v>0</v>
      </c>
      <c r="AC1410" s="4">
        <f>AA1410/Z1410</f>
        <v>0</v>
      </c>
    </row>
    <row r="1411" spans="1:29" ht="13.2">
      <c r="A1411" s="4" t="s">
        <v>271</v>
      </c>
      <c r="B1411" s="4" t="s">
        <v>272</v>
      </c>
      <c r="C1411" s="4">
        <f>IF(D1411="","",Menu!$D$8)</f>
        <v>0</v>
      </c>
      <c r="D1411" s="5" t="s">
        <v>63</v>
      </c>
      <c r="E1411" s="4">
        <f>IF(D1411="","",Menu!$J$10)</f>
        <v>0</v>
      </c>
      <c r="F1411" s="4">
        <f>IF(D1411="","",Menu!$R$8)</f>
        <v>0</v>
      </c>
      <c r="G1411" s="4">
        <f>IF(I1411="","",Menu!$N$12)</f>
        <v>0</v>
      </c>
      <c r="H1411" s="4">
        <f>IF(J1411="","",Menu!$N$10)</f>
        <v>0</v>
      </c>
      <c r="I1411" s="1" t="s">
        <v>1054</v>
      </c>
      <c r="J1411" s="4">
        <f>IF(I1411="","",Menu!$M$8)</f>
        <v>0</v>
      </c>
      <c r="K1411">
        <f>Playeras!H208</f>
        <v>0</v>
      </c>
      <c r="L1411" s="4">
        <f>IF(K1411="","",IF(Menu!$D$10="",0,Menu!$E$10))</f>
        <v>0</v>
      </c>
      <c r="M1411" s="4">
        <f>IF(K1411="","",IF(Menu!$H$8="",0,Menu!$H$8))</f>
        <v>0</v>
      </c>
      <c r="N1411" s="4" t="s">
        <v>274</v>
      </c>
      <c r="Y1411" s="4" t="str">
        <f>MID(I1411,1,5)</f>
        <v>C0356</v>
      </c>
      <c r="Z1411" s="4">
        <v>36</v>
      </c>
      <c r="AA1411" s="4">
        <f>(ROUNDDOWN(K1411/Z1411,0))*Z1411</f>
        <v>0</v>
      </c>
      <c r="AB1411" s="4">
        <f>K1411-(AA1411)</f>
        <v>0</v>
      </c>
      <c r="AC1411" s="4">
        <f>AA1411/Z1411</f>
        <v>0</v>
      </c>
    </row>
    <row r="1412" spans="1:29" ht="13.2">
      <c r="A1412" s="4" t="s">
        <v>271</v>
      </c>
      <c r="B1412" s="4" t="s">
        <v>272</v>
      </c>
      <c r="C1412" s="4">
        <f>IF(D1412="","",Menu!$D$8)</f>
        <v>0</v>
      </c>
      <c r="D1412" s="5" t="s">
        <v>63</v>
      </c>
      <c r="E1412" s="4">
        <f>IF(D1412="","",Menu!$J$10)</f>
        <v>0</v>
      </c>
      <c r="F1412" s="4">
        <f>IF(D1412="","",Menu!$R$8)</f>
        <v>0</v>
      </c>
      <c r="G1412" s="4">
        <f>IF(I1412="","",Menu!$N$12)</f>
        <v>0</v>
      </c>
      <c r="H1412" s="4">
        <f>IF(J1412="","",Menu!$N$10)</f>
        <v>0</v>
      </c>
      <c r="I1412" s="1" t="s">
        <v>1053</v>
      </c>
      <c r="J1412" s="4">
        <f>IF(I1412="","",Menu!$M$8)</f>
        <v>0</v>
      </c>
      <c r="K1412">
        <f>Playeras!G208</f>
        <v>0</v>
      </c>
      <c r="L1412" s="4">
        <f>IF(K1412="","",IF(Menu!$D$10="",0,Menu!$E$10))</f>
        <v>0</v>
      </c>
      <c r="M1412" s="4">
        <f>IF(K1412="","",IF(Menu!$H$8="",0,Menu!$H$8))</f>
        <v>0</v>
      </c>
      <c r="N1412" s="4" t="s">
        <v>274</v>
      </c>
      <c r="Y1412" s="4" t="str">
        <f>MID(I1412,1,5)</f>
        <v>C0356</v>
      </c>
      <c r="Z1412" s="4">
        <v>36</v>
      </c>
      <c r="AA1412" s="4">
        <f>(ROUNDDOWN(K1412/Z1412,0))*Z1412</f>
        <v>0</v>
      </c>
      <c r="AB1412" s="4">
        <f>K1412-(AA1412)</f>
        <v>0</v>
      </c>
      <c r="AC1412" s="4">
        <f>AA1412/Z1412</f>
        <v>0</v>
      </c>
    </row>
    <row r="1413" spans="1:29" ht="13.2">
      <c r="A1413" s="4" t="s">
        <v>271</v>
      </c>
      <c r="B1413" s="4" t="s">
        <v>272</v>
      </c>
      <c r="C1413" s="4">
        <f>IF(D1413="","",Menu!$D$8)</f>
        <v>0</v>
      </c>
      <c r="D1413" s="5" t="s">
        <v>63</v>
      </c>
      <c r="E1413" s="4">
        <f>IF(D1413="","",Menu!$J$10)</f>
        <v>0</v>
      </c>
      <c r="F1413" s="4">
        <f>IF(D1413="","",Menu!$R$8)</f>
        <v>0</v>
      </c>
      <c r="G1413" s="4">
        <f>IF(I1413="","",Menu!$N$12)</f>
        <v>0</v>
      </c>
      <c r="H1413" s="4">
        <f>IF(J1413="","",Menu!$N$10)</f>
        <v>0</v>
      </c>
      <c r="I1413" s="1" t="s">
        <v>1051</v>
      </c>
      <c r="J1413" s="4">
        <f>IF(I1413="","",Menu!$M$8)</f>
        <v>0</v>
      </c>
      <c r="K1413">
        <f>Playeras!E208</f>
        <v>0</v>
      </c>
      <c r="L1413" s="4">
        <f>IF(K1413="","",IF(Menu!$D$10="",0,Menu!$E$10))</f>
        <v>0</v>
      </c>
      <c r="M1413" s="4">
        <f>IF(K1413="","",IF(Menu!$H$8="",0,Menu!$H$8))</f>
        <v>0</v>
      </c>
      <c r="N1413" s="4" t="s">
        <v>274</v>
      </c>
      <c r="Y1413" s="4" t="str">
        <f>MID(I1413,1,5)</f>
        <v>C0356</v>
      </c>
      <c r="Z1413" s="4">
        <v>36</v>
      </c>
      <c r="AA1413" s="4">
        <f>(ROUNDDOWN(K1413/Z1413,0))*Z1413</f>
        <v>0</v>
      </c>
      <c r="AB1413" s="4">
        <f>K1413-(AA1413)</f>
        <v>0</v>
      </c>
      <c r="AC1413" s="4">
        <f>AA1413/Z1413</f>
        <v>0</v>
      </c>
    </row>
    <row r="1414" spans="1:29" ht="13.2">
      <c r="A1414" s="4" t="s">
        <v>271</v>
      </c>
      <c r="B1414" s="4" t="s">
        <v>272</v>
      </c>
      <c r="C1414" s="4">
        <f>IF(D1414="","",Menu!$D$8)</f>
        <v>0</v>
      </c>
      <c r="D1414" s="5" t="s">
        <v>63</v>
      </c>
      <c r="E1414" s="4">
        <f>IF(D1414="","",Menu!$J$10)</f>
        <v>0</v>
      </c>
      <c r="F1414" s="4">
        <f>IF(D1414="","",Menu!$R$8)</f>
        <v>0</v>
      </c>
      <c r="G1414" s="4">
        <f>IF(I1414="","",Menu!$N$12)</f>
        <v>0</v>
      </c>
      <c r="H1414" s="4">
        <f>IF(J1414="","",Menu!$N$10)</f>
        <v>0</v>
      </c>
      <c r="I1414" s="1" t="s">
        <v>1052</v>
      </c>
      <c r="J1414" s="4">
        <f>IF(I1414="","",Menu!$M$8)</f>
        <v>0</v>
      </c>
      <c r="K1414">
        <f>Playeras!F208</f>
        <v>0</v>
      </c>
      <c r="L1414" s="4">
        <f>IF(K1414="","",IF(Menu!$D$10="",0,Menu!$E$10))</f>
        <v>0</v>
      </c>
      <c r="M1414" s="4">
        <f>IF(K1414="","",IF(Menu!$H$8="",0,Menu!$H$8))</f>
        <v>0</v>
      </c>
      <c r="N1414" s="4" t="s">
        <v>274</v>
      </c>
      <c r="Y1414" s="4" t="str">
        <f>MID(I1414,1,5)</f>
        <v>C0356</v>
      </c>
      <c r="Z1414" s="4">
        <v>36</v>
      </c>
      <c r="AA1414" s="4">
        <f>(ROUNDDOWN(K1414/Z1414,0))*Z1414</f>
        <v>0</v>
      </c>
      <c r="AB1414" s="4">
        <f>K1414-(AA1414)</f>
        <v>0</v>
      </c>
      <c r="AC1414" s="4">
        <f>AA1414/Z1414</f>
        <v>0</v>
      </c>
    </row>
    <row r="1415" spans="1:29" ht="13.2">
      <c r="A1415" s="4" t="s">
        <v>271</v>
      </c>
      <c r="B1415" s="4" t="s">
        <v>272</v>
      </c>
      <c r="C1415" s="4">
        <f>IF(D1415="","",Menu!$D$8)</f>
        <v>0</v>
      </c>
      <c r="D1415" s="5" t="s">
        <v>63</v>
      </c>
      <c r="E1415" s="4">
        <f>IF(D1415="","",Menu!$J$10)</f>
        <v>0</v>
      </c>
      <c r="F1415" s="4">
        <f>IF(D1415="","",Menu!$R$8)</f>
        <v>0</v>
      </c>
      <c r="G1415" s="4">
        <f>IF(I1415="","",Menu!$N$12)</f>
        <v>0</v>
      </c>
      <c r="H1415" s="4">
        <f>IF(J1415="","",Menu!$N$10)</f>
        <v>0</v>
      </c>
      <c r="I1415" s="1" t="s">
        <v>1050</v>
      </c>
      <c r="J1415" s="4">
        <f>IF(I1415="","",Menu!$M$8)</f>
        <v>0</v>
      </c>
      <c r="K1415">
        <f>Playeras!D208</f>
        <v>0</v>
      </c>
      <c r="L1415" s="4">
        <f>IF(K1415="","",IF(Menu!$D$10="",0,Menu!$E$10))</f>
        <v>0</v>
      </c>
      <c r="M1415" s="4">
        <f>IF(K1415="","",IF(Menu!$H$8="",0,Menu!$H$8))</f>
        <v>0</v>
      </c>
      <c r="N1415" s="4" t="s">
        <v>274</v>
      </c>
      <c r="Y1415" s="4" t="str">
        <f>MID(I1415,1,5)</f>
        <v>C0356</v>
      </c>
      <c r="Z1415" s="4">
        <v>36</v>
      </c>
      <c r="AA1415" s="4">
        <f>(ROUNDDOWN(K1415/Z1415,0))*Z1415</f>
        <v>0</v>
      </c>
      <c r="AB1415" s="4">
        <f>K1415-(AA1415)</f>
        <v>0</v>
      </c>
      <c r="AC1415" s="4">
        <f>AA1415/Z1415</f>
        <v>0</v>
      </c>
    </row>
    <row r="1416" spans="1:29" ht="13.2">
      <c r="A1416" s="4" t="s">
        <v>271</v>
      </c>
      <c r="B1416" s="4" t="s">
        <v>272</v>
      </c>
      <c r="C1416" s="4">
        <f>IF(D1416="","",Menu!$D$8)</f>
        <v>0</v>
      </c>
      <c r="D1416" s="5" t="s">
        <v>63</v>
      </c>
      <c r="E1416" s="4">
        <f>IF(D1416="","",Menu!$J$10)</f>
        <v>0</v>
      </c>
      <c r="F1416" s="4">
        <f>IF(D1416="","",Menu!$R$8)</f>
        <v>0</v>
      </c>
      <c r="G1416" s="4">
        <f>IF(I1416="","",Menu!$N$12)</f>
        <v>0</v>
      </c>
      <c r="H1416" s="4">
        <f>IF(J1416="","",Menu!$N$10)</f>
        <v>0</v>
      </c>
      <c r="I1416" s="1" t="s">
        <v>1049</v>
      </c>
      <c r="J1416" s="4">
        <f>IF(I1416="","",Menu!$M$8)</f>
        <v>0</v>
      </c>
      <c r="K1416">
        <f>Playeras!H207</f>
        <v>0</v>
      </c>
      <c r="L1416" s="4">
        <f>IF(K1416="","",IF(Menu!$D$10="",0,Menu!$E$10))</f>
        <v>0</v>
      </c>
      <c r="M1416" s="4">
        <f>IF(K1416="","",IF(Menu!$H$8="",0,Menu!$H$8))</f>
        <v>0</v>
      </c>
      <c r="N1416" s="4" t="s">
        <v>274</v>
      </c>
      <c r="Y1416" s="4" t="str">
        <f>MID(I1416,1,5)</f>
        <v>C0356</v>
      </c>
      <c r="Z1416" s="4">
        <v>36</v>
      </c>
      <c r="AA1416" s="4">
        <f>(ROUNDDOWN(K1416/Z1416,0))*Z1416</f>
        <v>0</v>
      </c>
      <c r="AB1416" s="4">
        <f>K1416-(AA1416)</f>
        <v>0</v>
      </c>
      <c r="AC1416" s="4">
        <f>AA1416/Z1416</f>
        <v>0</v>
      </c>
    </row>
    <row r="1417" spans="1:29" ht="13.2">
      <c r="A1417" s="4" t="s">
        <v>271</v>
      </c>
      <c r="B1417" s="4" t="s">
        <v>272</v>
      </c>
      <c r="C1417" s="4">
        <f>IF(D1417="","",Menu!$D$8)</f>
        <v>0</v>
      </c>
      <c r="D1417" s="5" t="s">
        <v>63</v>
      </c>
      <c r="E1417" s="4">
        <f>IF(D1417="","",Menu!$J$10)</f>
        <v>0</v>
      </c>
      <c r="F1417" s="4">
        <f>IF(D1417="","",Menu!$R$8)</f>
        <v>0</v>
      </c>
      <c r="G1417" s="4">
        <f>IF(I1417="","",Menu!$N$12)</f>
        <v>0</v>
      </c>
      <c r="H1417" s="4">
        <f>IF(J1417="","",Menu!$N$10)</f>
        <v>0</v>
      </c>
      <c r="I1417" s="1" t="s">
        <v>1048</v>
      </c>
      <c r="J1417" s="4">
        <f>IF(I1417="","",Menu!$M$8)</f>
        <v>0</v>
      </c>
      <c r="K1417">
        <f>Playeras!G207</f>
        <v>0</v>
      </c>
      <c r="L1417" s="4">
        <f>IF(K1417="","",IF(Menu!$D$10="",0,Menu!$E$10))</f>
        <v>0</v>
      </c>
      <c r="M1417" s="4">
        <f>IF(K1417="","",IF(Menu!$H$8="",0,Menu!$H$8))</f>
        <v>0</v>
      </c>
      <c r="N1417" s="4" t="s">
        <v>274</v>
      </c>
      <c r="Y1417" s="4" t="str">
        <f>MID(I1417,1,5)</f>
        <v>C0356</v>
      </c>
      <c r="Z1417" s="4">
        <v>36</v>
      </c>
      <c r="AA1417" s="4">
        <f>(ROUNDDOWN(K1417/Z1417,0))*Z1417</f>
        <v>0</v>
      </c>
      <c r="AB1417" s="4">
        <f>K1417-(AA1417)</f>
        <v>0</v>
      </c>
      <c r="AC1417" s="4">
        <f>AA1417/Z1417</f>
        <v>0</v>
      </c>
    </row>
    <row r="1418" spans="1:29" ht="13.2">
      <c r="A1418" s="4" t="s">
        <v>271</v>
      </c>
      <c r="B1418" s="4" t="s">
        <v>272</v>
      </c>
      <c r="C1418" s="4">
        <f>IF(D1418="","",Menu!$D$8)</f>
        <v>0</v>
      </c>
      <c r="D1418" s="5" t="s">
        <v>63</v>
      </c>
      <c r="E1418" s="4">
        <f>IF(D1418="","",Menu!$J$10)</f>
        <v>0</v>
      </c>
      <c r="F1418" s="4">
        <f>IF(D1418="","",Menu!$R$8)</f>
        <v>0</v>
      </c>
      <c r="G1418" s="4">
        <f>IF(I1418="","",Menu!$N$12)</f>
        <v>0</v>
      </c>
      <c r="H1418" s="4">
        <f>IF(J1418="","",Menu!$N$10)</f>
        <v>0</v>
      </c>
      <c r="I1418" s="1" t="s">
        <v>1046</v>
      </c>
      <c r="J1418" s="4">
        <f>IF(I1418="","",Menu!$M$8)</f>
        <v>0</v>
      </c>
      <c r="K1418">
        <f>Playeras!E207</f>
        <v>0</v>
      </c>
      <c r="L1418" s="4">
        <f>IF(K1418="","",IF(Menu!$D$10="",0,Menu!$E$10))</f>
        <v>0</v>
      </c>
      <c r="M1418" s="4">
        <f>IF(K1418="","",IF(Menu!$H$8="",0,Menu!$H$8))</f>
        <v>0</v>
      </c>
      <c r="N1418" s="4" t="s">
        <v>274</v>
      </c>
      <c r="Y1418" s="4" t="str">
        <f>MID(I1418,1,5)</f>
        <v>C0356</v>
      </c>
      <c r="Z1418" s="4">
        <v>36</v>
      </c>
      <c r="AA1418" s="4">
        <f>(ROUNDDOWN(K1418/Z1418,0))*Z1418</f>
        <v>0</v>
      </c>
      <c r="AB1418" s="4">
        <f>K1418-(AA1418)</f>
        <v>0</v>
      </c>
      <c r="AC1418" s="4">
        <f>AA1418/Z1418</f>
        <v>0</v>
      </c>
    </row>
    <row r="1419" spans="1:29" ht="13.2">
      <c r="A1419" s="4" t="s">
        <v>271</v>
      </c>
      <c r="B1419" s="4" t="s">
        <v>272</v>
      </c>
      <c r="C1419" s="4">
        <f>IF(D1419="","",Menu!$D$8)</f>
        <v>0</v>
      </c>
      <c r="D1419" s="5" t="s">
        <v>63</v>
      </c>
      <c r="E1419" s="4">
        <f>IF(D1419="","",Menu!$J$10)</f>
        <v>0</v>
      </c>
      <c r="F1419" s="4">
        <f>IF(D1419="","",Menu!$R$8)</f>
        <v>0</v>
      </c>
      <c r="G1419" s="4">
        <f>IF(I1419="","",Menu!$N$12)</f>
        <v>0</v>
      </c>
      <c r="H1419" s="4">
        <f>IF(J1419="","",Menu!$N$10)</f>
        <v>0</v>
      </c>
      <c r="I1419" s="1" t="s">
        <v>1047</v>
      </c>
      <c r="J1419" s="4">
        <f>IF(I1419="","",Menu!$M$8)</f>
        <v>0</v>
      </c>
      <c r="K1419">
        <f>Playeras!F207</f>
        <v>0</v>
      </c>
      <c r="L1419" s="4">
        <f>IF(K1419="","",IF(Menu!$D$10="",0,Menu!$E$10))</f>
        <v>0</v>
      </c>
      <c r="M1419" s="4">
        <f>IF(K1419="","",IF(Menu!$H$8="",0,Menu!$H$8))</f>
        <v>0</v>
      </c>
      <c r="N1419" s="4" t="s">
        <v>274</v>
      </c>
      <c r="Y1419" s="4" t="str">
        <f>MID(I1419,1,5)</f>
        <v>C0356</v>
      </c>
      <c r="Z1419" s="4">
        <v>36</v>
      </c>
      <c r="AA1419" s="4">
        <f>(ROUNDDOWN(K1419/Z1419,0))*Z1419</f>
        <v>0</v>
      </c>
      <c r="AB1419" s="4">
        <f>K1419-(AA1419)</f>
        <v>0</v>
      </c>
      <c r="AC1419" s="4">
        <f>AA1419/Z1419</f>
        <v>0</v>
      </c>
    </row>
    <row r="1420" spans="1:29" ht="13.2">
      <c r="A1420" s="4" t="s">
        <v>271</v>
      </c>
      <c r="B1420" s="4" t="s">
        <v>272</v>
      </c>
      <c r="C1420" s="4">
        <f>IF(D1420="","",Menu!$D$8)</f>
        <v>0</v>
      </c>
      <c r="D1420" s="5" t="s">
        <v>63</v>
      </c>
      <c r="E1420" s="4">
        <f>IF(D1420="","",Menu!$J$10)</f>
        <v>0</v>
      </c>
      <c r="F1420" s="4">
        <f>IF(D1420="","",Menu!$R$8)</f>
        <v>0</v>
      </c>
      <c r="G1420" s="4">
        <f>IF(I1420="","",Menu!$N$12)</f>
        <v>0</v>
      </c>
      <c r="H1420" s="4">
        <f>IF(J1420="","",Menu!$N$10)</f>
        <v>0</v>
      </c>
      <c r="I1420" s="1" t="s">
        <v>1045</v>
      </c>
      <c r="J1420" s="4">
        <f>IF(I1420="","",Menu!$M$8)</f>
        <v>0</v>
      </c>
      <c r="K1420">
        <f>Playeras!D207</f>
        <v>0</v>
      </c>
      <c r="L1420" s="4">
        <f>IF(K1420="","",IF(Menu!$D$10="",0,Menu!$E$10))</f>
        <v>0</v>
      </c>
      <c r="M1420" s="4">
        <f>IF(K1420="","",IF(Menu!$H$8="",0,Menu!$H$8))</f>
        <v>0</v>
      </c>
      <c r="N1420" s="4" t="s">
        <v>274</v>
      </c>
      <c r="Y1420" s="4" t="str">
        <f>MID(I1420,1,5)</f>
        <v>C0356</v>
      </c>
      <c r="Z1420" s="4">
        <v>36</v>
      </c>
      <c r="AA1420" s="4">
        <f>(ROUNDDOWN(K1420/Z1420,0))*Z1420</f>
        <v>0</v>
      </c>
      <c r="AB1420" s="4">
        <f>K1420-(AA1420)</f>
        <v>0</v>
      </c>
      <c r="AC1420" s="4">
        <f>AA1420/Z1420</f>
        <v>0</v>
      </c>
    </row>
    <row r="1421" spans="1:29" ht="13.2">
      <c r="A1421" s="4" t="s">
        <v>271</v>
      </c>
      <c r="B1421" s="4" t="s">
        <v>272</v>
      </c>
      <c r="C1421" s="4">
        <f>IF(D1421="","",Menu!$D$8)</f>
        <v>0</v>
      </c>
      <c r="D1421" s="5" t="s">
        <v>63</v>
      </c>
      <c r="E1421" s="4">
        <f>IF(D1421="","",Menu!$J$10)</f>
        <v>0</v>
      </c>
      <c r="F1421" s="4">
        <f>IF(D1421="","",Menu!$R$8)</f>
        <v>0</v>
      </c>
      <c r="G1421" s="4">
        <f>IF(I1421="","",Menu!$N$12)</f>
        <v>0</v>
      </c>
      <c r="H1421" s="4">
        <f>IF(J1421="","",Menu!$N$10)</f>
        <v>0</v>
      </c>
      <c r="I1421" s="1" t="s">
        <v>1044</v>
      </c>
      <c r="J1421" s="4">
        <f>IF(I1421="","",Menu!$M$8)</f>
        <v>0</v>
      </c>
      <c r="K1421">
        <f>Playeras!H206</f>
        <v>0</v>
      </c>
      <c r="L1421" s="4">
        <f>IF(K1421="","",IF(Menu!$D$10="",0,Menu!$E$10))</f>
        <v>0</v>
      </c>
      <c r="M1421" s="4">
        <f>IF(K1421="","",IF(Menu!$H$8="",0,Menu!$H$8))</f>
        <v>0</v>
      </c>
      <c r="N1421" s="4" t="s">
        <v>274</v>
      </c>
      <c r="Y1421" s="4" t="str">
        <f>MID(I1421,1,5)</f>
        <v>C0356</v>
      </c>
      <c r="Z1421" s="4">
        <v>36</v>
      </c>
      <c r="AA1421" s="4">
        <f>(ROUNDDOWN(K1421/Z1421,0))*Z1421</f>
        <v>0</v>
      </c>
      <c r="AB1421" s="4">
        <f>K1421-(AA1421)</f>
        <v>0</v>
      </c>
      <c r="AC1421" s="4">
        <f>AA1421/Z1421</f>
        <v>0</v>
      </c>
    </row>
    <row r="1422" spans="1:29" ht="13.2">
      <c r="A1422" s="4" t="s">
        <v>271</v>
      </c>
      <c r="B1422" s="4" t="s">
        <v>272</v>
      </c>
      <c r="C1422" s="4">
        <f>IF(D1422="","",Menu!$D$8)</f>
        <v>0</v>
      </c>
      <c r="D1422" s="5" t="s">
        <v>63</v>
      </c>
      <c r="E1422" s="4">
        <f>IF(D1422="","",Menu!$J$10)</f>
        <v>0</v>
      </c>
      <c r="F1422" s="4">
        <f>IF(D1422="","",Menu!$R$8)</f>
        <v>0</v>
      </c>
      <c r="G1422" s="4">
        <f>IF(I1422="","",Menu!$N$12)</f>
        <v>0</v>
      </c>
      <c r="H1422" s="4">
        <f>IF(J1422="","",Menu!$N$10)</f>
        <v>0</v>
      </c>
      <c r="I1422" s="1" t="s">
        <v>1043</v>
      </c>
      <c r="J1422" s="4">
        <f>IF(I1422="","",Menu!$M$8)</f>
        <v>0</v>
      </c>
      <c r="K1422">
        <f>Playeras!G206</f>
        <v>0</v>
      </c>
      <c r="L1422" s="4">
        <f>IF(K1422="","",IF(Menu!$D$10="",0,Menu!$E$10))</f>
        <v>0</v>
      </c>
      <c r="M1422" s="4">
        <f>IF(K1422="","",IF(Menu!$H$8="",0,Menu!$H$8))</f>
        <v>0</v>
      </c>
      <c r="N1422" s="4" t="s">
        <v>274</v>
      </c>
      <c r="Y1422" s="4" t="str">
        <f>MID(I1422,1,5)</f>
        <v>C0356</v>
      </c>
      <c r="Z1422" s="4">
        <v>36</v>
      </c>
      <c r="AA1422" s="4">
        <f>(ROUNDDOWN(K1422/Z1422,0))*Z1422</f>
        <v>0</v>
      </c>
      <c r="AB1422" s="4">
        <f>K1422-(AA1422)</f>
        <v>0</v>
      </c>
      <c r="AC1422" s="4">
        <f>AA1422/Z1422</f>
        <v>0</v>
      </c>
    </row>
    <row r="1423" spans="1:29" ht="13.2">
      <c r="A1423" s="4" t="s">
        <v>271</v>
      </c>
      <c r="B1423" s="4" t="s">
        <v>272</v>
      </c>
      <c r="C1423" s="4">
        <f>IF(D1423="","",Menu!$D$8)</f>
        <v>0</v>
      </c>
      <c r="D1423" s="5" t="s">
        <v>63</v>
      </c>
      <c r="E1423" s="4">
        <f>IF(D1423="","",Menu!$J$10)</f>
        <v>0</v>
      </c>
      <c r="F1423" s="4">
        <f>IF(D1423="","",Menu!$R$8)</f>
        <v>0</v>
      </c>
      <c r="G1423" s="4">
        <f>IF(I1423="","",Menu!$N$12)</f>
        <v>0</v>
      </c>
      <c r="H1423" s="4">
        <f>IF(J1423="","",Menu!$N$10)</f>
        <v>0</v>
      </c>
      <c r="I1423" s="1" t="s">
        <v>1041</v>
      </c>
      <c r="J1423" s="4">
        <f>IF(I1423="","",Menu!$M$8)</f>
        <v>0</v>
      </c>
      <c r="K1423">
        <f>Playeras!E206</f>
        <v>0</v>
      </c>
      <c r="L1423" s="4">
        <f>IF(K1423="","",IF(Menu!$D$10="",0,Menu!$E$10))</f>
        <v>0</v>
      </c>
      <c r="M1423" s="4">
        <f>IF(K1423="","",IF(Menu!$H$8="",0,Menu!$H$8))</f>
        <v>0</v>
      </c>
      <c r="N1423" s="4" t="s">
        <v>274</v>
      </c>
      <c r="Y1423" s="4" t="str">
        <f>MID(I1423,1,5)</f>
        <v>C0356</v>
      </c>
      <c r="Z1423" s="4">
        <v>36</v>
      </c>
      <c r="AA1423" s="4">
        <f>(ROUNDDOWN(K1423/Z1423,0))*Z1423</f>
        <v>0</v>
      </c>
      <c r="AB1423" s="4">
        <f>K1423-(AA1423)</f>
        <v>0</v>
      </c>
      <c r="AC1423" s="4">
        <f>AA1423/Z1423</f>
        <v>0</v>
      </c>
    </row>
    <row r="1424" spans="1:29" ht="13.2">
      <c r="A1424" s="4" t="s">
        <v>271</v>
      </c>
      <c r="B1424" s="4" t="s">
        <v>272</v>
      </c>
      <c r="C1424" s="4">
        <f>IF(D1424="","",Menu!$D$8)</f>
        <v>0</v>
      </c>
      <c r="D1424" s="5" t="s">
        <v>63</v>
      </c>
      <c r="E1424" s="4">
        <f>IF(D1424="","",Menu!$J$10)</f>
        <v>0</v>
      </c>
      <c r="F1424" s="4">
        <f>IF(D1424="","",Menu!$R$8)</f>
        <v>0</v>
      </c>
      <c r="G1424" s="4">
        <f>IF(I1424="","",Menu!$N$12)</f>
        <v>0</v>
      </c>
      <c r="H1424" s="4">
        <f>IF(J1424="","",Menu!$N$10)</f>
        <v>0</v>
      </c>
      <c r="I1424" s="1" t="s">
        <v>1042</v>
      </c>
      <c r="J1424" s="4">
        <f>IF(I1424="","",Menu!$M$8)</f>
        <v>0</v>
      </c>
      <c r="K1424">
        <f>Playeras!F206</f>
        <v>0</v>
      </c>
      <c r="L1424" s="4">
        <f>IF(K1424="","",IF(Menu!$D$10="",0,Menu!$E$10))</f>
        <v>0</v>
      </c>
      <c r="M1424" s="4">
        <f>IF(K1424="","",IF(Menu!$H$8="",0,Menu!$H$8))</f>
        <v>0</v>
      </c>
      <c r="N1424" s="4" t="s">
        <v>274</v>
      </c>
      <c r="Y1424" s="4" t="str">
        <f>MID(I1424,1,5)</f>
        <v>C0356</v>
      </c>
      <c r="Z1424" s="4">
        <v>36</v>
      </c>
      <c r="AA1424" s="4">
        <f>(ROUNDDOWN(K1424/Z1424,0))*Z1424</f>
        <v>0</v>
      </c>
      <c r="AB1424" s="4">
        <f>K1424-(AA1424)</f>
        <v>0</v>
      </c>
      <c r="AC1424" s="4">
        <f>AA1424/Z1424</f>
        <v>0</v>
      </c>
    </row>
    <row r="1425" spans="1:29" ht="13.2">
      <c r="A1425" s="4" t="s">
        <v>271</v>
      </c>
      <c r="B1425" s="4" t="s">
        <v>272</v>
      </c>
      <c r="C1425" s="4">
        <f>IF(D1425="","",Menu!$D$8)</f>
        <v>0</v>
      </c>
      <c r="D1425" s="5" t="s">
        <v>63</v>
      </c>
      <c r="E1425" s="4">
        <f>IF(D1425="","",Menu!$J$10)</f>
        <v>0</v>
      </c>
      <c r="F1425" s="4">
        <f>IF(D1425="","",Menu!$R$8)</f>
        <v>0</v>
      </c>
      <c r="G1425" s="4">
        <f>IF(I1425="","",Menu!$N$12)</f>
        <v>0</v>
      </c>
      <c r="H1425" s="4">
        <f>IF(J1425="","",Menu!$N$10)</f>
        <v>0</v>
      </c>
      <c r="I1425" s="1" t="s">
        <v>1040</v>
      </c>
      <c r="J1425" s="4">
        <f>IF(I1425="","",Menu!$M$8)</f>
        <v>0</v>
      </c>
      <c r="K1425">
        <f>Playeras!D206</f>
        <v>0</v>
      </c>
      <c r="L1425" s="4">
        <f>IF(K1425="","",IF(Menu!$D$10="",0,Menu!$E$10))</f>
        <v>0</v>
      </c>
      <c r="M1425" s="4">
        <f>IF(K1425="","",IF(Menu!$H$8="",0,Menu!$H$8))</f>
        <v>0</v>
      </c>
      <c r="N1425" s="4" t="s">
        <v>274</v>
      </c>
      <c r="Y1425" s="4" t="str">
        <f>MID(I1425,1,5)</f>
        <v>C0356</v>
      </c>
      <c r="Z1425" s="4">
        <v>36</v>
      </c>
      <c r="AA1425" s="4">
        <f>(ROUNDDOWN(K1425/Z1425,0))*Z1425</f>
        <v>0</v>
      </c>
      <c r="AB1425" s="4">
        <f>K1425-(AA1425)</f>
        <v>0</v>
      </c>
      <c r="AC1425" s="4">
        <f>AA1425/Z1425</f>
        <v>0</v>
      </c>
    </row>
    <row r="1426" spans="1:29" ht="13.2">
      <c r="A1426" s="4" t="s">
        <v>271</v>
      </c>
      <c r="B1426" s="4" t="s">
        <v>272</v>
      </c>
      <c r="C1426" s="4">
        <f>IF(D1426="","",Menu!$D$8)</f>
        <v>0</v>
      </c>
      <c r="D1426" s="5" t="s">
        <v>63</v>
      </c>
      <c r="E1426" s="4">
        <f>IF(D1426="","",Menu!$J$10)</f>
        <v>0</v>
      </c>
      <c r="F1426" s="4">
        <f>IF(D1426="","",Menu!$R$8)</f>
        <v>0</v>
      </c>
      <c r="G1426" s="4">
        <f>IF(I1426="","",Menu!$N$12)</f>
        <v>0</v>
      </c>
      <c r="H1426" s="4">
        <f>IF(J1426="","",Menu!$N$10)</f>
        <v>0</v>
      </c>
      <c r="I1426" s="1" t="s">
        <v>1039</v>
      </c>
      <c r="J1426" s="4">
        <f>IF(I1426="","",Menu!$M$8)</f>
        <v>0</v>
      </c>
      <c r="K1426">
        <f>Playeras!H205</f>
        <v>0</v>
      </c>
      <c r="L1426" s="4">
        <f>IF(K1426="","",IF(Menu!$D$10="",0,Menu!$E$10))</f>
        <v>0</v>
      </c>
      <c r="M1426" s="4">
        <f>IF(K1426="","",IF(Menu!$H$8="",0,Menu!$H$8))</f>
        <v>0</v>
      </c>
      <c r="N1426" s="4" t="s">
        <v>274</v>
      </c>
      <c r="Y1426" s="4" t="str">
        <f>MID(I1426,1,5)</f>
        <v>C0356</v>
      </c>
      <c r="Z1426" s="4">
        <v>36</v>
      </c>
      <c r="AA1426" s="4">
        <f>(ROUNDDOWN(K1426/Z1426,0))*Z1426</f>
        <v>0</v>
      </c>
      <c r="AB1426" s="4">
        <f>K1426-(AA1426)</f>
        <v>0</v>
      </c>
      <c r="AC1426" s="4">
        <f>AA1426/Z1426</f>
        <v>0</v>
      </c>
    </row>
    <row r="1427" spans="1:29" ht="13.2">
      <c r="A1427" s="4" t="s">
        <v>271</v>
      </c>
      <c r="B1427" s="4" t="s">
        <v>272</v>
      </c>
      <c r="C1427" s="4">
        <f>IF(D1427="","",Menu!$D$8)</f>
        <v>0</v>
      </c>
      <c r="D1427" s="5" t="s">
        <v>63</v>
      </c>
      <c r="E1427" s="4">
        <f>IF(D1427="","",Menu!$J$10)</f>
        <v>0</v>
      </c>
      <c r="F1427" s="4">
        <f>IF(D1427="","",Menu!$R$8)</f>
        <v>0</v>
      </c>
      <c r="G1427" s="4">
        <f>IF(I1427="","",Menu!$N$12)</f>
        <v>0</v>
      </c>
      <c r="H1427" s="4">
        <f>IF(J1427="","",Menu!$N$10)</f>
        <v>0</v>
      </c>
      <c r="I1427" s="1" t="s">
        <v>1038</v>
      </c>
      <c r="J1427" s="4">
        <f>IF(I1427="","",Menu!$M$8)</f>
        <v>0</v>
      </c>
      <c r="K1427">
        <f>Playeras!G205</f>
        <v>0</v>
      </c>
      <c r="L1427" s="4">
        <f>IF(K1427="","",IF(Menu!$D$10="",0,Menu!$E$10))</f>
        <v>0</v>
      </c>
      <c r="M1427" s="4">
        <f>IF(K1427="","",IF(Menu!$H$8="",0,Menu!$H$8))</f>
        <v>0</v>
      </c>
      <c r="N1427" s="4" t="s">
        <v>274</v>
      </c>
      <c r="Y1427" s="4" t="str">
        <f>MID(I1427,1,5)</f>
        <v>C0356</v>
      </c>
      <c r="Z1427" s="4">
        <v>36</v>
      </c>
      <c r="AA1427" s="4">
        <f>(ROUNDDOWN(K1427/Z1427,0))*Z1427</f>
        <v>0</v>
      </c>
      <c r="AB1427" s="4">
        <f>K1427-(AA1427)</f>
        <v>0</v>
      </c>
      <c r="AC1427" s="4">
        <f>AA1427/Z1427</f>
        <v>0</v>
      </c>
    </row>
    <row r="1428" spans="1:29" ht="13.2">
      <c r="A1428" s="4" t="s">
        <v>271</v>
      </c>
      <c r="B1428" s="4" t="s">
        <v>272</v>
      </c>
      <c r="C1428" s="4">
        <f>IF(D1428="","",Menu!$D$8)</f>
        <v>0</v>
      </c>
      <c r="D1428" s="5" t="s">
        <v>63</v>
      </c>
      <c r="E1428" s="4">
        <f>IF(D1428="","",Menu!$J$10)</f>
        <v>0</v>
      </c>
      <c r="F1428" s="4">
        <f>IF(D1428="","",Menu!$R$8)</f>
        <v>0</v>
      </c>
      <c r="G1428" s="4">
        <f>IF(I1428="","",Menu!$N$12)</f>
        <v>0</v>
      </c>
      <c r="H1428" s="4">
        <f>IF(J1428="","",Menu!$N$10)</f>
        <v>0</v>
      </c>
      <c r="I1428" s="1" t="s">
        <v>1036</v>
      </c>
      <c r="J1428" s="4">
        <f>IF(I1428="","",Menu!$M$8)</f>
        <v>0</v>
      </c>
      <c r="K1428">
        <f>Playeras!E205</f>
        <v>0</v>
      </c>
      <c r="L1428" s="4">
        <f>IF(K1428="","",IF(Menu!$D$10="",0,Menu!$E$10))</f>
        <v>0</v>
      </c>
      <c r="M1428" s="4">
        <f>IF(K1428="","",IF(Menu!$H$8="",0,Menu!$H$8))</f>
        <v>0</v>
      </c>
      <c r="N1428" s="4" t="s">
        <v>274</v>
      </c>
      <c r="Y1428" s="4" t="str">
        <f>MID(I1428,1,5)</f>
        <v>C0356</v>
      </c>
      <c r="Z1428" s="4">
        <v>36</v>
      </c>
      <c r="AA1428" s="4">
        <f>(ROUNDDOWN(K1428/Z1428,0))*Z1428</f>
        <v>0</v>
      </c>
      <c r="AB1428" s="4">
        <f>K1428-(AA1428)</f>
        <v>0</v>
      </c>
      <c r="AC1428" s="4">
        <f>AA1428/Z1428</f>
        <v>0</v>
      </c>
    </row>
    <row r="1429" spans="1:29" ht="13.2">
      <c r="A1429" s="4" t="s">
        <v>271</v>
      </c>
      <c r="B1429" s="4" t="s">
        <v>272</v>
      </c>
      <c r="C1429" s="4">
        <f>IF(D1429="","",Menu!$D$8)</f>
        <v>0</v>
      </c>
      <c r="D1429" s="5" t="s">
        <v>63</v>
      </c>
      <c r="E1429" s="4">
        <f>IF(D1429="","",Menu!$J$10)</f>
        <v>0</v>
      </c>
      <c r="F1429" s="4">
        <f>IF(D1429="","",Menu!$R$8)</f>
        <v>0</v>
      </c>
      <c r="G1429" s="4">
        <f>IF(I1429="","",Menu!$N$12)</f>
        <v>0</v>
      </c>
      <c r="H1429" s="4">
        <f>IF(J1429="","",Menu!$N$10)</f>
        <v>0</v>
      </c>
      <c r="I1429" s="1" t="s">
        <v>1037</v>
      </c>
      <c r="J1429" s="4">
        <f>IF(I1429="","",Menu!$M$8)</f>
        <v>0</v>
      </c>
      <c r="K1429">
        <f>Playeras!F205</f>
        <v>0</v>
      </c>
      <c r="L1429" s="4">
        <f>IF(K1429="","",IF(Menu!$D$10="",0,Menu!$E$10))</f>
        <v>0</v>
      </c>
      <c r="M1429" s="4">
        <f>IF(K1429="","",IF(Menu!$H$8="",0,Menu!$H$8))</f>
        <v>0</v>
      </c>
      <c r="N1429" s="4" t="s">
        <v>274</v>
      </c>
      <c r="Y1429" s="4" t="str">
        <f>MID(I1429,1,5)</f>
        <v>C0356</v>
      </c>
      <c r="Z1429" s="4">
        <v>36</v>
      </c>
      <c r="AA1429" s="4">
        <f>(ROUNDDOWN(K1429/Z1429,0))*Z1429</f>
        <v>0</v>
      </c>
      <c r="AB1429" s="4">
        <f>K1429-(AA1429)</f>
        <v>0</v>
      </c>
      <c r="AC1429" s="4">
        <f>AA1429/Z1429</f>
        <v>0</v>
      </c>
    </row>
    <row r="1430" spans="1:29" ht="13.2">
      <c r="A1430" s="4" t="s">
        <v>271</v>
      </c>
      <c r="B1430" s="4" t="s">
        <v>272</v>
      </c>
      <c r="C1430" s="4">
        <f>IF(D1430="","",Menu!$D$8)</f>
        <v>0</v>
      </c>
      <c r="D1430" s="5" t="s">
        <v>63</v>
      </c>
      <c r="E1430" s="4">
        <f>IF(D1430="","",Menu!$J$10)</f>
        <v>0</v>
      </c>
      <c r="F1430" s="4">
        <f>IF(D1430="","",Menu!$R$8)</f>
        <v>0</v>
      </c>
      <c r="G1430" s="4">
        <f>IF(I1430="","",Menu!$N$12)</f>
        <v>0</v>
      </c>
      <c r="H1430" s="4">
        <f>IF(J1430="","",Menu!$N$10)</f>
        <v>0</v>
      </c>
      <c r="I1430" s="1" t="s">
        <v>1035</v>
      </c>
      <c r="J1430" s="4">
        <f>IF(I1430="","",Menu!$M$8)</f>
        <v>0</v>
      </c>
      <c r="K1430">
        <f>Playeras!D205</f>
        <v>0</v>
      </c>
      <c r="L1430" s="4">
        <f>IF(K1430="","",IF(Menu!$D$10="",0,Menu!$E$10))</f>
        <v>0</v>
      </c>
      <c r="M1430" s="4">
        <f>IF(K1430="","",IF(Menu!$H$8="",0,Menu!$H$8))</f>
        <v>0</v>
      </c>
      <c r="N1430" s="4" t="s">
        <v>274</v>
      </c>
      <c r="Y1430" s="4" t="str">
        <f>MID(I1430,1,5)</f>
        <v>C0356</v>
      </c>
      <c r="Z1430" s="4">
        <v>36</v>
      </c>
      <c r="AA1430" s="4">
        <f>(ROUNDDOWN(K1430/Z1430,0))*Z1430</f>
        <v>0</v>
      </c>
      <c r="AB1430" s="4">
        <f>K1430-(AA1430)</f>
        <v>0</v>
      </c>
      <c r="AC1430" s="4">
        <f>AA1430/Z1430</f>
        <v>0</v>
      </c>
    </row>
    <row r="1431" spans="1:29" ht="13.2">
      <c r="A1431" s="4" t="s">
        <v>271</v>
      </c>
      <c r="B1431" s="4" t="s">
        <v>272</v>
      </c>
      <c r="C1431" s="4">
        <f>IF(D1431="","",Menu!$D$8)</f>
        <v>0</v>
      </c>
      <c r="D1431" s="5" t="s">
        <v>63</v>
      </c>
      <c r="E1431" s="4">
        <f>IF(D1431="","",Menu!$J$10)</f>
        <v>0</v>
      </c>
      <c r="F1431" s="4">
        <f>IF(D1431="","",Menu!$R$8)</f>
        <v>0</v>
      </c>
      <c r="G1431" s="4">
        <f>IF(I1431="","",Menu!$N$12)</f>
        <v>0</v>
      </c>
      <c r="H1431" s="4">
        <f>IF(J1431="","",Menu!$N$10)</f>
        <v>0</v>
      </c>
      <c r="I1431" s="1" t="s">
        <v>1034</v>
      </c>
      <c r="J1431" s="4">
        <f>IF(I1431="","",Menu!$M$8)</f>
        <v>0</v>
      </c>
      <c r="K1431">
        <f>Playeras!H204</f>
        <v>0</v>
      </c>
      <c r="L1431" s="4">
        <f>IF(K1431="","",IF(Menu!$D$10="",0,Menu!$E$10))</f>
        <v>0</v>
      </c>
      <c r="M1431" s="4">
        <f>IF(K1431="","",IF(Menu!$H$8="",0,Menu!$H$8))</f>
        <v>0</v>
      </c>
      <c r="N1431" s="4" t="s">
        <v>274</v>
      </c>
      <c r="Y1431" s="4" t="str">
        <f>MID(I1431,1,5)</f>
        <v>C0356</v>
      </c>
      <c r="Z1431" s="4">
        <v>36</v>
      </c>
      <c r="AA1431" s="4">
        <f>(ROUNDDOWN(K1431/Z1431,0))*Z1431</f>
        <v>0</v>
      </c>
      <c r="AB1431" s="4">
        <f>K1431-(AA1431)</f>
        <v>0</v>
      </c>
      <c r="AC1431" s="4">
        <f>AA1431/Z1431</f>
        <v>0</v>
      </c>
    </row>
    <row r="1432" spans="1:29" ht="13.2">
      <c r="A1432" s="4" t="s">
        <v>271</v>
      </c>
      <c r="B1432" s="4" t="s">
        <v>272</v>
      </c>
      <c r="C1432" s="4">
        <f>IF(D1432="","",Menu!$D$8)</f>
        <v>0</v>
      </c>
      <c r="D1432" s="5" t="s">
        <v>63</v>
      </c>
      <c r="E1432" s="4">
        <f>IF(D1432="","",Menu!$J$10)</f>
        <v>0</v>
      </c>
      <c r="F1432" s="4">
        <f>IF(D1432="","",Menu!$R$8)</f>
        <v>0</v>
      </c>
      <c r="G1432" s="4">
        <f>IF(I1432="","",Menu!$N$12)</f>
        <v>0</v>
      </c>
      <c r="H1432" s="4">
        <f>IF(J1432="","",Menu!$N$10)</f>
        <v>0</v>
      </c>
      <c r="I1432" s="1" t="s">
        <v>1033</v>
      </c>
      <c r="J1432" s="4">
        <f>IF(I1432="","",Menu!$M$8)</f>
        <v>0</v>
      </c>
      <c r="K1432">
        <f>Playeras!G204</f>
        <v>0</v>
      </c>
      <c r="L1432" s="4">
        <f>IF(K1432="","",IF(Menu!$D$10="",0,Menu!$E$10))</f>
        <v>0</v>
      </c>
      <c r="M1432" s="4">
        <f>IF(K1432="","",IF(Menu!$H$8="",0,Menu!$H$8))</f>
        <v>0</v>
      </c>
      <c r="N1432" s="4" t="s">
        <v>274</v>
      </c>
      <c r="Y1432" s="4" t="str">
        <f>MID(I1432,1,5)</f>
        <v>C0356</v>
      </c>
      <c r="Z1432" s="4">
        <v>36</v>
      </c>
      <c r="AA1432" s="4">
        <f>(ROUNDDOWN(K1432/Z1432,0))*Z1432</f>
        <v>0</v>
      </c>
      <c r="AB1432" s="4">
        <f>K1432-(AA1432)</f>
        <v>0</v>
      </c>
      <c r="AC1432" s="4">
        <f>AA1432/Z1432</f>
        <v>0</v>
      </c>
    </row>
    <row r="1433" spans="1:29" ht="13.2">
      <c r="A1433" s="4" t="s">
        <v>271</v>
      </c>
      <c r="B1433" s="4" t="s">
        <v>272</v>
      </c>
      <c r="C1433" s="4">
        <f>IF(D1433="","",Menu!$D$8)</f>
        <v>0</v>
      </c>
      <c r="D1433" s="5" t="s">
        <v>63</v>
      </c>
      <c r="E1433" s="4">
        <f>IF(D1433="","",Menu!$J$10)</f>
        <v>0</v>
      </c>
      <c r="F1433" s="4">
        <f>IF(D1433="","",Menu!$R$8)</f>
        <v>0</v>
      </c>
      <c r="G1433" s="4">
        <f>IF(I1433="","",Menu!$N$12)</f>
        <v>0</v>
      </c>
      <c r="H1433" s="4">
        <f>IF(J1433="","",Menu!$N$10)</f>
        <v>0</v>
      </c>
      <c r="I1433" s="1" t="s">
        <v>1031</v>
      </c>
      <c r="J1433" s="4">
        <f>IF(I1433="","",Menu!$M$8)</f>
        <v>0</v>
      </c>
      <c r="K1433">
        <f>Playeras!E204</f>
        <v>0</v>
      </c>
      <c r="L1433" s="4">
        <f>IF(K1433="","",IF(Menu!$D$10="",0,Menu!$E$10))</f>
        <v>0</v>
      </c>
      <c r="M1433" s="4">
        <f>IF(K1433="","",IF(Menu!$H$8="",0,Menu!$H$8))</f>
        <v>0</v>
      </c>
      <c r="N1433" s="4" t="s">
        <v>274</v>
      </c>
      <c r="Y1433" s="4" t="str">
        <f>MID(I1433,1,5)</f>
        <v>C0356</v>
      </c>
      <c r="Z1433" s="4">
        <v>36</v>
      </c>
      <c r="AA1433" s="4">
        <f>(ROUNDDOWN(K1433/Z1433,0))*Z1433</f>
        <v>0</v>
      </c>
      <c r="AB1433" s="4">
        <f>K1433-(AA1433)</f>
        <v>0</v>
      </c>
      <c r="AC1433" s="4">
        <f>AA1433/Z1433</f>
        <v>0</v>
      </c>
    </row>
    <row r="1434" spans="1:29" ht="13.2">
      <c r="A1434" s="4" t="s">
        <v>271</v>
      </c>
      <c r="B1434" s="4" t="s">
        <v>272</v>
      </c>
      <c r="C1434" s="4">
        <f>IF(D1434="","",Menu!$D$8)</f>
        <v>0</v>
      </c>
      <c r="D1434" s="5" t="s">
        <v>63</v>
      </c>
      <c r="E1434" s="4">
        <f>IF(D1434="","",Menu!$J$10)</f>
        <v>0</v>
      </c>
      <c r="F1434" s="4">
        <f>IF(D1434="","",Menu!$R$8)</f>
        <v>0</v>
      </c>
      <c r="G1434" s="4">
        <f>IF(I1434="","",Menu!$N$12)</f>
        <v>0</v>
      </c>
      <c r="H1434" s="4">
        <f>IF(J1434="","",Menu!$N$10)</f>
        <v>0</v>
      </c>
      <c r="I1434" s="1" t="s">
        <v>1032</v>
      </c>
      <c r="J1434" s="4">
        <f>IF(I1434="","",Menu!$M$8)</f>
        <v>0</v>
      </c>
      <c r="K1434">
        <f>Playeras!F204</f>
        <v>0</v>
      </c>
      <c r="L1434" s="4">
        <f>IF(K1434="","",IF(Menu!$D$10="",0,Menu!$E$10))</f>
        <v>0</v>
      </c>
      <c r="M1434" s="4">
        <f>IF(K1434="","",IF(Menu!$H$8="",0,Menu!$H$8))</f>
        <v>0</v>
      </c>
      <c r="N1434" s="4" t="s">
        <v>274</v>
      </c>
      <c r="Y1434" s="4" t="str">
        <f>MID(I1434,1,5)</f>
        <v>C0356</v>
      </c>
      <c r="Z1434" s="4">
        <v>36</v>
      </c>
      <c r="AA1434" s="4">
        <f>(ROUNDDOWN(K1434/Z1434,0))*Z1434</f>
        <v>0</v>
      </c>
      <c r="AB1434" s="4">
        <f>K1434-(AA1434)</f>
        <v>0</v>
      </c>
      <c r="AC1434" s="4">
        <f>AA1434/Z1434</f>
        <v>0</v>
      </c>
    </row>
    <row r="1435" spans="1:29" ht="13.2">
      <c r="A1435" s="4" t="s">
        <v>271</v>
      </c>
      <c r="B1435" s="4" t="s">
        <v>272</v>
      </c>
      <c r="C1435" s="4">
        <f>IF(D1435="","",Menu!$D$8)</f>
        <v>0</v>
      </c>
      <c r="D1435" s="5" t="s">
        <v>63</v>
      </c>
      <c r="E1435" s="4">
        <f>IF(D1435="","",Menu!$J$10)</f>
        <v>0</v>
      </c>
      <c r="F1435" s="4">
        <f>IF(D1435="","",Menu!$R$8)</f>
        <v>0</v>
      </c>
      <c r="G1435" s="4">
        <f>IF(I1435="","",Menu!$N$12)</f>
        <v>0</v>
      </c>
      <c r="H1435" s="4">
        <f>IF(J1435="","",Menu!$N$10)</f>
        <v>0</v>
      </c>
      <c r="I1435" s="1" t="s">
        <v>1030</v>
      </c>
      <c r="J1435" s="4">
        <f>IF(I1435="","",Menu!$M$8)</f>
        <v>0</v>
      </c>
      <c r="K1435">
        <f>Playeras!D204</f>
        <v>0</v>
      </c>
      <c r="L1435" s="4">
        <f>IF(K1435="","",IF(Menu!$D$10="",0,Menu!$E$10))</f>
        <v>0</v>
      </c>
      <c r="M1435" s="4">
        <f>IF(K1435="","",IF(Menu!$H$8="",0,Menu!$H$8))</f>
        <v>0</v>
      </c>
      <c r="N1435" s="4" t="s">
        <v>274</v>
      </c>
      <c r="Y1435" s="4" t="str">
        <f>MID(I1435,1,5)</f>
        <v>C0356</v>
      </c>
      <c r="Z1435" s="4">
        <v>36</v>
      </c>
      <c r="AA1435" s="4">
        <f>(ROUNDDOWN(K1435/Z1435,0))*Z1435</f>
        <v>0</v>
      </c>
      <c r="AB1435" s="4">
        <f>K1435-(AA1435)</f>
        <v>0</v>
      </c>
      <c r="AC1435" s="4">
        <f>AA1435/Z1435</f>
        <v>0</v>
      </c>
    </row>
    <row r="1436" spans="1:29" ht="13.2">
      <c r="A1436" s="4" t="s">
        <v>271</v>
      </c>
      <c r="B1436" s="4" t="s">
        <v>272</v>
      </c>
      <c r="C1436" s="4">
        <f>IF(D1436="","",Menu!$D$8)</f>
        <v>0</v>
      </c>
      <c r="D1436" s="5" t="s">
        <v>63</v>
      </c>
      <c r="E1436" s="4">
        <f>IF(D1436="","",Menu!$J$10)</f>
        <v>0</v>
      </c>
      <c r="F1436" s="4">
        <f>IF(D1436="","",Menu!$R$8)</f>
        <v>0</v>
      </c>
      <c r="G1436" s="4">
        <f>IF(I1436="","",Menu!$N$12)</f>
        <v>0</v>
      </c>
      <c r="H1436" s="4">
        <f>IF(J1436="","",Menu!$N$10)</f>
        <v>0</v>
      </c>
      <c r="I1436" s="1" t="s">
        <v>1029</v>
      </c>
      <c r="J1436" s="4">
        <f>IF(I1436="","",Menu!$M$8)</f>
        <v>0</v>
      </c>
      <c r="K1436">
        <f>Playeras!H203</f>
        <v>0</v>
      </c>
      <c r="L1436" s="4">
        <f>IF(K1436="","",IF(Menu!$D$10="",0,Menu!$E$10))</f>
        <v>0</v>
      </c>
      <c r="M1436" s="4">
        <f>IF(K1436="","",IF(Menu!$H$8="",0,Menu!$H$8))</f>
        <v>0</v>
      </c>
      <c r="N1436" s="4" t="s">
        <v>274</v>
      </c>
      <c r="Y1436" s="4" t="str">
        <f>MID(I1436,1,5)</f>
        <v>C0356</v>
      </c>
      <c r="Z1436" s="4">
        <v>36</v>
      </c>
      <c r="AA1436" s="4">
        <f>(ROUNDDOWN(K1436/Z1436,0))*Z1436</f>
        <v>0</v>
      </c>
      <c r="AB1436" s="4">
        <f>K1436-(AA1436)</f>
        <v>0</v>
      </c>
      <c r="AC1436" s="4">
        <f>AA1436/Z1436</f>
        <v>0</v>
      </c>
    </row>
    <row r="1437" spans="1:29" ht="13.2">
      <c r="A1437" s="4" t="s">
        <v>271</v>
      </c>
      <c r="B1437" s="4" t="s">
        <v>272</v>
      </c>
      <c r="C1437" s="4">
        <f>IF(D1437="","",Menu!$D$8)</f>
        <v>0</v>
      </c>
      <c r="D1437" s="5" t="s">
        <v>63</v>
      </c>
      <c r="E1437" s="4">
        <f>IF(D1437="","",Menu!$J$10)</f>
        <v>0</v>
      </c>
      <c r="F1437" s="4">
        <f>IF(D1437="","",Menu!$R$8)</f>
        <v>0</v>
      </c>
      <c r="G1437" s="4">
        <f>IF(I1437="","",Menu!$N$12)</f>
        <v>0</v>
      </c>
      <c r="H1437" s="4">
        <f>IF(J1437="","",Menu!$N$10)</f>
        <v>0</v>
      </c>
      <c r="I1437" s="1" t="s">
        <v>1028</v>
      </c>
      <c r="J1437" s="4">
        <f>IF(I1437="","",Menu!$M$8)</f>
        <v>0</v>
      </c>
      <c r="K1437">
        <f>Playeras!G203</f>
        <v>0</v>
      </c>
      <c r="L1437" s="4">
        <f>IF(K1437="","",IF(Menu!$D$10="",0,Menu!$E$10))</f>
        <v>0</v>
      </c>
      <c r="M1437" s="4">
        <f>IF(K1437="","",IF(Menu!$H$8="",0,Menu!$H$8))</f>
        <v>0</v>
      </c>
      <c r="N1437" s="4" t="s">
        <v>274</v>
      </c>
      <c r="Y1437" s="4" t="str">
        <f>MID(I1437,1,5)</f>
        <v>C0356</v>
      </c>
      <c r="Z1437" s="4">
        <v>36</v>
      </c>
      <c r="AA1437" s="4">
        <f>(ROUNDDOWN(K1437/Z1437,0))*Z1437</f>
        <v>0</v>
      </c>
      <c r="AB1437" s="4">
        <f>K1437-(AA1437)</f>
        <v>0</v>
      </c>
      <c r="AC1437" s="4">
        <f>AA1437/Z1437</f>
        <v>0</v>
      </c>
    </row>
    <row r="1438" spans="1:29" ht="13.2">
      <c r="A1438" s="4" t="s">
        <v>271</v>
      </c>
      <c r="B1438" s="4" t="s">
        <v>272</v>
      </c>
      <c r="C1438" s="4">
        <f>IF(D1438="","",Menu!$D$8)</f>
        <v>0</v>
      </c>
      <c r="D1438" s="5" t="s">
        <v>63</v>
      </c>
      <c r="E1438" s="4">
        <f>IF(D1438="","",Menu!$J$10)</f>
        <v>0</v>
      </c>
      <c r="F1438" s="4">
        <f>IF(D1438="","",Menu!$R$8)</f>
        <v>0</v>
      </c>
      <c r="G1438" s="4">
        <f>IF(I1438="","",Menu!$N$12)</f>
        <v>0</v>
      </c>
      <c r="H1438" s="4">
        <f>IF(J1438="","",Menu!$N$10)</f>
        <v>0</v>
      </c>
      <c r="I1438" s="1" t="s">
        <v>1026</v>
      </c>
      <c r="J1438" s="4">
        <f>IF(I1438="","",Menu!$M$8)</f>
        <v>0</v>
      </c>
      <c r="K1438">
        <f>Playeras!E203</f>
        <v>0</v>
      </c>
      <c r="L1438" s="4">
        <f>IF(K1438="","",IF(Menu!$D$10="",0,Menu!$E$10))</f>
        <v>0</v>
      </c>
      <c r="M1438" s="4">
        <f>IF(K1438="","",IF(Menu!$H$8="",0,Menu!$H$8))</f>
        <v>0</v>
      </c>
      <c r="N1438" s="4" t="s">
        <v>274</v>
      </c>
      <c r="Y1438" s="4" t="str">
        <f>MID(I1438,1,5)</f>
        <v>C0356</v>
      </c>
      <c r="Z1438" s="4">
        <v>36</v>
      </c>
      <c r="AA1438" s="4">
        <f>(ROUNDDOWN(K1438/Z1438,0))*Z1438</f>
        <v>0</v>
      </c>
      <c r="AB1438" s="4">
        <f>K1438-(AA1438)</f>
        <v>0</v>
      </c>
      <c r="AC1438" s="4">
        <f>AA1438/Z1438</f>
        <v>0</v>
      </c>
    </row>
    <row r="1439" spans="1:29" ht="13.2">
      <c r="A1439" s="4" t="s">
        <v>271</v>
      </c>
      <c r="B1439" s="4" t="s">
        <v>272</v>
      </c>
      <c r="C1439" s="4">
        <f>IF(D1439="","",Menu!$D$8)</f>
        <v>0</v>
      </c>
      <c r="D1439" s="5" t="s">
        <v>63</v>
      </c>
      <c r="E1439" s="4">
        <f>IF(D1439="","",Menu!$J$10)</f>
        <v>0</v>
      </c>
      <c r="F1439" s="4">
        <f>IF(D1439="","",Menu!$R$8)</f>
        <v>0</v>
      </c>
      <c r="G1439" s="4">
        <f>IF(I1439="","",Menu!$N$12)</f>
        <v>0</v>
      </c>
      <c r="H1439" s="4">
        <f>IF(J1439="","",Menu!$N$10)</f>
        <v>0</v>
      </c>
      <c r="I1439" s="1" t="s">
        <v>1027</v>
      </c>
      <c r="J1439" s="4">
        <f>IF(I1439="","",Menu!$M$8)</f>
        <v>0</v>
      </c>
      <c r="K1439">
        <f>Playeras!F203</f>
        <v>0</v>
      </c>
      <c r="L1439" s="4">
        <f>IF(K1439="","",IF(Menu!$D$10="",0,Menu!$E$10))</f>
        <v>0</v>
      </c>
      <c r="M1439" s="4">
        <f>IF(K1439="","",IF(Menu!$H$8="",0,Menu!$H$8))</f>
        <v>0</v>
      </c>
      <c r="N1439" s="4" t="s">
        <v>274</v>
      </c>
      <c r="Y1439" s="4" t="str">
        <f>MID(I1439,1,5)</f>
        <v>C0356</v>
      </c>
      <c r="Z1439" s="4">
        <v>36</v>
      </c>
      <c r="AA1439" s="4">
        <f>(ROUNDDOWN(K1439/Z1439,0))*Z1439</f>
        <v>0</v>
      </c>
      <c r="AB1439" s="4">
        <f>K1439-(AA1439)</f>
        <v>0</v>
      </c>
      <c r="AC1439" s="4">
        <f>AA1439/Z1439</f>
        <v>0</v>
      </c>
    </row>
    <row r="1440" spans="1:29" ht="13.2">
      <c r="A1440" s="4" t="s">
        <v>271</v>
      </c>
      <c r="B1440" s="4" t="s">
        <v>272</v>
      </c>
      <c r="C1440" s="4">
        <f>IF(D1440="","",Menu!$D$8)</f>
        <v>0</v>
      </c>
      <c r="D1440" s="5" t="s">
        <v>63</v>
      </c>
      <c r="E1440" s="4">
        <f>IF(D1440="","",Menu!$J$10)</f>
        <v>0</v>
      </c>
      <c r="F1440" s="4">
        <f>IF(D1440="","",Menu!$R$8)</f>
        <v>0</v>
      </c>
      <c r="G1440" s="4">
        <f>IF(I1440="","",Menu!$N$12)</f>
        <v>0</v>
      </c>
      <c r="H1440" s="4">
        <f>IF(J1440="","",Menu!$N$10)</f>
        <v>0</v>
      </c>
      <c r="I1440" s="1" t="s">
        <v>1025</v>
      </c>
      <c r="J1440" s="4">
        <f>IF(I1440="","",Menu!$M$8)</f>
        <v>0</v>
      </c>
      <c r="K1440">
        <f>Playeras!D203</f>
        <v>0</v>
      </c>
      <c r="L1440" s="4">
        <f>IF(K1440="","",IF(Menu!$D$10="",0,Menu!$E$10))</f>
        <v>0</v>
      </c>
      <c r="M1440" s="4">
        <f>IF(K1440="","",IF(Menu!$H$8="",0,Menu!$H$8))</f>
        <v>0</v>
      </c>
      <c r="N1440" s="4" t="s">
        <v>274</v>
      </c>
      <c r="Y1440" s="4" t="str">
        <f>MID(I1440,1,5)</f>
        <v>C0356</v>
      </c>
      <c r="Z1440" s="4">
        <v>36</v>
      </c>
      <c r="AA1440" s="4">
        <f>(ROUNDDOWN(K1440/Z1440,0))*Z1440</f>
        <v>0</v>
      </c>
      <c r="AB1440" s="4">
        <f>K1440-(AA1440)</f>
        <v>0</v>
      </c>
      <c r="AC1440" s="4">
        <f>AA1440/Z1440</f>
        <v>0</v>
      </c>
    </row>
    <row r="1441" spans="1:29" ht="13.2">
      <c r="A1441" s="4" t="s">
        <v>271</v>
      </c>
      <c r="B1441" s="4" t="s">
        <v>272</v>
      </c>
      <c r="C1441" s="4">
        <f>IF(D1441="","",Menu!$D$8)</f>
        <v>0</v>
      </c>
      <c r="D1441" s="5" t="s">
        <v>63</v>
      </c>
      <c r="E1441" s="4">
        <f>IF(D1441="","",Menu!$J$10)</f>
        <v>0</v>
      </c>
      <c r="F1441" s="4">
        <f>IF(D1441="","",Menu!$R$8)</f>
        <v>0</v>
      </c>
      <c r="G1441" s="4">
        <f>IF(I1441="","",Menu!$N$12)</f>
        <v>0</v>
      </c>
      <c r="H1441" s="4">
        <f>IF(J1441="","",Menu!$N$10)</f>
        <v>0</v>
      </c>
      <c r="I1441" s="1" t="s">
        <v>961</v>
      </c>
      <c r="J1441" s="4">
        <f>IF(I1441="","",Menu!$M$8)</f>
        <v>0</v>
      </c>
      <c r="K1441">
        <f>Playeras!H225</f>
        <v>0</v>
      </c>
      <c r="L1441" s="4">
        <f>IF(K1441="","",IF(Menu!$D$10="",0,Menu!$E$10))</f>
        <v>0</v>
      </c>
      <c r="M1441" s="4">
        <f>IF(K1441="","",IF(Menu!$H$8="",0,Menu!$H$8))</f>
        <v>0</v>
      </c>
      <c r="N1441" s="4" t="s">
        <v>274</v>
      </c>
      <c r="Y1441" s="4" t="str">
        <f>MID(I1441,1,5)</f>
        <v>C0354</v>
      </c>
      <c r="Z1441" s="4">
        <v>36</v>
      </c>
      <c r="AA1441" s="4">
        <f>(ROUNDDOWN(K1441/Z1441,0))*Z1441</f>
        <v>0</v>
      </c>
      <c r="AB1441" s="4">
        <f>K1441-(AA1441)</f>
        <v>0</v>
      </c>
      <c r="AC1441" s="4">
        <f>AA1441/Z1441</f>
        <v>0</v>
      </c>
    </row>
    <row r="1442" spans="1:29" ht="13.2">
      <c r="A1442" s="4" t="s">
        <v>271</v>
      </c>
      <c r="B1442" s="4" t="s">
        <v>272</v>
      </c>
      <c r="C1442" s="4">
        <f>IF(D1442="","",Menu!$D$8)</f>
        <v>0</v>
      </c>
      <c r="D1442" s="5" t="s">
        <v>63</v>
      </c>
      <c r="E1442" s="4">
        <f>IF(D1442="","",Menu!$J$10)</f>
        <v>0</v>
      </c>
      <c r="F1442" s="4">
        <f>IF(D1442="","",Menu!$R$8)</f>
        <v>0</v>
      </c>
      <c r="G1442" s="4">
        <f>IF(I1442="","",Menu!$N$12)</f>
        <v>0</v>
      </c>
      <c r="H1442" s="4">
        <f>IF(J1442="","",Menu!$N$10)</f>
        <v>0</v>
      </c>
      <c r="I1442" s="1" t="s">
        <v>960</v>
      </c>
      <c r="J1442" s="4">
        <f>IF(I1442="","",Menu!$M$8)</f>
        <v>0</v>
      </c>
      <c r="K1442">
        <f>Playeras!G225</f>
        <v>0</v>
      </c>
      <c r="L1442" s="4">
        <f>IF(K1442="","",IF(Menu!$D$10="",0,Menu!$E$10))</f>
        <v>0</v>
      </c>
      <c r="M1442" s="4">
        <f>IF(K1442="","",IF(Menu!$H$8="",0,Menu!$H$8))</f>
        <v>0</v>
      </c>
      <c r="N1442" s="4" t="s">
        <v>274</v>
      </c>
      <c r="Y1442" s="4" t="str">
        <f>MID(I1442,1,5)</f>
        <v>C0354</v>
      </c>
      <c r="Z1442" s="4">
        <v>36</v>
      </c>
      <c r="AA1442" s="4">
        <f>(ROUNDDOWN(K1442/Z1442,0))*Z1442</f>
        <v>0</v>
      </c>
      <c r="AB1442" s="4">
        <f>K1442-(AA1442)</f>
        <v>0</v>
      </c>
      <c r="AC1442" s="4">
        <f>AA1442/Z1442</f>
        <v>0</v>
      </c>
    </row>
    <row r="1443" spans="1:29" ht="13.2">
      <c r="A1443" s="4" t="s">
        <v>271</v>
      </c>
      <c r="B1443" s="4" t="s">
        <v>272</v>
      </c>
      <c r="C1443" s="4">
        <f>IF(D1443="","",Menu!$D$8)</f>
        <v>0</v>
      </c>
      <c r="D1443" s="5" t="s">
        <v>63</v>
      </c>
      <c r="E1443" s="4">
        <f>IF(D1443="","",Menu!$J$10)</f>
        <v>0</v>
      </c>
      <c r="F1443" s="4">
        <f>IF(D1443="","",Menu!$R$8)</f>
        <v>0</v>
      </c>
      <c r="G1443" s="4">
        <f>IF(I1443="","",Menu!$N$12)</f>
        <v>0</v>
      </c>
      <c r="H1443" s="4">
        <f>IF(J1443="","",Menu!$N$10)</f>
        <v>0</v>
      </c>
      <c r="I1443" s="1" t="s">
        <v>958</v>
      </c>
      <c r="J1443" s="4">
        <f>IF(I1443="","",Menu!$M$8)</f>
        <v>0</v>
      </c>
      <c r="K1443">
        <f>Playeras!E225</f>
        <v>0</v>
      </c>
      <c r="L1443" s="4">
        <f>IF(K1443="","",IF(Menu!$D$10="",0,Menu!$E$10))</f>
        <v>0</v>
      </c>
      <c r="M1443" s="4">
        <f>IF(K1443="","",IF(Menu!$H$8="",0,Menu!$H$8))</f>
        <v>0</v>
      </c>
      <c r="N1443" s="4" t="s">
        <v>274</v>
      </c>
      <c r="Y1443" s="4" t="str">
        <f>MID(I1443,1,5)</f>
        <v>C0354</v>
      </c>
      <c r="Z1443" s="4">
        <v>36</v>
      </c>
      <c r="AA1443" s="4">
        <f>(ROUNDDOWN(K1443/Z1443,0))*Z1443</f>
        <v>0</v>
      </c>
      <c r="AB1443" s="4">
        <f>K1443-(AA1443)</f>
        <v>0</v>
      </c>
      <c r="AC1443" s="4">
        <f>AA1443/Z1443</f>
        <v>0</v>
      </c>
    </row>
    <row r="1444" spans="1:29" ht="13.2">
      <c r="A1444" s="4" t="s">
        <v>271</v>
      </c>
      <c r="B1444" s="4" t="s">
        <v>272</v>
      </c>
      <c r="C1444" s="4">
        <f>IF(D1444="","",Menu!$D$8)</f>
        <v>0</v>
      </c>
      <c r="D1444" s="5" t="s">
        <v>63</v>
      </c>
      <c r="E1444" s="4">
        <f>IF(D1444="","",Menu!$J$10)</f>
        <v>0</v>
      </c>
      <c r="F1444" s="4">
        <f>IF(D1444="","",Menu!$R$8)</f>
        <v>0</v>
      </c>
      <c r="G1444" s="4">
        <f>IF(I1444="","",Menu!$N$12)</f>
        <v>0</v>
      </c>
      <c r="H1444" s="4">
        <f>IF(J1444="","",Menu!$N$10)</f>
        <v>0</v>
      </c>
      <c r="I1444" s="1" t="s">
        <v>959</v>
      </c>
      <c r="J1444" s="4">
        <f>IF(I1444="","",Menu!$M$8)</f>
        <v>0</v>
      </c>
      <c r="K1444">
        <f>Playeras!F225</f>
        <v>0</v>
      </c>
      <c r="L1444" s="4">
        <f>IF(K1444="","",IF(Menu!$D$10="",0,Menu!$E$10))</f>
        <v>0</v>
      </c>
      <c r="M1444" s="4">
        <f>IF(K1444="","",IF(Menu!$H$8="",0,Menu!$H$8))</f>
        <v>0</v>
      </c>
      <c r="N1444" s="4" t="s">
        <v>274</v>
      </c>
      <c r="Y1444" s="4" t="str">
        <f>MID(I1444,1,5)</f>
        <v>C0354</v>
      </c>
      <c r="Z1444" s="4">
        <v>36</v>
      </c>
      <c r="AA1444" s="4">
        <f>(ROUNDDOWN(K1444/Z1444,0))*Z1444</f>
        <v>0</v>
      </c>
      <c r="AB1444" s="4">
        <f>K1444-(AA1444)</f>
        <v>0</v>
      </c>
      <c r="AC1444" s="4">
        <f>AA1444/Z1444</f>
        <v>0</v>
      </c>
    </row>
    <row r="1445" spans="1:29" ht="13.2">
      <c r="A1445" s="4" t="s">
        <v>271</v>
      </c>
      <c r="B1445" s="4" t="s">
        <v>272</v>
      </c>
      <c r="C1445" s="4">
        <f>IF(D1445="","",Menu!$D$8)</f>
        <v>0</v>
      </c>
      <c r="D1445" s="5" t="s">
        <v>63</v>
      </c>
      <c r="E1445" s="4">
        <f>IF(D1445="","",Menu!$J$10)</f>
        <v>0</v>
      </c>
      <c r="F1445" s="4">
        <f>IF(D1445="","",Menu!$R$8)</f>
        <v>0</v>
      </c>
      <c r="G1445" s="4">
        <f>IF(I1445="","",Menu!$N$12)</f>
        <v>0</v>
      </c>
      <c r="H1445" s="4">
        <f>IF(J1445="","",Menu!$N$10)</f>
        <v>0</v>
      </c>
      <c r="I1445" s="1" t="s">
        <v>957</v>
      </c>
      <c r="J1445" s="4">
        <f>IF(I1445="","",Menu!$M$8)</f>
        <v>0</v>
      </c>
      <c r="K1445">
        <f>Playeras!D225</f>
        <v>0</v>
      </c>
      <c r="L1445" s="4">
        <f>IF(K1445="","",IF(Menu!$D$10="",0,Menu!$E$10))</f>
        <v>0</v>
      </c>
      <c r="M1445" s="4">
        <f>IF(K1445="","",IF(Menu!$H$8="",0,Menu!$H$8))</f>
        <v>0</v>
      </c>
      <c r="N1445" s="4" t="s">
        <v>274</v>
      </c>
      <c r="Y1445" s="4" t="str">
        <f>MID(I1445,1,5)</f>
        <v>C0354</v>
      </c>
      <c r="Z1445" s="4">
        <v>36</v>
      </c>
      <c r="AA1445" s="4">
        <f>(ROUNDDOWN(K1445/Z1445,0))*Z1445</f>
        <v>0</v>
      </c>
      <c r="AB1445" s="4">
        <f>K1445-(AA1445)</f>
        <v>0</v>
      </c>
      <c r="AC1445" s="4">
        <f>AA1445/Z1445</f>
        <v>0</v>
      </c>
    </row>
    <row r="1446" spans="1:29" ht="13.2">
      <c r="A1446" s="4" t="s">
        <v>271</v>
      </c>
      <c r="B1446" s="4" t="s">
        <v>272</v>
      </c>
      <c r="C1446" s="4">
        <f>IF(D1446="","",Menu!$D$8)</f>
        <v>0</v>
      </c>
      <c r="D1446" s="5" t="s">
        <v>63</v>
      </c>
      <c r="E1446" s="4">
        <f>IF(D1446="","",Menu!$J$10)</f>
        <v>0</v>
      </c>
      <c r="F1446" s="4">
        <f>IF(D1446="","",Menu!$R$8)</f>
        <v>0</v>
      </c>
      <c r="G1446" s="4">
        <f>IF(I1446="","",Menu!$N$12)</f>
        <v>0</v>
      </c>
      <c r="H1446" s="4">
        <f>IF(J1446="","",Menu!$N$10)</f>
        <v>0</v>
      </c>
      <c r="I1446" s="1" t="s">
        <v>956</v>
      </c>
      <c r="J1446" s="4">
        <f>IF(I1446="","",Menu!$M$8)</f>
        <v>0</v>
      </c>
      <c r="K1446">
        <f>Playeras!H224</f>
        <v>0</v>
      </c>
      <c r="L1446" s="4">
        <f>IF(K1446="","",IF(Menu!$D$10="",0,Menu!$E$10))</f>
        <v>0</v>
      </c>
      <c r="M1446" s="4">
        <f>IF(K1446="","",IF(Menu!$H$8="",0,Menu!$H$8))</f>
        <v>0</v>
      </c>
      <c r="N1446" s="4" t="s">
        <v>274</v>
      </c>
      <c r="Y1446" s="4" t="str">
        <f>MID(I1446,1,5)</f>
        <v>C0354</v>
      </c>
      <c r="Z1446" s="4">
        <v>36</v>
      </c>
      <c r="AA1446" s="4">
        <f>(ROUNDDOWN(K1446/Z1446,0))*Z1446</f>
        <v>0</v>
      </c>
      <c r="AB1446" s="4">
        <f>K1446-(AA1446)</f>
        <v>0</v>
      </c>
      <c r="AC1446" s="4">
        <f>AA1446/Z1446</f>
        <v>0</v>
      </c>
    </row>
    <row r="1447" spans="1:29" ht="13.2">
      <c r="A1447" s="4" t="s">
        <v>271</v>
      </c>
      <c r="B1447" s="4" t="s">
        <v>272</v>
      </c>
      <c r="C1447" s="4">
        <f>IF(D1447="","",Menu!$D$8)</f>
        <v>0</v>
      </c>
      <c r="D1447" s="5" t="s">
        <v>63</v>
      </c>
      <c r="E1447" s="4">
        <f>IF(D1447="","",Menu!$J$10)</f>
        <v>0</v>
      </c>
      <c r="F1447" s="4">
        <f>IF(D1447="","",Menu!$R$8)</f>
        <v>0</v>
      </c>
      <c r="G1447" s="4">
        <f>IF(I1447="","",Menu!$N$12)</f>
        <v>0</v>
      </c>
      <c r="H1447" s="4">
        <f>IF(J1447="","",Menu!$N$10)</f>
        <v>0</v>
      </c>
      <c r="I1447" s="1" t="s">
        <v>955</v>
      </c>
      <c r="J1447" s="4">
        <f>IF(I1447="","",Menu!$M$8)</f>
        <v>0</v>
      </c>
      <c r="K1447">
        <f>Playeras!G224</f>
        <v>0</v>
      </c>
      <c r="L1447" s="4">
        <f>IF(K1447="","",IF(Menu!$D$10="",0,Menu!$E$10))</f>
        <v>0</v>
      </c>
      <c r="M1447" s="4">
        <f>IF(K1447="","",IF(Menu!$H$8="",0,Menu!$H$8))</f>
        <v>0</v>
      </c>
      <c r="N1447" s="4" t="s">
        <v>274</v>
      </c>
      <c r="Y1447" s="4" t="str">
        <f>MID(I1447,1,5)</f>
        <v>C0354</v>
      </c>
      <c r="Z1447" s="4">
        <v>36</v>
      </c>
      <c r="AA1447" s="4">
        <f>(ROUNDDOWN(K1447/Z1447,0))*Z1447</f>
        <v>0</v>
      </c>
      <c r="AB1447" s="4">
        <f>K1447-(AA1447)</f>
        <v>0</v>
      </c>
      <c r="AC1447" s="4">
        <f>AA1447/Z1447</f>
        <v>0</v>
      </c>
    </row>
    <row r="1448" spans="1:29" ht="13.2">
      <c r="A1448" s="4" t="s">
        <v>271</v>
      </c>
      <c r="B1448" s="4" t="s">
        <v>272</v>
      </c>
      <c r="C1448" s="4">
        <f>IF(D1448="","",Menu!$D$8)</f>
        <v>0</v>
      </c>
      <c r="D1448" s="5" t="s">
        <v>63</v>
      </c>
      <c r="E1448" s="4">
        <f>IF(D1448="","",Menu!$J$10)</f>
        <v>0</v>
      </c>
      <c r="F1448" s="4">
        <f>IF(D1448="","",Menu!$R$8)</f>
        <v>0</v>
      </c>
      <c r="G1448" s="4">
        <f>IF(I1448="","",Menu!$N$12)</f>
        <v>0</v>
      </c>
      <c r="H1448" s="4">
        <f>IF(J1448="","",Menu!$N$10)</f>
        <v>0</v>
      </c>
      <c r="I1448" s="1" t="s">
        <v>953</v>
      </c>
      <c r="J1448" s="4">
        <f>IF(I1448="","",Menu!$M$8)</f>
        <v>0</v>
      </c>
      <c r="K1448">
        <f>Playeras!E224</f>
        <v>0</v>
      </c>
      <c r="L1448" s="4">
        <f>IF(K1448="","",IF(Menu!$D$10="",0,Menu!$E$10))</f>
        <v>0</v>
      </c>
      <c r="M1448" s="4">
        <f>IF(K1448="","",IF(Menu!$H$8="",0,Menu!$H$8))</f>
        <v>0</v>
      </c>
      <c r="N1448" s="4" t="s">
        <v>274</v>
      </c>
      <c r="Y1448" s="4" t="str">
        <f>MID(I1448,1,5)</f>
        <v>C0354</v>
      </c>
      <c r="Z1448" s="4">
        <v>36</v>
      </c>
      <c r="AA1448" s="4">
        <f>(ROUNDDOWN(K1448/Z1448,0))*Z1448</f>
        <v>0</v>
      </c>
      <c r="AB1448" s="4">
        <f>K1448-(AA1448)</f>
        <v>0</v>
      </c>
      <c r="AC1448" s="4">
        <f>AA1448/Z1448</f>
        <v>0</v>
      </c>
    </row>
    <row r="1449" spans="1:29" ht="13.2">
      <c r="A1449" s="4" t="s">
        <v>271</v>
      </c>
      <c r="B1449" s="4" t="s">
        <v>272</v>
      </c>
      <c r="C1449" s="4">
        <f>IF(D1449="","",Menu!$D$8)</f>
        <v>0</v>
      </c>
      <c r="D1449" s="5" t="s">
        <v>63</v>
      </c>
      <c r="E1449" s="4">
        <f>IF(D1449="","",Menu!$J$10)</f>
        <v>0</v>
      </c>
      <c r="F1449" s="4">
        <f>IF(D1449="","",Menu!$R$8)</f>
        <v>0</v>
      </c>
      <c r="G1449" s="4">
        <f>IF(I1449="","",Menu!$N$12)</f>
        <v>0</v>
      </c>
      <c r="H1449" s="4">
        <f>IF(J1449="","",Menu!$N$10)</f>
        <v>0</v>
      </c>
      <c r="I1449" s="1" t="s">
        <v>954</v>
      </c>
      <c r="J1449" s="4">
        <f>IF(I1449="","",Menu!$M$8)</f>
        <v>0</v>
      </c>
      <c r="K1449">
        <f>Playeras!F224</f>
        <v>0</v>
      </c>
      <c r="L1449" s="4">
        <f>IF(K1449="","",IF(Menu!$D$10="",0,Menu!$E$10))</f>
        <v>0</v>
      </c>
      <c r="M1449" s="4">
        <f>IF(K1449="","",IF(Menu!$H$8="",0,Menu!$H$8))</f>
        <v>0</v>
      </c>
      <c r="N1449" s="4" t="s">
        <v>274</v>
      </c>
      <c r="Y1449" s="4" t="str">
        <f>MID(I1449,1,5)</f>
        <v>C0354</v>
      </c>
      <c r="Z1449" s="4">
        <v>36</v>
      </c>
      <c r="AA1449" s="4">
        <f>(ROUNDDOWN(K1449/Z1449,0))*Z1449</f>
        <v>0</v>
      </c>
      <c r="AB1449" s="4">
        <f>K1449-(AA1449)</f>
        <v>0</v>
      </c>
      <c r="AC1449" s="4">
        <f>AA1449/Z1449</f>
        <v>0</v>
      </c>
    </row>
    <row r="1450" spans="1:29" ht="13.2">
      <c r="A1450" s="4" t="s">
        <v>271</v>
      </c>
      <c r="B1450" s="4" t="s">
        <v>272</v>
      </c>
      <c r="C1450" s="4">
        <f>IF(D1450="","",Menu!$D$8)</f>
        <v>0</v>
      </c>
      <c r="D1450" s="5" t="s">
        <v>63</v>
      </c>
      <c r="E1450" s="4">
        <f>IF(D1450="","",Menu!$J$10)</f>
        <v>0</v>
      </c>
      <c r="F1450" s="4">
        <f>IF(D1450="","",Menu!$R$8)</f>
        <v>0</v>
      </c>
      <c r="G1450" s="4">
        <f>IF(I1450="","",Menu!$N$12)</f>
        <v>0</v>
      </c>
      <c r="H1450" s="4">
        <f>IF(J1450="","",Menu!$N$10)</f>
        <v>0</v>
      </c>
      <c r="I1450" s="1" t="s">
        <v>952</v>
      </c>
      <c r="J1450" s="4">
        <f>IF(I1450="","",Menu!$M$8)</f>
        <v>0</v>
      </c>
      <c r="K1450">
        <f>Playeras!D224</f>
        <v>0</v>
      </c>
      <c r="L1450" s="4">
        <f>IF(K1450="","",IF(Menu!$D$10="",0,Menu!$E$10))</f>
        <v>0</v>
      </c>
      <c r="M1450" s="4">
        <f>IF(K1450="","",IF(Menu!$H$8="",0,Menu!$H$8))</f>
        <v>0</v>
      </c>
      <c r="N1450" s="4" t="s">
        <v>274</v>
      </c>
      <c r="Y1450" s="4" t="str">
        <f>MID(I1450,1,5)</f>
        <v>C0354</v>
      </c>
      <c r="Z1450" s="4">
        <v>36</v>
      </c>
      <c r="AA1450" s="4">
        <f>(ROUNDDOWN(K1450/Z1450,0))*Z1450</f>
        <v>0</v>
      </c>
      <c r="AB1450" s="4">
        <f>K1450-(AA1450)</f>
        <v>0</v>
      </c>
      <c r="AC1450" s="4">
        <f>AA1450/Z1450</f>
        <v>0</v>
      </c>
    </row>
    <row r="1451" spans="1:29" ht="13.2">
      <c r="A1451" s="4" t="s">
        <v>271</v>
      </c>
      <c r="B1451" s="4" t="s">
        <v>272</v>
      </c>
      <c r="C1451" s="4">
        <f>IF(D1451="","",Menu!$D$8)</f>
        <v>0</v>
      </c>
      <c r="D1451" s="5" t="s">
        <v>63</v>
      </c>
      <c r="E1451" s="4">
        <f>IF(D1451="","",Menu!$J$10)</f>
        <v>0</v>
      </c>
      <c r="F1451" s="4">
        <f>IF(D1451="","",Menu!$R$8)</f>
        <v>0</v>
      </c>
      <c r="G1451" s="4">
        <f>IF(I1451="","",Menu!$N$12)</f>
        <v>0</v>
      </c>
      <c r="H1451" s="4">
        <f>IF(J1451="","",Menu!$N$10)</f>
        <v>0</v>
      </c>
      <c r="I1451" s="1" t="s">
        <v>951</v>
      </c>
      <c r="J1451" s="4">
        <f>IF(I1451="","",Menu!$M$8)</f>
        <v>0</v>
      </c>
      <c r="K1451">
        <f>Playeras!H223</f>
        <v>0</v>
      </c>
      <c r="L1451" s="4">
        <f>IF(K1451="","",IF(Menu!$D$10="",0,Menu!$E$10))</f>
        <v>0</v>
      </c>
      <c r="M1451" s="4">
        <f>IF(K1451="","",IF(Menu!$H$8="",0,Menu!$H$8))</f>
        <v>0</v>
      </c>
      <c r="N1451" s="4" t="s">
        <v>274</v>
      </c>
      <c r="Y1451" s="4" t="str">
        <f>MID(I1451,1,5)</f>
        <v>C0354</v>
      </c>
      <c r="Z1451" s="4">
        <v>36</v>
      </c>
      <c r="AA1451" s="4">
        <f>(ROUNDDOWN(K1451/Z1451,0))*Z1451</f>
        <v>0</v>
      </c>
      <c r="AB1451" s="4">
        <f>K1451-(AA1451)</f>
        <v>0</v>
      </c>
      <c r="AC1451" s="4">
        <f>AA1451/Z1451</f>
        <v>0</v>
      </c>
    </row>
    <row r="1452" spans="1:29" ht="13.2">
      <c r="A1452" s="4" t="s">
        <v>271</v>
      </c>
      <c r="B1452" s="4" t="s">
        <v>272</v>
      </c>
      <c r="C1452" s="4">
        <f>IF(D1452="","",Menu!$D$8)</f>
        <v>0</v>
      </c>
      <c r="D1452" s="5" t="s">
        <v>63</v>
      </c>
      <c r="E1452" s="4">
        <f>IF(D1452="","",Menu!$J$10)</f>
        <v>0</v>
      </c>
      <c r="F1452" s="4">
        <f>IF(D1452="","",Menu!$R$8)</f>
        <v>0</v>
      </c>
      <c r="G1452" s="4">
        <f>IF(I1452="","",Menu!$N$12)</f>
        <v>0</v>
      </c>
      <c r="H1452" s="4">
        <f>IF(J1452="","",Menu!$N$10)</f>
        <v>0</v>
      </c>
      <c r="I1452" s="1" t="s">
        <v>950</v>
      </c>
      <c r="J1452" s="4">
        <f>IF(I1452="","",Menu!$M$8)</f>
        <v>0</v>
      </c>
      <c r="K1452">
        <f>Playeras!G223</f>
        <v>0</v>
      </c>
      <c r="L1452" s="4">
        <f>IF(K1452="","",IF(Menu!$D$10="",0,Menu!$E$10))</f>
        <v>0</v>
      </c>
      <c r="M1452" s="4">
        <f>IF(K1452="","",IF(Menu!$H$8="",0,Menu!$H$8))</f>
        <v>0</v>
      </c>
      <c r="N1452" s="4" t="s">
        <v>274</v>
      </c>
      <c r="Y1452" s="4" t="str">
        <f>MID(I1452,1,5)</f>
        <v>C0354</v>
      </c>
      <c r="Z1452" s="4">
        <v>36</v>
      </c>
      <c r="AA1452" s="4">
        <f>(ROUNDDOWN(K1452/Z1452,0))*Z1452</f>
        <v>0</v>
      </c>
      <c r="AB1452" s="4">
        <f>K1452-(AA1452)</f>
        <v>0</v>
      </c>
      <c r="AC1452" s="4">
        <f>AA1452/Z1452</f>
        <v>0</v>
      </c>
    </row>
    <row r="1453" spans="1:29" ht="13.2">
      <c r="A1453" s="4" t="s">
        <v>271</v>
      </c>
      <c r="B1453" s="4" t="s">
        <v>272</v>
      </c>
      <c r="C1453" s="4">
        <f>IF(D1453="","",Menu!$D$8)</f>
        <v>0</v>
      </c>
      <c r="D1453" s="5" t="s">
        <v>63</v>
      </c>
      <c r="E1453" s="4">
        <f>IF(D1453="","",Menu!$J$10)</f>
        <v>0</v>
      </c>
      <c r="F1453" s="4">
        <f>IF(D1453="","",Menu!$R$8)</f>
        <v>0</v>
      </c>
      <c r="G1453" s="4">
        <f>IF(I1453="","",Menu!$N$12)</f>
        <v>0</v>
      </c>
      <c r="H1453" s="4">
        <f>IF(J1453="","",Menu!$N$10)</f>
        <v>0</v>
      </c>
      <c r="I1453" s="1" t="s">
        <v>948</v>
      </c>
      <c r="J1453" s="4">
        <f>IF(I1453="","",Menu!$M$8)</f>
        <v>0</v>
      </c>
      <c r="K1453">
        <f>Playeras!E223</f>
        <v>0</v>
      </c>
      <c r="L1453" s="4">
        <f>IF(K1453="","",IF(Menu!$D$10="",0,Menu!$E$10))</f>
        <v>0</v>
      </c>
      <c r="M1453" s="4">
        <f>IF(K1453="","",IF(Menu!$H$8="",0,Menu!$H$8))</f>
        <v>0</v>
      </c>
      <c r="N1453" s="4" t="s">
        <v>274</v>
      </c>
      <c r="Y1453" s="4" t="str">
        <f>MID(I1453,1,5)</f>
        <v>C0354</v>
      </c>
      <c r="Z1453" s="4">
        <v>36</v>
      </c>
      <c r="AA1453" s="4">
        <f>(ROUNDDOWN(K1453/Z1453,0))*Z1453</f>
        <v>0</v>
      </c>
      <c r="AB1453" s="4">
        <f>K1453-(AA1453)</f>
        <v>0</v>
      </c>
      <c r="AC1453" s="4">
        <f>AA1453/Z1453</f>
        <v>0</v>
      </c>
    </row>
    <row r="1454" spans="1:29" ht="13.2">
      <c r="A1454" s="4" t="s">
        <v>271</v>
      </c>
      <c r="B1454" s="4" t="s">
        <v>272</v>
      </c>
      <c r="C1454" s="4">
        <f>IF(D1454="","",Menu!$D$8)</f>
        <v>0</v>
      </c>
      <c r="D1454" s="5" t="s">
        <v>63</v>
      </c>
      <c r="E1454" s="4">
        <f>IF(D1454="","",Menu!$J$10)</f>
        <v>0</v>
      </c>
      <c r="F1454" s="4">
        <f>IF(D1454="","",Menu!$R$8)</f>
        <v>0</v>
      </c>
      <c r="G1454" s="4">
        <f>IF(I1454="","",Menu!$N$12)</f>
        <v>0</v>
      </c>
      <c r="H1454" s="4">
        <f>IF(J1454="","",Menu!$N$10)</f>
        <v>0</v>
      </c>
      <c r="I1454" s="1" t="s">
        <v>949</v>
      </c>
      <c r="J1454" s="4">
        <f>IF(I1454="","",Menu!$M$8)</f>
        <v>0</v>
      </c>
      <c r="K1454">
        <f>Playeras!F223</f>
        <v>0</v>
      </c>
      <c r="L1454" s="4">
        <f>IF(K1454="","",IF(Menu!$D$10="",0,Menu!$E$10))</f>
        <v>0</v>
      </c>
      <c r="M1454" s="4">
        <f>IF(K1454="","",IF(Menu!$H$8="",0,Menu!$H$8))</f>
        <v>0</v>
      </c>
      <c r="N1454" s="4" t="s">
        <v>274</v>
      </c>
      <c r="Y1454" s="4" t="str">
        <f>MID(I1454,1,5)</f>
        <v>C0354</v>
      </c>
      <c r="Z1454" s="4">
        <v>36</v>
      </c>
      <c r="AA1454" s="4">
        <f>(ROUNDDOWN(K1454/Z1454,0))*Z1454</f>
        <v>0</v>
      </c>
      <c r="AB1454" s="4">
        <f>K1454-(AA1454)</f>
        <v>0</v>
      </c>
      <c r="AC1454" s="4">
        <f>AA1454/Z1454</f>
        <v>0</v>
      </c>
    </row>
    <row r="1455" spans="1:29" ht="13.2">
      <c r="A1455" s="4" t="s">
        <v>271</v>
      </c>
      <c r="B1455" s="4" t="s">
        <v>272</v>
      </c>
      <c r="C1455" s="4">
        <f>IF(D1455="","",Menu!$D$8)</f>
        <v>0</v>
      </c>
      <c r="D1455" s="5" t="s">
        <v>63</v>
      </c>
      <c r="E1455" s="4">
        <f>IF(D1455="","",Menu!$J$10)</f>
        <v>0</v>
      </c>
      <c r="F1455" s="4">
        <f>IF(D1455="","",Menu!$R$8)</f>
        <v>0</v>
      </c>
      <c r="G1455" s="4">
        <f>IF(I1455="","",Menu!$N$12)</f>
        <v>0</v>
      </c>
      <c r="H1455" s="4">
        <f>IF(J1455="","",Menu!$N$10)</f>
        <v>0</v>
      </c>
      <c r="I1455" s="1" t="s">
        <v>947</v>
      </c>
      <c r="J1455" s="4">
        <f>IF(I1455="","",Menu!$M$8)</f>
        <v>0</v>
      </c>
      <c r="K1455">
        <f>Playeras!D223</f>
        <v>0</v>
      </c>
      <c r="L1455" s="4">
        <f>IF(K1455="","",IF(Menu!$D$10="",0,Menu!$E$10))</f>
        <v>0</v>
      </c>
      <c r="M1455" s="4">
        <f>IF(K1455="","",IF(Menu!$H$8="",0,Menu!$H$8))</f>
        <v>0</v>
      </c>
      <c r="N1455" s="4" t="s">
        <v>274</v>
      </c>
      <c r="Y1455" s="4" t="str">
        <f>MID(I1455,1,5)</f>
        <v>C0354</v>
      </c>
      <c r="Z1455" s="4">
        <v>36</v>
      </c>
      <c r="AA1455" s="4">
        <f>(ROUNDDOWN(K1455/Z1455,0))*Z1455</f>
        <v>0</v>
      </c>
      <c r="AB1455" s="4">
        <f>K1455-(AA1455)</f>
        <v>0</v>
      </c>
      <c r="AC1455" s="4">
        <f>AA1455/Z1455</f>
        <v>0</v>
      </c>
    </row>
    <row r="1456" spans="1:29" ht="13.2">
      <c r="A1456" s="4" t="s">
        <v>271</v>
      </c>
      <c r="B1456" s="4" t="s">
        <v>272</v>
      </c>
      <c r="C1456" s="4">
        <f>IF(D1456="","",Menu!$D$8)</f>
        <v>0</v>
      </c>
      <c r="D1456" s="5" t="s">
        <v>63</v>
      </c>
      <c r="E1456" s="4">
        <f>IF(D1456="","",Menu!$J$10)</f>
        <v>0</v>
      </c>
      <c r="F1456" s="4">
        <f>IF(D1456="","",Menu!$R$8)</f>
        <v>0</v>
      </c>
      <c r="G1456" s="4">
        <f>IF(I1456="","",Menu!$N$12)</f>
        <v>0</v>
      </c>
      <c r="H1456" s="4">
        <f>IF(J1456="","",Menu!$N$10)</f>
        <v>0</v>
      </c>
      <c r="I1456" s="1" t="s">
        <v>946</v>
      </c>
      <c r="J1456" s="4">
        <f>IF(I1456="","",Menu!$M$8)</f>
        <v>0</v>
      </c>
      <c r="K1456">
        <f>Playeras!H222</f>
        <v>0</v>
      </c>
      <c r="L1456" s="4">
        <f>IF(K1456="","",IF(Menu!$D$10="",0,Menu!$E$10))</f>
        <v>0</v>
      </c>
      <c r="M1456" s="4">
        <f>IF(K1456="","",IF(Menu!$H$8="",0,Menu!$H$8))</f>
        <v>0</v>
      </c>
      <c r="N1456" s="4" t="s">
        <v>274</v>
      </c>
      <c r="Y1456" s="4" t="str">
        <f>MID(I1456,1,5)</f>
        <v>C0354</v>
      </c>
      <c r="Z1456" s="4">
        <v>36</v>
      </c>
      <c r="AA1456" s="4">
        <f>(ROUNDDOWN(K1456/Z1456,0))*Z1456</f>
        <v>0</v>
      </c>
      <c r="AB1456" s="4">
        <f>K1456-(AA1456)</f>
        <v>0</v>
      </c>
      <c r="AC1456" s="4">
        <f>AA1456/Z1456</f>
        <v>0</v>
      </c>
    </row>
    <row r="1457" spans="1:29" ht="13.2">
      <c r="A1457" s="4" t="s">
        <v>271</v>
      </c>
      <c r="B1457" s="4" t="s">
        <v>272</v>
      </c>
      <c r="C1457" s="4">
        <f>IF(D1457="","",Menu!$D$8)</f>
        <v>0</v>
      </c>
      <c r="D1457" s="5" t="s">
        <v>63</v>
      </c>
      <c r="E1457" s="4">
        <f>IF(D1457="","",Menu!$J$10)</f>
        <v>0</v>
      </c>
      <c r="F1457" s="4">
        <f>IF(D1457="","",Menu!$R$8)</f>
        <v>0</v>
      </c>
      <c r="G1457" s="4">
        <f>IF(I1457="","",Menu!$N$12)</f>
        <v>0</v>
      </c>
      <c r="H1457" s="4">
        <f>IF(J1457="","",Menu!$N$10)</f>
        <v>0</v>
      </c>
      <c r="I1457" s="1" t="s">
        <v>945</v>
      </c>
      <c r="J1457" s="4">
        <f>IF(I1457="","",Menu!$M$8)</f>
        <v>0</v>
      </c>
      <c r="K1457">
        <f>Playeras!G222</f>
        <v>0</v>
      </c>
      <c r="L1457" s="4">
        <f>IF(K1457="","",IF(Menu!$D$10="",0,Menu!$E$10))</f>
        <v>0</v>
      </c>
      <c r="M1457" s="4">
        <f>IF(K1457="","",IF(Menu!$H$8="",0,Menu!$H$8))</f>
        <v>0</v>
      </c>
      <c r="N1457" s="4" t="s">
        <v>274</v>
      </c>
      <c r="Y1457" s="4" t="str">
        <f>MID(I1457,1,5)</f>
        <v>C0354</v>
      </c>
      <c r="Z1457" s="4">
        <v>36</v>
      </c>
      <c r="AA1457" s="4">
        <f>(ROUNDDOWN(K1457/Z1457,0))*Z1457</f>
        <v>0</v>
      </c>
      <c r="AB1457" s="4">
        <f>K1457-(AA1457)</f>
        <v>0</v>
      </c>
      <c r="AC1457" s="4">
        <f>AA1457/Z1457</f>
        <v>0</v>
      </c>
    </row>
    <row r="1458" spans="1:29" ht="13.2">
      <c r="A1458" s="4" t="s">
        <v>271</v>
      </c>
      <c r="B1458" s="4" t="s">
        <v>272</v>
      </c>
      <c r="C1458" s="4">
        <f>IF(D1458="","",Menu!$D$8)</f>
        <v>0</v>
      </c>
      <c r="D1458" s="5" t="s">
        <v>63</v>
      </c>
      <c r="E1458" s="4">
        <f>IF(D1458="","",Menu!$J$10)</f>
        <v>0</v>
      </c>
      <c r="F1458" s="4">
        <f>IF(D1458="","",Menu!$R$8)</f>
        <v>0</v>
      </c>
      <c r="G1458" s="4">
        <f>IF(I1458="","",Menu!$N$12)</f>
        <v>0</v>
      </c>
      <c r="H1458" s="4">
        <f>IF(J1458="","",Menu!$N$10)</f>
        <v>0</v>
      </c>
      <c r="I1458" s="1" t="s">
        <v>943</v>
      </c>
      <c r="J1458" s="4">
        <f>IF(I1458="","",Menu!$M$8)</f>
        <v>0</v>
      </c>
      <c r="K1458">
        <f>Playeras!E222</f>
        <v>0</v>
      </c>
      <c r="L1458" s="4">
        <f>IF(K1458="","",IF(Menu!$D$10="",0,Menu!$E$10))</f>
        <v>0</v>
      </c>
      <c r="M1458" s="4">
        <f>IF(K1458="","",IF(Menu!$H$8="",0,Menu!$H$8))</f>
        <v>0</v>
      </c>
      <c r="N1458" s="4" t="s">
        <v>274</v>
      </c>
      <c r="Y1458" s="4" t="str">
        <f>MID(I1458,1,5)</f>
        <v>C0354</v>
      </c>
      <c r="Z1458" s="4">
        <v>36</v>
      </c>
      <c r="AA1458" s="4">
        <f>(ROUNDDOWN(K1458/Z1458,0))*Z1458</f>
        <v>0</v>
      </c>
      <c r="AB1458" s="4">
        <f>K1458-(AA1458)</f>
        <v>0</v>
      </c>
      <c r="AC1458" s="4">
        <f>AA1458/Z1458</f>
        <v>0</v>
      </c>
    </row>
    <row r="1459" spans="1:29" ht="13.2">
      <c r="A1459" s="4" t="s">
        <v>271</v>
      </c>
      <c r="B1459" s="4" t="s">
        <v>272</v>
      </c>
      <c r="C1459" s="4">
        <f>IF(D1459="","",Menu!$D$8)</f>
        <v>0</v>
      </c>
      <c r="D1459" s="5" t="s">
        <v>63</v>
      </c>
      <c r="E1459" s="4">
        <f>IF(D1459="","",Menu!$J$10)</f>
        <v>0</v>
      </c>
      <c r="F1459" s="4">
        <f>IF(D1459="","",Menu!$R$8)</f>
        <v>0</v>
      </c>
      <c r="G1459" s="4">
        <f>IF(I1459="","",Menu!$N$12)</f>
        <v>0</v>
      </c>
      <c r="H1459" s="4">
        <f>IF(J1459="","",Menu!$N$10)</f>
        <v>0</v>
      </c>
      <c r="I1459" s="1" t="s">
        <v>944</v>
      </c>
      <c r="J1459" s="4">
        <f>IF(I1459="","",Menu!$M$8)</f>
        <v>0</v>
      </c>
      <c r="K1459">
        <f>Playeras!F222</f>
        <v>0</v>
      </c>
      <c r="L1459" s="4">
        <f>IF(K1459="","",IF(Menu!$D$10="",0,Menu!$E$10))</f>
        <v>0</v>
      </c>
      <c r="M1459" s="4">
        <f>IF(K1459="","",IF(Menu!$H$8="",0,Menu!$H$8))</f>
        <v>0</v>
      </c>
      <c r="N1459" s="4" t="s">
        <v>274</v>
      </c>
      <c r="Y1459" s="4" t="str">
        <f>MID(I1459,1,5)</f>
        <v>C0354</v>
      </c>
      <c r="Z1459" s="4">
        <v>36</v>
      </c>
      <c r="AA1459" s="4">
        <f>(ROUNDDOWN(K1459/Z1459,0))*Z1459</f>
        <v>0</v>
      </c>
      <c r="AB1459" s="4">
        <f>K1459-(AA1459)</f>
        <v>0</v>
      </c>
      <c r="AC1459" s="4">
        <f>AA1459/Z1459</f>
        <v>0</v>
      </c>
    </row>
    <row r="1460" spans="1:29" ht="13.2">
      <c r="A1460" s="4" t="s">
        <v>271</v>
      </c>
      <c r="B1460" s="4" t="s">
        <v>272</v>
      </c>
      <c r="C1460" s="4">
        <f>IF(D1460="","",Menu!$D$8)</f>
        <v>0</v>
      </c>
      <c r="D1460" s="5" t="s">
        <v>63</v>
      </c>
      <c r="E1460" s="4">
        <f>IF(D1460="","",Menu!$J$10)</f>
        <v>0</v>
      </c>
      <c r="F1460" s="4">
        <f>IF(D1460="","",Menu!$R$8)</f>
        <v>0</v>
      </c>
      <c r="G1460" s="4">
        <f>IF(I1460="","",Menu!$N$12)</f>
        <v>0</v>
      </c>
      <c r="H1460" s="4">
        <f>IF(J1460="","",Menu!$N$10)</f>
        <v>0</v>
      </c>
      <c r="I1460" s="1" t="s">
        <v>942</v>
      </c>
      <c r="J1460" s="4">
        <f>IF(I1460="","",Menu!$M$8)</f>
        <v>0</v>
      </c>
      <c r="K1460">
        <f>Playeras!D222</f>
        <v>0</v>
      </c>
      <c r="L1460" s="4">
        <f>IF(K1460="","",IF(Menu!$D$10="",0,Menu!$E$10))</f>
        <v>0</v>
      </c>
      <c r="M1460" s="4">
        <f>IF(K1460="","",IF(Menu!$H$8="",0,Menu!$H$8))</f>
        <v>0</v>
      </c>
      <c r="N1460" s="4" t="s">
        <v>274</v>
      </c>
      <c r="Y1460" s="4" t="str">
        <f>MID(I1460,1,5)</f>
        <v>C0354</v>
      </c>
      <c r="Z1460" s="4">
        <v>36</v>
      </c>
      <c r="AA1460" s="4">
        <f>(ROUNDDOWN(K1460/Z1460,0))*Z1460</f>
        <v>0</v>
      </c>
      <c r="AB1460" s="4">
        <f>K1460-(AA1460)</f>
        <v>0</v>
      </c>
      <c r="AC1460" s="4">
        <f>AA1460/Z1460</f>
        <v>0</v>
      </c>
    </row>
    <row r="1461" spans="1:29" ht="13.2">
      <c r="A1461" s="4" t="s">
        <v>271</v>
      </c>
      <c r="B1461" s="4" t="s">
        <v>272</v>
      </c>
      <c r="C1461" s="4">
        <f>IF(D1461="","",Menu!$D$8)</f>
        <v>0</v>
      </c>
      <c r="D1461" s="5" t="s">
        <v>63</v>
      </c>
      <c r="E1461" s="4">
        <f>IF(D1461="","",Menu!$J$10)</f>
        <v>0</v>
      </c>
      <c r="F1461" s="4">
        <f>IF(D1461="","",Menu!$R$8)</f>
        <v>0</v>
      </c>
      <c r="G1461" s="4">
        <f>IF(I1461="","",Menu!$N$12)</f>
        <v>0</v>
      </c>
      <c r="H1461" s="4">
        <f>IF(J1461="","",Menu!$N$10)</f>
        <v>0</v>
      </c>
      <c r="I1461" s="1" t="s">
        <v>941</v>
      </c>
      <c r="J1461" s="4">
        <f>IF(I1461="","",Menu!$M$8)</f>
        <v>0</v>
      </c>
      <c r="K1461">
        <f>Playeras!H221</f>
        <v>0</v>
      </c>
      <c r="L1461" s="4">
        <f>IF(K1461="","",IF(Menu!$D$10="",0,Menu!$E$10))</f>
        <v>0</v>
      </c>
      <c r="M1461" s="4">
        <f>IF(K1461="","",IF(Menu!$H$8="",0,Menu!$H$8))</f>
        <v>0</v>
      </c>
      <c r="N1461" s="4" t="s">
        <v>274</v>
      </c>
      <c r="Y1461" s="4" t="str">
        <f>MID(I1461,1,5)</f>
        <v>C0354</v>
      </c>
      <c r="Z1461" s="4">
        <v>36</v>
      </c>
      <c r="AA1461" s="4">
        <f>(ROUNDDOWN(K1461/Z1461,0))*Z1461</f>
        <v>0</v>
      </c>
      <c r="AB1461" s="4">
        <f>K1461-(AA1461)</f>
        <v>0</v>
      </c>
      <c r="AC1461" s="4">
        <f>AA1461/Z1461</f>
        <v>0</v>
      </c>
    </row>
    <row r="1462" spans="1:29" ht="13.2">
      <c r="A1462" s="4" t="s">
        <v>271</v>
      </c>
      <c r="B1462" s="4" t="s">
        <v>272</v>
      </c>
      <c r="C1462" s="4">
        <f>IF(D1462="","",Menu!$D$8)</f>
        <v>0</v>
      </c>
      <c r="D1462" s="5" t="s">
        <v>63</v>
      </c>
      <c r="E1462" s="4">
        <f>IF(D1462="","",Menu!$J$10)</f>
        <v>0</v>
      </c>
      <c r="F1462" s="4">
        <f>IF(D1462="","",Menu!$R$8)</f>
        <v>0</v>
      </c>
      <c r="G1462" s="4">
        <f>IF(I1462="","",Menu!$N$12)</f>
        <v>0</v>
      </c>
      <c r="H1462" s="4">
        <f>IF(J1462="","",Menu!$N$10)</f>
        <v>0</v>
      </c>
      <c r="I1462" s="1" t="s">
        <v>940</v>
      </c>
      <c r="J1462" s="4">
        <f>IF(I1462="","",Menu!$M$8)</f>
        <v>0</v>
      </c>
      <c r="K1462">
        <f>Playeras!G221</f>
        <v>0</v>
      </c>
      <c r="L1462" s="4">
        <f>IF(K1462="","",IF(Menu!$D$10="",0,Menu!$E$10))</f>
        <v>0</v>
      </c>
      <c r="M1462" s="4">
        <f>IF(K1462="","",IF(Menu!$H$8="",0,Menu!$H$8))</f>
        <v>0</v>
      </c>
      <c r="N1462" s="4" t="s">
        <v>274</v>
      </c>
      <c r="Y1462" s="4" t="str">
        <f>MID(I1462,1,5)</f>
        <v>C0354</v>
      </c>
      <c r="Z1462" s="4">
        <v>36</v>
      </c>
      <c r="AA1462" s="4">
        <f>(ROUNDDOWN(K1462/Z1462,0))*Z1462</f>
        <v>0</v>
      </c>
      <c r="AB1462" s="4">
        <f>K1462-(AA1462)</f>
        <v>0</v>
      </c>
      <c r="AC1462" s="4">
        <f>AA1462/Z1462</f>
        <v>0</v>
      </c>
    </row>
    <row r="1463" spans="1:29" ht="13.2">
      <c r="A1463" s="4" t="s">
        <v>271</v>
      </c>
      <c r="B1463" s="4" t="s">
        <v>272</v>
      </c>
      <c r="C1463" s="4">
        <f>IF(D1463="","",Menu!$D$8)</f>
        <v>0</v>
      </c>
      <c r="D1463" s="5" t="s">
        <v>63</v>
      </c>
      <c r="E1463" s="4">
        <f>IF(D1463="","",Menu!$J$10)</f>
        <v>0</v>
      </c>
      <c r="F1463" s="4">
        <f>IF(D1463="","",Menu!$R$8)</f>
        <v>0</v>
      </c>
      <c r="G1463" s="4">
        <f>IF(I1463="","",Menu!$N$12)</f>
        <v>0</v>
      </c>
      <c r="H1463" s="4">
        <f>IF(J1463="","",Menu!$N$10)</f>
        <v>0</v>
      </c>
      <c r="I1463" s="1" t="s">
        <v>938</v>
      </c>
      <c r="J1463" s="4">
        <f>IF(I1463="","",Menu!$M$8)</f>
        <v>0</v>
      </c>
      <c r="K1463">
        <f>Playeras!E221</f>
        <v>0</v>
      </c>
      <c r="L1463" s="4">
        <f>IF(K1463="","",IF(Menu!$D$10="",0,Menu!$E$10))</f>
        <v>0</v>
      </c>
      <c r="M1463" s="4">
        <f>IF(K1463="","",IF(Menu!$H$8="",0,Menu!$H$8))</f>
        <v>0</v>
      </c>
      <c r="N1463" s="4" t="s">
        <v>274</v>
      </c>
      <c r="Y1463" s="4" t="str">
        <f>MID(I1463,1,5)</f>
        <v>C0354</v>
      </c>
      <c r="Z1463" s="4">
        <v>36</v>
      </c>
      <c r="AA1463" s="4">
        <f>(ROUNDDOWN(K1463/Z1463,0))*Z1463</f>
        <v>0</v>
      </c>
      <c r="AB1463" s="4">
        <f>K1463-(AA1463)</f>
        <v>0</v>
      </c>
      <c r="AC1463" s="4">
        <f>AA1463/Z1463</f>
        <v>0</v>
      </c>
    </row>
    <row r="1464" spans="1:29" ht="13.2">
      <c r="A1464" s="4" t="s">
        <v>271</v>
      </c>
      <c r="B1464" s="4" t="s">
        <v>272</v>
      </c>
      <c r="C1464" s="4">
        <f>IF(D1464="","",Menu!$D$8)</f>
        <v>0</v>
      </c>
      <c r="D1464" s="5" t="s">
        <v>63</v>
      </c>
      <c r="E1464" s="4">
        <f>IF(D1464="","",Menu!$J$10)</f>
        <v>0</v>
      </c>
      <c r="F1464" s="4">
        <f>IF(D1464="","",Menu!$R$8)</f>
        <v>0</v>
      </c>
      <c r="G1464" s="4">
        <f>IF(I1464="","",Menu!$N$12)</f>
        <v>0</v>
      </c>
      <c r="H1464" s="4">
        <f>IF(J1464="","",Menu!$N$10)</f>
        <v>0</v>
      </c>
      <c r="I1464" s="1" t="s">
        <v>939</v>
      </c>
      <c r="J1464" s="4">
        <f>IF(I1464="","",Menu!$M$8)</f>
        <v>0</v>
      </c>
      <c r="K1464">
        <f>Playeras!F221</f>
        <v>0</v>
      </c>
      <c r="L1464" s="4">
        <f>IF(K1464="","",IF(Menu!$D$10="",0,Menu!$E$10))</f>
        <v>0</v>
      </c>
      <c r="M1464" s="4">
        <f>IF(K1464="","",IF(Menu!$H$8="",0,Menu!$H$8))</f>
        <v>0</v>
      </c>
      <c r="N1464" s="4" t="s">
        <v>274</v>
      </c>
      <c r="Y1464" s="4" t="str">
        <f>MID(I1464,1,5)</f>
        <v>C0354</v>
      </c>
      <c r="Z1464" s="4">
        <v>36</v>
      </c>
      <c r="AA1464" s="4">
        <f>(ROUNDDOWN(K1464/Z1464,0))*Z1464</f>
        <v>0</v>
      </c>
      <c r="AB1464" s="4">
        <f>K1464-(AA1464)</f>
        <v>0</v>
      </c>
      <c r="AC1464" s="4">
        <f>AA1464/Z1464</f>
        <v>0</v>
      </c>
    </row>
    <row r="1465" spans="1:29" ht="13.2">
      <c r="A1465" s="4" t="s">
        <v>271</v>
      </c>
      <c r="B1465" s="4" t="s">
        <v>272</v>
      </c>
      <c r="C1465" s="4">
        <f>IF(D1465="","",Menu!$D$8)</f>
        <v>0</v>
      </c>
      <c r="D1465" s="5" t="s">
        <v>63</v>
      </c>
      <c r="E1465" s="4">
        <f>IF(D1465="","",Menu!$J$10)</f>
        <v>0</v>
      </c>
      <c r="F1465" s="4">
        <f>IF(D1465="","",Menu!$R$8)</f>
        <v>0</v>
      </c>
      <c r="G1465" s="4">
        <f>IF(I1465="","",Menu!$N$12)</f>
        <v>0</v>
      </c>
      <c r="H1465" s="4">
        <f>IF(J1465="","",Menu!$N$10)</f>
        <v>0</v>
      </c>
      <c r="I1465" s="1" t="s">
        <v>937</v>
      </c>
      <c r="J1465" s="4">
        <f>IF(I1465="","",Menu!$M$8)</f>
        <v>0</v>
      </c>
      <c r="K1465">
        <f>Playeras!D221</f>
        <v>0</v>
      </c>
      <c r="L1465" s="4">
        <f>IF(K1465="","",IF(Menu!$D$10="",0,Menu!$E$10))</f>
        <v>0</v>
      </c>
      <c r="M1465" s="4">
        <f>IF(K1465="","",IF(Menu!$H$8="",0,Menu!$H$8))</f>
        <v>0</v>
      </c>
      <c r="N1465" s="4" t="s">
        <v>274</v>
      </c>
      <c r="Y1465" s="4" t="str">
        <f>MID(I1465,1,5)</f>
        <v>C0354</v>
      </c>
      <c r="Z1465" s="4">
        <v>36</v>
      </c>
      <c r="AA1465" s="4">
        <f>(ROUNDDOWN(K1465/Z1465,0))*Z1465</f>
        <v>0</v>
      </c>
      <c r="AB1465" s="4">
        <f>K1465-(AA1465)</f>
        <v>0</v>
      </c>
      <c r="AC1465" s="4">
        <f>AA1465/Z1465</f>
        <v>0</v>
      </c>
    </row>
    <row r="1466" spans="1:29" ht="13.2">
      <c r="A1466" s="4" t="s">
        <v>271</v>
      </c>
      <c r="B1466" s="4" t="s">
        <v>272</v>
      </c>
      <c r="C1466" s="4">
        <f>IF(D1466="","",Menu!$D$8)</f>
        <v>0</v>
      </c>
      <c r="D1466" s="5" t="s">
        <v>63</v>
      </c>
      <c r="E1466" s="4">
        <f>IF(D1466="","",Menu!$J$10)</f>
        <v>0</v>
      </c>
      <c r="F1466" s="4">
        <f>IF(D1466="","",Menu!$R$8)</f>
        <v>0</v>
      </c>
      <c r="G1466" s="4">
        <f>IF(I1466="","",Menu!$N$12)</f>
        <v>0</v>
      </c>
      <c r="H1466" s="4">
        <f>IF(J1466="","",Menu!$N$10)</f>
        <v>0</v>
      </c>
      <c r="I1466" s="1" t="s">
        <v>936</v>
      </c>
      <c r="J1466" s="4">
        <f>IF(I1466="","",Menu!$M$8)</f>
        <v>0</v>
      </c>
      <c r="K1466">
        <f>Playeras!H220</f>
        <v>0</v>
      </c>
      <c r="L1466" s="4">
        <f>IF(K1466="","",IF(Menu!$D$10="",0,Menu!$E$10))</f>
        <v>0</v>
      </c>
      <c r="M1466" s="4">
        <f>IF(K1466="","",IF(Menu!$H$8="",0,Menu!$H$8))</f>
        <v>0</v>
      </c>
      <c r="N1466" s="4" t="s">
        <v>274</v>
      </c>
      <c r="Y1466" s="4" t="str">
        <f>MID(I1466,1,5)</f>
        <v>C0354</v>
      </c>
      <c r="Z1466" s="4">
        <v>36</v>
      </c>
      <c r="AA1466" s="4">
        <f>(ROUNDDOWN(K1466/Z1466,0))*Z1466</f>
        <v>0</v>
      </c>
      <c r="AB1466" s="4">
        <f>K1466-(AA1466)</f>
        <v>0</v>
      </c>
      <c r="AC1466" s="4">
        <f>AA1466/Z1466</f>
        <v>0</v>
      </c>
    </row>
    <row r="1467" spans="1:29" ht="13.2">
      <c r="A1467" s="4" t="s">
        <v>271</v>
      </c>
      <c r="B1467" s="4" t="s">
        <v>272</v>
      </c>
      <c r="C1467" s="4">
        <f>IF(D1467="","",Menu!$D$8)</f>
        <v>0</v>
      </c>
      <c r="D1467" s="5" t="s">
        <v>63</v>
      </c>
      <c r="E1467" s="4">
        <f>IF(D1467="","",Menu!$J$10)</f>
        <v>0</v>
      </c>
      <c r="F1467" s="4">
        <f>IF(D1467="","",Menu!$R$8)</f>
        <v>0</v>
      </c>
      <c r="G1467" s="4">
        <f>IF(I1467="","",Menu!$N$12)</f>
        <v>0</v>
      </c>
      <c r="H1467" s="4">
        <f>IF(J1467="","",Menu!$N$10)</f>
        <v>0</v>
      </c>
      <c r="I1467" s="1" t="s">
        <v>935</v>
      </c>
      <c r="J1467" s="4">
        <f>IF(I1467="","",Menu!$M$8)</f>
        <v>0</v>
      </c>
      <c r="K1467">
        <f>Playeras!G220</f>
        <v>0</v>
      </c>
      <c r="L1467" s="4">
        <f>IF(K1467="","",IF(Menu!$D$10="",0,Menu!$E$10))</f>
        <v>0</v>
      </c>
      <c r="M1467" s="4">
        <f>IF(K1467="","",IF(Menu!$H$8="",0,Menu!$H$8))</f>
        <v>0</v>
      </c>
      <c r="N1467" s="4" t="s">
        <v>274</v>
      </c>
      <c r="Y1467" s="4" t="str">
        <f>MID(I1467,1,5)</f>
        <v>C0354</v>
      </c>
      <c r="Z1467" s="4">
        <v>36</v>
      </c>
      <c r="AA1467" s="4">
        <f>(ROUNDDOWN(K1467/Z1467,0))*Z1467</f>
        <v>0</v>
      </c>
      <c r="AB1467" s="4">
        <f>K1467-(AA1467)</f>
        <v>0</v>
      </c>
      <c r="AC1467" s="4">
        <f>AA1467/Z1467</f>
        <v>0</v>
      </c>
    </row>
    <row r="1468" spans="1:29" ht="13.2">
      <c r="A1468" s="4" t="s">
        <v>271</v>
      </c>
      <c r="B1468" s="4" t="s">
        <v>272</v>
      </c>
      <c r="C1468" s="4">
        <f>IF(D1468="","",Menu!$D$8)</f>
        <v>0</v>
      </c>
      <c r="D1468" s="5" t="s">
        <v>63</v>
      </c>
      <c r="E1468" s="4">
        <f>IF(D1468="","",Menu!$J$10)</f>
        <v>0</v>
      </c>
      <c r="F1468" s="4">
        <f>IF(D1468="","",Menu!$R$8)</f>
        <v>0</v>
      </c>
      <c r="G1468" s="4">
        <f>IF(I1468="","",Menu!$N$12)</f>
        <v>0</v>
      </c>
      <c r="H1468" s="4">
        <f>IF(J1468="","",Menu!$N$10)</f>
        <v>0</v>
      </c>
      <c r="I1468" s="1" t="s">
        <v>933</v>
      </c>
      <c r="J1468" s="4">
        <f>IF(I1468="","",Menu!$M$8)</f>
        <v>0</v>
      </c>
      <c r="K1468">
        <f>Playeras!E220</f>
        <v>0</v>
      </c>
      <c r="L1468" s="4">
        <f>IF(K1468="","",IF(Menu!$D$10="",0,Menu!$E$10))</f>
        <v>0</v>
      </c>
      <c r="M1468" s="4">
        <f>IF(K1468="","",IF(Menu!$H$8="",0,Menu!$H$8))</f>
        <v>0</v>
      </c>
      <c r="N1468" s="4" t="s">
        <v>274</v>
      </c>
      <c r="Y1468" s="4" t="str">
        <f>MID(I1468,1,5)</f>
        <v>C0354</v>
      </c>
      <c r="Z1468" s="4">
        <v>36</v>
      </c>
      <c r="AA1468" s="4">
        <f>(ROUNDDOWN(K1468/Z1468,0))*Z1468</f>
        <v>0</v>
      </c>
      <c r="AB1468" s="4">
        <f>K1468-(AA1468)</f>
        <v>0</v>
      </c>
      <c r="AC1468" s="4">
        <f>AA1468/Z1468</f>
        <v>0</v>
      </c>
    </row>
    <row r="1469" spans="1:29" ht="13.2">
      <c r="A1469" s="4" t="s">
        <v>271</v>
      </c>
      <c r="B1469" s="4" t="s">
        <v>272</v>
      </c>
      <c r="C1469" s="4">
        <f>IF(D1469="","",Menu!$D$8)</f>
        <v>0</v>
      </c>
      <c r="D1469" s="5" t="s">
        <v>63</v>
      </c>
      <c r="E1469" s="4">
        <f>IF(D1469="","",Menu!$J$10)</f>
        <v>0</v>
      </c>
      <c r="F1469" s="4">
        <f>IF(D1469="","",Menu!$R$8)</f>
        <v>0</v>
      </c>
      <c r="G1469" s="4">
        <f>IF(I1469="","",Menu!$N$12)</f>
        <v>0</v>
      </c>
      <c r="H1469" s="4">
        <f>IF(J1469="","",Menu!$N$10)</f>
        <v>0</v>
      </c>
      <c r="I1469" s="1" t="s">
        <v>934</v>
      </c>
      <c r="J1469" s="4">
        <f>IF(I1469="","",Menu!$M$8)</f>
        <v>0</v>
      </c>
      <c r="K1469">
        <f>Playeras!F220</f>
        <v>0</v>
      </c>
      <c r="L1469" s="4">
        <f>IF(K1469="","",IF(Menu!$D$10="",0,Menu!$E$10))</f>
        <v>0</v>
      </c>
      <c r="M1469" s="4">
        <f>IF(K1469="","",IF(Menu!$H$8="",0,Menu!$H$8))</f>
        <v>0</v>
      </c>
      <c r="N1469" s="4" t="s">
        <v>274</v>
      </c>
      <c r="Y1469" s="4" t="str">
        <f>MID(I1469,1,5)</f>
        <v>C0354</v>
      </c>
      <c r="Z1469" s="4">
        <v>36</v>
      </c>
      <c r="AA1469" s="4">
        <f>(ROUNDDOWN(K1469/Z1469,0))*Z1469</f>
        <v>0</v>
      </c>
      <c r="AB1469" s="4">
        <f>K1469-(AA1469)</f>
        <v>0</v>
      </c>
      <c r="AC1469" s="4">
        <f>AA1469/Z1469</f>
        <v>0</v>
      </c>
    </row>
    <row r="1470" spans="1:29" ht="13.2">
      <c r="A1470" s="4" t="s">
        <v>271</v>
      </c>
      <c r="B1470" s="4" t="s">
        <v>272</v>
      </c>
      <c r="C1470" s="4">
        <f>IF(D1470="","",Menu!$D$8)</f>
        <v>0</v>
      </c>
      <c r="D1470" s="5" t="s">
        <v>63</v>
      </c>
      <c r="E1470" s="4">
        <f>IF(D1470="","",Menu!$J$10)</f>
        <v>0</v>
      </c>
      <c r="F1470" s="4">
        <f>IF(D1470="","",Menu!$R$8)</f>
        <v>0</v>
      </c>
      <c r="G1470" s="4">
        <f>IF(I1470="","",Menu!$N$12)</f>
        <v>0</v>
      </c>
      <c r="H1470" s="4">
        <f>IF(J1470="","",Menu!$N$10)</f>
        <v>0</v>
      </c>
      <c r="I1470" s="1" t="s">
        <v>932</v>
      </c>
      <c r="J1470" s="4">
        <f>IF(I1470="","",Menu!$M$8)</f>
        <v>0</v>
      </c>
      <c r="K1470">
        <f>Playeras!D220</f>
        <v>0</v>
      </c>
      <c r="L1470" s="4">
        <f>IF(K1470="","",IF(Menu!$D$10="",0,Menu!$E$10))</f>
        <v>0</v>
      </c>
      <c r="M1470" s="4">
        <f>IF(K1470="","",IF(Menu!$H$8="",0,Menu!$H$8))</f>
        <v>0</v>
      </c>
      <c r="N1470" s="4" t="s">
        <v>274</v>
      </c>
      <c r="Y1470" s="4" t="str">
        <f>MID(I1470,1,5)</f>
        <v>C0354</v>
      </c>
      <c r="Z1470" s="4">
        <v>36</v>
      </c>
      <c r="AA1470" s="4">
        <f>(ROUNDDOWN(K1470/Z1470,0))*Z1470</f>
        <v>0</v>
      </c>
      <c r="AB1470" s="4">
        <f>K1470-(AA1470)</f>
        <v>0</v>
      </c>
      <c r="AC1470" s="4">
        <f>AA1470/Z1470</f>
        <v>0</v>
      </c>
    </row>
    <row r="1471" spans="1:29" ht="13.2">
      <c r="A1471" s="4" t="s">
        <v>271</v>
      </c>
      <c r="B1471" s="4" t="s">
        <v>272</v>
      </c>
      <c r="C1471" s="4">
        <f>IF(D1471="","",Menu!$D$8)</f>
        <v>0</v>
      </c>
      <c r="D1471" s="5" t="s">
        <v>63</v>
      </c>
      <c r="E1471" s="4">
        <f>IF(D1471="","",Menu!$J$10)</f>
        <v>0</v>
      </c>
      <c r="F1471" s="4">
        <f>IF(D1471="","",Menu!$R$8)</f>
        <v>0</v>
      </c>
      <c r="G1471" s="4">
        <f>IF(I1471="","",Menu!$N$12)</f>
        <v>0</v>
      </c>
      <c r="H1471" s="4">
        <f>IF(J1471="","",Menu!$N$10)</f>
        <v>0</v>
      </c>
      <c r="I1471" s="1" t="s">
        <v>991</v>
      </c>
      <c r="J1471" s="4">
        <f>IF(I1471="","",Menu!$M$8)</f>
        <v>0</v>
      </c>
      <c r="K1471">
        <f>Playeras!H143</f>
        <v>0</v>
      </c>
      <c r="L1471" s="4">
        <f>IF(K1471="","",IF(Menu!$D$10="",0,Menu!$E$10))</f>
        <v>0</v>
      </c>
      <c r="M1471" s="4">
        <f>IF(K1471="","",IF(Menu!$H$8="",0,Menu!$H$8))</f>
        <v>0</v>
      </c>
      <c r="N1471" s="4" t="s">
        <v>274</v>
      </c>
      <c r="Y1471" s="4" t="str">
        <f>MID(I1471,1,5)</f>
        <v>C0310</v>
      </c>
      <c r="Z1471" s="4">
        <v>72</v>
      </c>
      <c r="AA1471" s="4">
        <f>(ROUNDDOWN(K1471/Z1471,0))*Z1471</f>
        <v>0</v>
      </c>
      <c r="AB1471" s="4">
        <f>K1471-(AA1471)</f>
        <v>0</v>
      </c>
      <c r="AC1471" s="4">
        <f>AA1471/Z1471</f>
        <v>0</v>
      </c>
    </row>
    <row r="1472" spans="1:29" ht="13.2">
      <c r="A1472" s="4" t="s">
        <v>271</v>
      </c>
      <c r="B1472" s="4" t="s">
        <v>272</v>
      </c>
      <c r="C1472" s="4">
        <f>IF(D1472="","",Menu!$D$8)</f>
        <v>0</v>
      </c>
      <c r="D1472" s="5" t="s">
        <v>63</v>
      </c>
      <c r="E1472" s="4">
        <f>IF(D1472="","",Menu!$J$10)</f>
        <v>0</v>
      </c>
      <c r="F1472" s="4">
        <f>IF(D1472="","",Menu!$R$8)</f>
        <v>0</v>
      </c>
      <c r="G1472" s="4">
        <f>IF(I1472="","",Menu!$N$12)</f>
        <v>0</v>
      </c>
      <c r="H1472" s="4">
        <f>IF(J1472="","",Menu!$N$10)</f>
        <v>0</v>
      </c>
      <c r="I1472" s="1" t="s">
        <v>990</v>
      </c>
      <c r="J1472" s="4">
        <f>IF(I1472="","",Menu!$M$8)</f>
        <v>0</v>
      </c>
      <c r="K1472">
        <f>Playeras!G143</f>
        <v>0</v>
      </c>
      <c r="L1472" s="4">
        <f>IF(K1472="","",IF(Menu!$D$10="",0,Menu!$E$10))</f>
        <v>0</v>
      </c>
      <c r="M1472" s="4">
        <f>IF(K1472="","",IF(Menu!$H$8="",0,Menu!$H$8))</f>
        <v>0</v>
      </c>
      <c r="N1472" s="4" t="s">
        <v>274</v>
      </c>
      <c r="Y1472" s="4" t="str">
        <f>MID(I1472,1,5)</f>
        <v>C0310</v>
      </c>
      <c r="Z1472" s="4">
        <v>72</v>
      </c>
      <c r="AA1472" s="4">
        <f>(ROUNDDOWN(K1472/Z1472,0))*Z1472</f>
        <v>0</v>
      </c>
      <c r="AB1472" s="4">
        <f>K1472-(AA1472)</f>
        <v>0</v>
      </c>
      <c r="AC1472" s="4">
        <f>AA1472/Z1472</f>
        <v>0</v>
      </c>
    </row>
    <row r="1473" spans="1:29" ht="13.2">
      <c r="A1473" s="4" t="s">
        <v>271</v>
      </c>
      <c r="B1473" s="4" t="s">
        <v>272</v>
      </c>
      <c r="C1473" s="4">
        <f>IF(D1473="","",Menu!$D$8)</f>
        <v>0</v>
      </c>
      <c r="D1473" s="5" t="s">
        <v>63</v>
      </c>
      <c r="E1473" s="4">
        <f>IF(D1473="","",Menu!$J$10)</f>
        <v>0</v>
      </c>
      <c r="F1473" s="4">
        <f>IF(D1473="","",Menu!$R$8)</f>
        <v>0</v>
      </c>
      <c r="G1473" s="4">
        <f>IF(I1473="","",Menu!$N$12)</f>
        <v>0</v>
      </c>
      <c r="H1473" s="4">
        <f>IF(J1473="","",Menu!$N$10)</f>
        <v>0</v>
      </c>
      <c r="I1473" s="1" t="s">
        <v>988</v>
      </c>
      <c r="J1473" s="4">
        <f>IF(I1473="","",Menu!$M$8)</f>
        <v>0</v>
      </c>
      <c r="K1473">
        <f>Playeras!E143</f>
        <v>0</v>
      </c>
      <c r="L1473" s="4">
        <f>IF(K1473="","",IF(Menu!$D$10="",0,Menu!$E$10))</f>
        <v>0</v>
      </c>
      <c r="M1473" s="4">
        <f>IF(K1473="","",IF(Menu!$H$8="",0,Menu!$H$8))</f>
        <v>0</v>
      </c>
      <c r="N1473" s="4" t="s">
        <v>274</v>
      </c>
      <c r="Y1473" s="4" t="str">
        <f>MID(I1473,1,5)</f>
        <v>C0310</v>
      </c>
      <c r="Z1473" s="4">
        <v>72</v>
      </c>
      <c r="AA1473" s="4">
        <f>(ROUNDDOWN(K1473/Z1473,0))*Z1473</f>
        <v>0</v>
      </c>
      <c r="AB1473" s="4">
        <f>K1473-(AA1473)</f>
        <v>0</v>
      </c>
      <c r="AC1473" s="4">
        <f>AA1473/Z1473</f>
        <v>0</v>
      </c>
    </row>
    <row r="1474" spans="1:29" ht="13.2">
      <c r="A1474" s="4" t="s">
        <v>271</v>
      </c>
      <c r="B1474" s="4" t="s">
        <v>272</v>
      </c>
      <c r="C1474" s="4">
        <f>IF(D1474="","",Menu!$D$8)</f>
        <v>0</v>
      </c>
      <c r="D1474" s="5" t="s">
        <v>63</v>
      </c>
      <c r="E1474" s="4">
        <f>IF(D1474="","",Menu!$J$10)</f>
        <v>0</v>
      </c>
      <c r="F1474" s="4">
        <f>IF(D1474="","",Menu!$R$8)</f>
        <v>0</v>
      </c>
      <c r="G1474" s="4">
        <f>IF(I1474="","",Menu!$N$12)</f>
        <v>0</v>
      </c>
      <c r="H1474" s="4">
        <f>IF(J1474="","",Menu!$N$10)</f>
        <v>0</v>
      </c>
      <c r="I1474" s="1" t="s">
        <v>989</v>
      </c>
      <c r="J1474" s="4">
        <f>IF(I1474="","",Menu!$M$8)</f>
        <v>0</v>
      </c>
      <c r="K1474">
        <f>Playeras!F143</f>
        <v>0</v>
      </c>
      <c r="L1474" s="4">
        <f>IF(K1474="","",IF(Menu!$D$10="",0,Menu!$E$10))</f>
        <v>0</v>
      </c>
      <c r="M1474" s="4">
        <f>IF(K1474="","",IF(Menu!$H$8="",0,Menu!$H$8))</f>
        <v>0</v>
      </c>
      <c r="N1474" s="4" t="s">
        <v>274</v>
      </c>
      <c r="Y1474" s="4" t="str">
        <f>MID(I1474,1,5)</f>
        <v>C0310</v>
      </c>
      <c r="Z1474" s="4">
        <v>72</v>
      </c>
      <c r="AA1474" s="4">
        <f>(ROUNDDOWN(K1474/Z1474,0))*Z1474</f>
        <v>0</v>
      </c>
      <c r="AB1474" s="4">
        <f>K1474-(AA1474)</f>
        <v>0</v>
      </c>
      <c r="AC1474" s="4">
        <f>AA1474/Z1474</f>
        <v>0</v>
      </c>
    </row>
    <row r="1475" spans="1:29" ht="13.2">
      <c r="A1475" s="4" t="s">
        <v>271</v>
      </c>
      <c r="B1475" s="4" t="s">
        <v>272</v>
      </c>
      <c r="C1475" s="4">
        <f>IF(D1475="","",Menu!$D$8)</f>
        <v>0</v>
      </c>
      <c r="D1475" s="5" t="s">
        <v>63</v>
      </c>
      <c r="E1475" s="4">
        <f>IF(D1475="","",Menu!$J$10)</f>
        <v>0</v>
      </c>
      <c r="F1475" s="4">
        <f>IF(D1475="","",Menu!$R$8)</f>
        <v>0</v>
      </c>
      <c r="G1475" s="4">
        <f>IF(I1475="","",Menu!$N$12)</f>
        <v>0</v>
      </c>
      <c r="H1475" s="4">
        <f>IF(J1475="","",Menu!$N$10)</f>
        <v>0</v>
      </c>
      <c r="I1475" s="1" t="s">
        <v>987</v>
      </c>
      <c r="J1475" s="4">
        <f>IF(I1475="","",Menu!$M$8)</f>
        <v>0</v>
      </c>
      <c r="K1475">
        <f>Playeras!D143</f>
        <v>0</v>
      </c>
      <c r="L1475" s="4">
        <f>IF(K1475="","",IF(Menu!$D$10="",0,Menu!$E$10))</f>
        <v>0</v>
      </c>
      <c r="M1475" s="4">
        <f>IF(K1475="","",IF(Menu!$H$8="",0,Menu!$H$8))</f>
        <v>0</v>
      </c>
      <c r="N1475" s="4" t="s">
        <v>274</v>
      </c>
      <c r="Y1475" s="4" t="str">
        <f>MID(I1475,1,5)</f>
        <v>C0310</v>
      </c>
      <c r="Z1475" s="4">
        <v>72</v>
      </c>
      <c r="AA1475" s="4">
        <f>(ROUNDDOWN(K1475/Z1475,0))*Z1475</f>
        <v>0</v>
      </c>
      <c r="AB1475" s="4">
        <f>K1475-(AA1475)</f>
        <v>0</v>
      </c>
      <c r="AC1475" s="4">
        <f>AA1475/Z1475</f>
        <v>0</v>
      </c>
    </row>
    <row r="1476" spans="1:29" ht="13.2">
      <c r="A1476" s="4" t="s">
        <v>271</v>
      </c>
      <c r="B1476" s="4" t="s">
        <v>272</v>
      </c>
      <c r="C1476" s="4">
        <f>IF(D1476="","",Menu!$D$8)</f>
        <v>0</v>
      </c>
      <c r="D1476" s="5" t="s">
        <v>63</v>
      </c>
      <c r="E1476" s="4">
        <f>IF(D1476="","",Menu!$J$10)</f>
        <v>0</v>
      </c>
      <c r="F1476" s="4">
        <f>IF(D1476="","",Menu!$R$8)</f>
        <v>0</v>
      </c>
      <c r="G1476" s="4">
        <f>IF(I1476="","",Menu!$N$12)</f>
        <v>0</v>
      </c>
      <c r="H1476" s="4">
        <f>IF(J1476="","",Menu!$N$10)</f>
        <v>0</v>
      </c>
      <c r="I1476" s="1" t="s">
        <v>986</v>
      </c>
      <c r="J1476" s="4">
        <f>IF(I1476="","",Menu!$M$8)</f>
        <v>0</v>
      </c>
      <c r="K1476">
        <f>Playeras!H142</f>
        <v>0</v>
      </c>
      <c r="L1476" s="4">
        <f>IF(K1476="","",IF(Menu!$D$10="",0,Menu!$E$10))</f>
        <v>0</v>
      </c>
      <c r="M1476" s="4">
        <f>IF(K1476="","",IF(Menu!$H$8="",0,Menu!$H$8))</f>
        <v>0</v>
      </c>
      <c r="N1476" s="4" t="s">
        <v>274</v>
      </c>
      <c r="Y1476" s="4" t="str">
        <f>MID(I1476,1,5)</f>
        <v>C0310</v>
      </c>
      <c r="Z1476" s="4">
        <v>72</v>
      </c>
      <c r="AA1476" s="4">
        <f>(ROUNDDOWN(K1476/Z1476,0))*Z1476</f>
        <v>0</v>
      </c>
      <c r="AB1476" s="4">
        <f>K1476-(AA1476)</f>
        <v>0</v>
      </c>
      <c r="AC1476" s="4">
        <f>AA1476/Z1476</f>
        <v>0</v>
      </c>
    </row>
    <row r="1477" spans="1:29" ht="13.2">
      <c r="A1477" s="4" t="s">
        <v>271</v>
      </c>
      <c r="B1477" s="4" t="s">
        <v>272</v>
      </c>
      <c r="C1477" s="4">
        <f>IF(D1477="","",Menu!$D$8)</f>
        <v>0</v>
      </c>
      <c r="D1477" s="5" t="s">
        <v>63</v>
      </c>
      <c r="E1477" s="4">
        <f>IF(D1477="","",Menu!$J$10)</f>
        <v>0</v>
      </c>
      <c r="F1477" s="4">
        <f>IF(D1477="","",Menu!$R$8)</f>
        <v>0</v>
      </c>
      <c r="G1477" s="4">
        <f>IF(I1477="","",Menu!$N$12)</f>
        <v>0</v>
      </c>
      <c r="H1477" s="4">
        <f>IF(J1477="","",Menu!$N$10)</f>
        <v>0</v>
      </c>
      <c r="I1477" s="1" t="s">
        <v>985</v>
      </c>
      <c r="J1477" s="4">
        <f>IF(I1477="","",Menu!$M$8)</f>
        <v>0</v>
      </c>
      <c r="K1477">
        <f>Playeras!G142</f>
        <v>0</v>
      </c>
      <c r="L1477" s="4">
        <f>IF(K1477="","",IF(Menu!$D$10="",0,Menu!$E$10))</f>
        <v>0</v>
      </c>
      <c r="M1477" s="4">
        <f>IF(K1477="","",IF(Menu!$H$8="",0,Menu!$H$8))</f>
        <v>0</v>
      </c>
      <c r="N1477" s="4" t="s">
        <v>274</v>
      </c>
      <c r="Y1477" s="4" t="str">
        <f>MID(I1477,1,5)</f>
        <v>C0310</v>
      </c>
      <c r="Z1477" s="4">
        <v>72</v>
      </c>
      <c r="AA1477" s="4">
        <f>(ROUNDDOWN(K1477/Z1477,0))*Z1477</f>
        <v>0</v>
      </c>
      <c r="AB1477" s="4">
        <f>K1477-(AA1477)</f>
        <v>0</v>
      </c>
      <c r="AC1477" s="4">
        <f>AA1477/Z1477</f>
        <v>0</v>
      </c>
    </row>
    <row r="1478" spans="1:29" ht="13.2">
      <c r="A1478" s="4" t="s">
        <v>271</v>
      </c>
      <c r="B1478" s="4" t="s">
        <v>272</v>
      </c>
      <c r="C1478" s="4">
        <f>IF(D1478="","",Menu!$D$8)</f>
        <v>0</v>
      </c>
      <c r="D1478" s="5" t="s">
        <v>63</v>
      </c>
      <c r="E1478" s="4">
        <f>IF(D1478="","",Menu!$J$10)</f>
        <v>0</v>
      </c>
      <c r="F1478" s="4">
        <f>IF(D1478="","",Menu!$R$8)</f>
        <v>0</v>
      </c>
      <c r="G1478" s="4">
        <f>IF(I1478="","",Menu!$N$12)</f>
        <v>0</v>
      </c>
      <c r="H1478" s="4">
        <f>IF(J1478="","",Menu!$N$10)</f>
        <v>0</v>
      </c>
      <c r="I1478" s="1" t="s">
        <v>983</v>
      </c>
      <c r="J1478" s="4">
        <f>IF(I1478="","",Menu!$M$8)</f>
        <v>0</v>
      </c>
      <c r="K1478">
        <f>Playeras!E142</f>
        <v>0</v>
      </c>
      <c r="L1478" s="4">
        <f>IF(K1478="","",IF(Menu!$D$10="",0,Menu!$E$10))</f>
        <v>0</v>
      </c>
      <c r="M1478" s="4">
        <f>IF(K1478="","",IF(Menu!$H$8="",0,Menu!$H$8))</f>
        <v>0</v>
      </c>
      <c r="N1478" s="4" t="s">
        <v>274</v>
      </c>
      <c r="Y1478" s="4" t="str">
        <f>MID(I1478,1,5)</f>
        <v>C0310</v>
      </c>
      <c r="Z1478" s="4">
        <v>72</v>
      </c>
      <c r="AA1478" s="4">
        <f>(ROUNDDOWN(K1478/Z1478,0))*Z1478</f>
        <v>0</v>
      </c>
      <c r="AB1478" s="4">
        <f>K1478-(AA1478)</f>
        <v>0</v>
      </c>
      <c r="AC1478" s="4">
        <f>AA1478/Z1478</f>
        <v>0</v>
      </c>
    </row>
    <row r="1479" spans="1:29" ht="13.2">
      <c r="A1479" s="4" t="s">
        <v>271</v>
      </c>
      <c r="B1479" s="4" t="s">
        <v>272</v>
      </c>
      <c r="C1479" s="4">
        <f>IF(D1479="","",Menu!$D$8)</f>
        <v>0</v>
      </c>
      <c r="D1479" s="5" t="s">
        <v>63</v>
      </c>
      <c r="E1479" s="4">
        <f>IF(D1479="","",Menu!$J$10)</f>
        <v>0</v>
      </c>
      <c r="F1479" s="4">
        <f>IF(D1479="","",Menu!$R$8)</f>
        <v>0</v>
      </c>
      <c r="G1479" s="4">
        <f>IF(I1479="","",Menu!$N$12)</f>
        <v>0</v>
      </c>
      <c r="H1479" s="4">
        <f>IF(J1479="","",Menu!$N$10)</f>
        <v>0</v>
      </c>
      <c r="I1479" s="1" t="s">
        <v>984</v>
      </c>
      <c r="J1479" s="4">
        <f>IF(I1479="","",Menu!$M$8)</f>
        <v>0</v>
      </c>
      <c r="K1479">
        <f>Playeras!F142</f>
        <v>0</v>
      </c>
      <c r="L1479" s="4">
        <f>IF(K1479="","",IF(Menu!$D$10="",0,Menu!$E$10))</f>
        <v>0</v>
      </c>
      <c r="M1479" s="4">
        <f>IF(K1479="","",IF(Menu!$H$8="",0,Menu!$H$8))</f>
        <v>0</v>
      </c>
      <c r="N1479" s="4" t="s">
        <v>274</v>
      </c>
      <c r="Y1479" s="4" t="str">
        <f>MID(I1479,1,5)</f>
        <v>C0310</v>
      </c>
      <c r="Z1479" s="4">
        <v>72</v>
      </c>
      <c r="AA1479" s="4">
        <f>(ROUNDDOWN(K1479/Z1479,0))*Z1479</f>
        <v>0</v>
      </c>
      <c r="AB1479" s="4">
        <f>K1479-(AA1479)</f>
        <v>0</v>
      </c>
      <c r="AC1479" s="4">
        <f>AA1479/Z1479</f>
        <v>0</v>
      </c>
    </row>
    <row r="1480" spans="1:29" ht="13.2">
      <c r="A1480" s="4" t="s">
        <v>271</v>
      </c>
      <c r="B1480" s="4" t="s">
        <v>272</v>
      </c>
      <c r="C1480" s="4">
        <f>IF(D1480="","",Menu!$D$8)</f>
        <v>0</v>
      </c>
      <c r="D1480" s="5" t="s">
        <v>63</v>
      </c>
      <c r="E1480" s="4">
        <f>IF(D1480="","",Menu!$J$10)</f>
        <v>0</v>
      </c>
      <c r="F1480" s="4">
        <f>IF(D1480="","",Menu!$R$8)</f>
        <v>0</v>
      </c>
      <c r="G1480" s="4">
        <f>IF(I1480="","",Menu!$N$12)</f>
        <v>0</v>
      </c>
      <c r="H1480" s="4">
        <f>IF(J1480="","",Menu!$N$10)</f>
        <v>0</v>
      </c>
      <c r="I1480" s="1" t="s">
        <v>982</v>
      </c>
      <c r="J1480" s="4">
        <f>IF(I1480="","",Menu!$M$8)</f>
        <v>0</v>
      </c>
      <c r="K1480">
        <f>Playeras!D142</f>
        <v>0</v>
      </c>
      <c r="L1480" s="4">
        <f>IF(K1480="","",IF(Menu!$D$10="",0,Menu!$E$10))</f>
        <v>0</v>
      </c>
      <c r="M1480" s="4">
        <f>IF(K1480="","",IF(Menu!$H$8="",0,Menu!$H$8))</f>
        <v>0</v>
      </c>
      <c r="N1480" s="4" t="s">
        <v>274</v>
      </c>
      <c r="Y1480" s="4" t="str">
        <f>MID(I1480,1,5)</f>
        <v>C0310</v>
      </c>
      <c r="Z1480" s="4">
        <v>72</v>
      </c>
      <c r="AA1480" s="4">
        <f>(ROUNDDOWN(K1480/Z1480,0))*Z1480</f>
        <v>0</v>
      </c>
      <c r="AB1480" s="4">
        <f>K1480-(AA1480)</f>
        <v>0</v>
      </c>
      <c r="AC1480" s="4">
        <f>AA1480/Z1480</f>
        <v>0</v>
      </c>
    </row>
    <row r="1481" spans="1:29" ht="13.2">
      <c r="A1481" s="4" t="s">
        <v>271</v>
      </c>
      <c r="B1481" s="4" t="s">
        <v>272</v>
      </c>
      <c r="C1481" s="4">
        <f>IF(D1481="","",Menu!$D$8)</f>
        <v>0</v>
      </c>
      <c r="D1481" s="5" t="s">
        <v>63</v>
      </c>
      <c r="E1481" s="4">
        <f>IF(D1481="","",Menu!$J$10)</f>
        <v>0</v>
      </c>
      <c r="F1481" s="4">
        <f>IF(D1481="","",Menu!$R$8)</f>
        <v>0</v>
      </c>
      <c r="G1481" s="4">
        <f>IF(I1481="","",Menu!$N$12)</f>
        <v>0</v>
      </c>
      <c r="H1481" s="4">
        <f>IF(J1481="","",Menu!$N$10)</f>
        <v>0</v>
      </c>
      <c r="I1481" s="1" t="s">
        <v>981</v>
      </c>
      <c r="J1481" s="4">
        <f>IF(I1481="","",Menu!$M$8)</f>
        <v>0</v>
      </c>
      <c r="K1481">
        <f>Playeras!H141</f>
        <v>0</v>
      </c>
      <c r="L1481" s="4">
        <f>IF(K1481="","",IF(Menu!$D$10="",0,Menu!$E$10))</f>
        <v>0</v>
      </c>
      <c r="M1481" s="4">
        <f>IF(K1481="","",IF(Menu!$H$8="",0,Menu!$H$8))</f>
        <v>0</v>
      </c>
      <c r="N1481" s="4" t="s">
        <v>274</v>
      </c>
      <c r="Y1481" s="4" t="str">
        <f>MID(I1481,1,5)</f>
        <v>C0310</v>
      </c>
      <c r="Z1481" s="4">
        <v>72</v>
      </c>
      <c r="AA1481" s="4">
        <f>(ROUNDDOWN(K1481/Z1481,0))*Z1481</f>
        <v>0</v>
      </c>
      <c r="AB1481" s="4">
        <f>K1481-(AA1481)</f>
        <v>0</v>
      </c>
      <c r="AC1481" s="4">
        <f>AA1481/Z1481</f>
        <v>0</v>
      </c>
    </row>
    <row r="1482" spans="1:29" ht="13.2">
      <c r="A1482" s="4" t="s">
        <v>271</v>
      </c>
      <c r="B1482" s="4" t="s">
        <v>272</v>
      </c>
      <c r="C1482" s="4">
        <f>IF(D1482="","",Menu!$D$8)</f>
        <v>0</v>
      </c>
      <c r="D1482" s="5" t="s">
        <v>63</v>
      </c>
      <c r="E1482" s="4">
        <f>IF(D1482="","",Menu!$J$10)</f>
        <v>0</v>
      </c>
      <c r="F1482" s="4">
        <f>IF(D1482="","",Menu!$R$8)</f>
        <v>0</v>
      </c>
      <c r="G1482" s="4">
        <f>IF(I1482="","",Menu!$N$12)</f>
        <v>0</v>
      </c>
      <c r="H1482" s="4">
        <f>IF(J1482="","",Menu!$N$10)</f>
        <v>0</v>
      </c>
      <c r="I1482" s="1" t="s">
        <v>980</v>
      </c>
      <c r="J1482" s="4">
        <f>IF(I1482="","",Menu!$M$8)</f>
        <v>0</v>
      </c>
      <c r="K1482">
        <f>Playeras!G141</f>
        <v>0</v>
      </c>
      <c r="L1482" s="4">
        <f>IF(K1482="","",IF(Menu!$D$10="",0,Menu!$E$10))</f>
        <v>0</v>
      </c>
      <c r="M1482" s="4">
        <f>IF(K1482="","",IF(Menu!$H$8="",0,Menu!$H$8))</f>
        <v>0</v>
      </c>
      <c r="N1482" s="4" t="s">
        <v>274</v>
      </c>
      <c r="Y1482" s="4" t="str">
        <f>MID(I1482,1,5)</f>
        <v>C0310</v>
      </c>
      <c r="Z1482" s="4">
        <v>72</v>
      </c>
      <c r="AA1482" s="4">
        <f>(ROUNDDOWN(K1482/Z1482,0))*Z1482</f>
        <v>0</v>
      </c>
      <c r="AB1482" s="4">
        <f>K1482-(AA1482)</f>
        <v>0</v>
      </c>
      <c r="AC1482" s="4">
        <f>AA1482/Z1482</f>
        <v>0</v>
      </c>
    </row>
    <row r="1483" spans="1:29" ht="13.2">
      <c r="A1483" s="4" t="s">
        <v>271</v>
      </c>
      <c r="B1483" s="4" t="s">
        <v>272</v>
      </c>
      <c r="C1483" s="4">
        <f>IF(D1483="","",Menu!$D$8)</f>
        <v>0</v>
      </c>
      <c r="D1483" s="5" t="s">
        <v>63</v>
      </c>
      <c r="E1483" s="4">
        <f>IF(D1483="","",Menu!$J$10)</f>
        <v>0</v>
      </c>
      <c r="F1483" s="4">
        <f>IF(D1483="","",Menu!$R$8)</f>
        <v>0</v>
      </c>
      <c r="G1483" s="4">
        <f>IF(I1483="","",Menu!$N$12)</f>
        <v>0</v>
      </c>
      <c r="H1483" s="4">
        <f>IF(J1483="","",Menu!$N$10)</f>
        <v>0</v>
      </c>
      <c r="I1483" s="1" t="s">
        <v>978</v>
      </c>
      <c r="J1483" s="4">
        <f>IF(I1483="","",Menu!$M$8)</f>
        <v>0</v>
      </c>
      <c r="K1483">
        <f>Playeras!E141</f>
        <v>0</v>
      </c>
      <c r="L1483" s="4">
        <f>IF(K1483="","",IF(Menu!$D$10="",0,Menu!$E$10))</f>
        <v>0</v>
      </c>
      <c r="M1483" s="4">
        <f>IF(K1483="","",IF(Menu!$H$8="",0,Menu!$H$8))</f>
        <v>0</v>
      </c>
      <c r="N1483" s="4" t="s">
        <v>274</v>
      </c>
      <c r="Y1483" s="4" t="str">
        <f>MID(I1483,1,5)</f>
        <v>C0310</v>
      </c>
      <c r="Z1483" s="4">
        <v>72</v>
      </c>
      <c r="AA1483" s="4">
        <f>(ROUNDDOWN(K1483/Z1483,0))*Z1483</f>
        <v>0</v>
      </c>
      <c r="AB1483" s="4">
        <f>K1483-(AA1483)</f>
        <v>0</v>
      </c>
      <c r="AC1483" s="4">
        <f>AA1483/Z1483</f>
        <v>0</v>
      </c>
    </row>
    <row r="1484" spans="1:29" ht="13.2">
      <c r="A1484" s="4" t="s">
        <v>271</v>
      </c>
      <c r="B1484" s="4" t="s">
        <v>272</v>
      </c>
      <c r="C1484" s="4">
        <f>IF(D1484="","",Menu!$D$8)</f>
        <v>0</v>
      </c>
      <c r="D1484" s="5" t="s">
        <v>63</v>
      </c>
      <c r="E1484" s="4">
        <f>IF(D1484="","",Menu!$J$10)</f>
        <v>0</v>
      </c>
      <c r="F1484" s="4">
        <f>IF(D1484="","",Menu!$R$8)</f>
        <v>0</v>
      </c>
      <c r="G1484" s="4">
        <f>IF(I1484="","",Menu!$N$12)</f>
        <v>0</v>
      </c>
      <c r="H1484" s="4">
        <f>IF(J1484="","",Menu!$N$10)</f>
        <v>0</v>
      </c>
      <c r="I1484" s="1" t="s">
        <v>979</v>
      </c>
      <c r="J1484" s="4">
        <f>IF(I1484="","",Menu!$M$8)</f>
        <v>0</v>
      </c>
      <c r="K1484">
        <f>Playeras!F141</f>
        <v>0</v>
      </c>
      <c r="L1484" s="4">
        <f>IF(K1484="","",IF(Menu!$D$10="",0,Menu!$E$10))</f>
        <v>0</v>
      </c>
      <c r="M1484" s="4">
        <f>IF(K1484="","",IF(Menu!$H$8="",0,Menu!$H$8))</f>
        <v>0</v>
      </c>
      <c r="N1484" s="4" t="s">
        <v>274</v>
      </c>
      <c r="Y1484" s="4" t="str">
        <f>MID(I1484,1,5)</f>
        <v>C0310</v>
      </c>
      <c r="Z1484" s="4">
        <v>72</v>
      </c>
      <c r="AA1484" s="4">
        <f>(ROUNDDOWN(K1484/Z1484,0))*Z1484</f>
        <v>0</v>
      </c>
      <c r="AB1484" s="4">
        <f>K1484-(AA1484)</f>
        <v>0</v>
      </c>
      <c r="AC1484" s="4">
        <f>AA1484/Z1484</f>
        <v>0</v>
      </c>
    </row>
    <row r="1485" spans="1:29" ht="13.2">
      <c r="A1485" s="4" t="s">
        <v>271</v>
      </c>
      <c r="B1485" s="4" t="s">
        <v>272</v>
      </c>
      <c r="C1485" s="4">
        <f>IF(D1485="","",Menu!$D$8)</f>
        <v>0</v>
      </c>
      <c r="D1485" s="5" t="s">
        <v>63</v>
      </c>
      <c r="E1485" s="4">
        <f>IF(D1485="","",Menu!$J$10)</f>
        <v>0</v>
      </c>
      <c r="F1485" s="4">
        <f>IF(D1485="","",Menu!$R$8)</f>
        <v>0</v>
      </c>
      <c r="G1485" s="4">
        <f>IF(I1485="","",Menu!$N$12)</f>
        <v>0</v>
      </c>
      <c r="H1485" s="4">
        <f>IF(J1485="","",Menu!$N$10)</f>
        <v>0</v>
      </c>
      <c r="I1485" s="1" t="s">
        <v>977</v>
      </c>
      <c r="J1485" s="4">
        <f>IF(I1485="","",Menu!$M$8)</f>
        <v>0</v>
      </c>
      <c r="K1485">
        <f>Playeras!D141</f>
        <v>0</v>
      </c>
      <c r="L1485" s="4">
        <f>IF(K1485="","",IF(Menu!$D$10="",0,Menu!$E$10))</f>
        <v>0</v>
      </c>
      <c r="M1485" s="4">
        <f>IF(K1485="","",IF(Menu!$H$8="",0,Menu!$H$8))</f>
        <v>0</v>
      </c>
      <c r="N1485" s="4" t="s">
        <v>274</v>
      </c>
      <c r="Y1485" s="4" t="str">
        <f>MID(I1485,1,5)</f>
        <v>C0310</v>
      </c>
      <c r="Z1485" s="4">
        <v>72</v>
      </c>
      <c r="AA1485" s="4">
        <f>(ROUNDDOWN(K1485/Z1485,0))*Z1485</f>
        <v>0</v>
      </c>
      <c r="AB1485" s="4">
        <f>K1485-(AA1485)</f>
        <v>0</v>
      </c>
      <c r="AC1485" s="4">
        <f>AA1485/Z1485</f>
        <v>0</v>
      </c>
    </row>
    <row r="1486" spans="1:29" ht="13.2">
      <c r="A1486" s="4" t="s">
        <v>271</v>
      </c>
      <c r="B1486" s="4" t="s">
        <v>272</v>
      </c>
      <c r="C1486" s="4">
        <f>IF(D1486="","",Menu!$D$8)</f>
        <v>0</v>
      </c>
      <c r="D1486" s="5" t="s">
        <v>63</v>
      </c>
      <c r="E1486" s="4">
        <f>IF(D1486="","",Menu!$J$10)</f>
        <v>0</v>
      </c>
      <c r="F1486" s="4">
        <f>IF(D1486="","",Menu!$R$8)</f>
        <v>0</v>
      </c>
      <c r="G1486" s="4">
        <f>IF(I1486="","",Menu!$N$12)</f>
        <v>0</v>
      </c>
      <c r="H1486" s="4">
        <f>IF(J1486="","",Menu!$N$10)</f>
        <v>0</v>
      </c>
      <c r="I1486" s="1" t="s">
        <v>976</v>
      </c>
      <c r="J1486" s="4">
        <f>IF(I1486="","",Menu!$M$8)</f>
        <v>0</v>
      </c>
      <c r="K1486">
        <f>Playeras!H140</f>
        <v>0</v>
      </c>
      <c r="L1486" s="4">
        <f>IF(K1486="","",IF(Menu!$D$10="",0,Menu!$E$10))</f>
        <v>0</v>
      </c>
      <c r="M1486" s="4">
        <f>IF(K1486="","",IF(Menu!$H$8="",0,Menu!$H$8))</f>
        <v>0</v>
      </c>
      <c r="N1486" s="4" t="s">
        <v>274</v>
      </c>
      <c r="Y1486" s="4" t="str">
        <f>MID(I1486,1,5)</f>
        <v>C0310</v>
      </c>
      <c r="Z1486" s="4">
        <v>72</v>
      </c>
      <c r="AA1486" s="4">
        <f>(ROUNDDOWN(K1486/Z1486,0))*Z1486</f>
        <v>0</v>
      </c>
      <c r="AB1486" s="4">
        <f>K1486-(AA1486)</f>
        <v>0</v>
      </c>
      <c r="AC1486" s="4">
        <f>AA1486/Z1486</f>
        <v>0</v>
      </c>
    </row>
    <row r="1487" spans="1:29" ht="13.2">
      <c r="A1487" s="4" t="s">
        <v>271</v>
      </c>
      <c r="B1487" s="4" t="s">
        <v>272</v>
      </c>
      <c r="C1487" s="4">
        <f>IF(D1487="","",Menu!$D$8)</f>
        <v>0</v>
      </c>
      <c r="D1487" s="5" t="s">
        <v>63</v>
      </c>
      <c r="E1487" s="4">
        <f>IF(D1487="","",Menu!$J$10)</f>
        <v>0</v>
      </c>
      <c r="F1487" s="4">
        <f>IF(D1487="","",Menu!$R$8)</f>
        <v>0</v>
      </c>
      <c r="G1487" s="4">
        <f>IF(I1487="","",Menu!$N$12)</f>
        <v>0</v>
      </c>
      <c r="H1487" s="4">
        <f>IF(J1487="","",Menu!$N$10)</f>
        <v>0</v>
      </c>
      <c r="I1487" s="1" t="s">
        <v>975</v>
      </c>
      <c r="J1487" s="4">
        <f>IF(I1487="","",Menu!$M$8)</f>
        <v>0</v>
      </c>
      <c r="K1487">
        <f>Playeras!G140</f>
        <v>0</v>
      </c>
      <c r="L1487" s="4">
        <f>IF(K1487="","",IF(Menu!$D$10="",0,Menu!$E$10))</f>
        <v>0</v>
      </c>
      <c r="M1487" s="4">
        <f>IF(K1487="","",IF(Menu!$H$8="",0,Menu!$H$8))</f>
        <v>0</v>
      </c>
      <c r="N1487" s="4" t="s">
        <v>274</v>
      </c>
      <c r="Y1487" s="4" t="str">
        <f>MID(I1487,1,5)</f>
        <v>C0310</v>
      </c>
      <c r="Z1487" s="4">
        <v>72</v>
      </c>
      <c r="AA1487" s="4">
        <f>(ROUNDDOWN(K1487/Z1487,0))*Z1487</f>
        <v>0</v>
      </c>
      <c r="AB1487" s="4">
        <f>K1487-(AA1487)</f>
        <v>0</v>
      </c>
      <c r="AC1487" s="4">
        <f>AA1487/Z1487</f>
        <v>0</v>
      </c>
    </row>
    <row r="1488" spans="1:29" ht="13.2">
      <c r="A1488" s="4" t="s">
        <v>271</v>
      </c>
      <c r="B1488" s="4" t="s">
        <v>272</v>
      </c>
      <c r="C1488" s="4">
        <f>IF(D1488="","",Menu!$D$8)</f>
        <v>0</v>
      </c>
      <c r="D1488" s="5" t="s">
        <v>63</v>
      </c>
      <c r="E1488" s="4">
        <f>IF(D1488="","",Menu!$J$10)</f>
        <v>0</v>
      </c>
      <c r="F1488" s="4">
        <f>IF(D1488="","",Menu!$R$8)</f>
        <v>0</v>
      </c>
      <c r="G1488" s="4">
        <f>IF(I1488="","",Menu!$N$12)</f>
        <v>0</v>
      </c>
      <c r="H1488" s="4">
        <f>IF(J1488="","",Menu!$N$10)</f>
        <v>0</v>
      </c>
      <c r="I1488" s="1" t="s">
        <v>973</v>
      </c>
      <c r="J1488" s="4">
        <f>IF(I1488="","",Menu!$M$8)</f>
        <v>0</v>
      </c>
      <c r="K1488">
        <f>Playeras!E140</f>
        <v>0</v>
      </c>
      <c r="L1488" s="4">
        <f>IF(K1488="","",IF(Menu!$D$10="",0,Menu!$E$10))</f>
        <v>0</v>
      </c>
      <c r="M1488" s="4">
        <f>IF(K1488="","",IF(Menu!$H$8="",0,Menu!$H$8))</f>
        <v>0</v>
      </c>
      <c r="N1488" s="4" t="s">
        <v>274</v>
      </c>
      <c r="Y1488" s="4" t="str">
        <f>MID(I1488,1,5)</f>
        <v>C0310</v>
      </c>
      <c r="Z1488" s="4">
        <v>72</v>
      </c>
      <c r="AA1488" s="4">
        <f>(ROUNDDOWN(K1488/Z1488,0))*Z1488</f>
        <v>0</v>
      </c>
      <c r="AB1488" s="4">
        <f>K1488-(AA1488)</f>
        <v>0</v>
      </c>
      <c r="AC1488" s="4">
        <f>AA1488/Z1488</f>
        <v>0</v>
      </c>
    </row>
    <row r="1489" spans="1:29" ht="13.2">
      <c r="A1489" s="4" t="s">
        <v>271</v>
      </c>
      <c r="B1489" s="4" t="s">
        <v>272</v>
      </c>
      <c r="C1489" s="4">
        <f>IF(D1489="","",Menu!$D$8)</f>
        <v>0</v>
      </c>
      <c r="D1489" s="5" t="s">
        <v>63</v>
      </c>
      <c r="E1489" s="4">
        <f>IF(D1489="","",Menu!$J$10)</f>
        <v>0</v>
      </c>
      <c r="F1489" s="4">
        <f>IF(D1489="","",Menu!$R$8)</f>
        <v>0</v>
      </c>
      <c r="G1489" s="4">
        <f>IF(I1489="","",Menu!$N$12)</f>
        <v>0</v>
      </c>
      <c r="H1489" s="4">
        <f>IF(J1489="","",Menu!$N$10)</f>
        <v>0</v>
      </c>
      <c r="I1489" s="1" t="s">
        <v>974</v>
      </c>
      <c r="J1489" s="4">
        <f>IF(I1489="","",Menu!$M$8)</f>
        <v>0</v>
      </c>
      <c r="K1489">
        <f>Playeras!F140</f>
        <v>0</v>
      </c>
      <c r="L1489" s="4">
        <f>IF(K1489="","",IF(Menu!$D$10="",0,Menu!$E$10))</f>
        <v>0</v>
      </c>
      <c r="M1489" s="4">
        <f>IF(K1489="","",IF(Menu!$H$8="",0,Menu!$H$8))</f>
        <v>0</v>
      </c>
      <c r="N1489" s="4" t="s">
        <v>274</v>
      </c>
      <c r="Y1489" s="4" t="str">
        <f>MID(I1489,1,5)</f>
        <v>C0310</v>
      </c>
      <c r="Z1489" s="4">
        <v>72</v>
      </c>
      <c r="AA1489" s="4">
        <f>(ROUNDDOWN(K1489/Z1489,0))*Z1489</f>
        <v>0</v>
      </c>
      <c r="AB1489" s="4">
        <f>K1489-(AA1489)</f>
        <v>0</v>
      </c>
      <c r="AC1489" s="4">
        <f>AA1489/Z1489</f>
        <v>0</v>
      </c>
    </row>
    <row r="1490" spans="1:29" ht="13.2">
      <c r="A1490" s="4" t="s">
        <v>271</v>
      </c>
      <c r="B1490" s="4" t="s">
        <v>272</v>
      </c>
      <c r="C1490" s="4">
        <f>IF(D1490="","",Menu!$D$8)</f>
        <v>0</v>
      </c>
      <c r="D1490" s="5" t="s">
        <v>63</v>
      </c>
      <c r="E1490" s="4">
        <f>IF(D1490="","",Menu!$J$10)</f>
        <v>0</v>
      </c>
      <c r="F1490" s="4">
        <f>IF(D1490="","",Menu!$R$8)</f>
        <v>0</v>
      </c>
      <c r="G1490" s="4">
        <f>IF(I1490="","",Menu!$N$12)</f>
        <v>0</v>
      </c>
      <c r="H1490" s="4">
        <f>IF(J1490="","",Menu!$N$10)</f>
        <v>0</v>
      </c>
      <c r="I1490" s="1" t="s">
        <v>972</v>
      </c>
      <c r="J1490" s="4">
        <f>IF(I1490="","",Menu!$M$8)</f>
        <v>0</v>
      </c>
      <c r="K1490">
        <f>Playeras!D140</f>
        <v>0</v>
      </c>
      <c r="L1490" s="4">
        <f>IF(K1490="","",IF(Menu!$D$10="",0,Menu!$E$10))</f>
        <v>0</v>
      </c>
      <c r="M1490" s="4">
        <f>IF(K1490="","",IF(Menu!$H$8="",0,Menu!$H$8))</f>
        <v>0</v>
      </c>
      <c r="N1490" s="4" t="s">
        <v>274</v>
      </c>
      <c r="Y1490" s="4" t="str">
        <f>MID(I1490,1,5)</f>
        <v>C0310</v>
      </c>
      <c r="Z1490" s="4">
        <v>72</v>
      </c>
      <c r="AA1490" s="4">
        <f>(ROUNDDOWN(K1490/Z1490,0))*Z1490</f>
        <v>0</v>
      </c>
      <c r="AB1490" s="4">
        <f>K1490-(AA1490)</f>
        <v>0</v>
      </c>
      <c r="AC1490" s="4">
        <f>AA1490/Z1490</f>
        <v>0</v>
      </c>
    </row>
    <row r="1491" spans="1:29" ht="13.2">
      <c r="A1491" s="4" t="s">
        <v>271</v>
      </c>
      <c r="B1491" s="4" t="s">
        <v>272</v>
      </c>
      <c r="C1491" s="4">
        <f>IF(D1491="","",Menu!$D$8)</f>
        <v>0</v>
      </c>
      <c r="D1491" s="5" t="s">
        <v>63</v>
      </c>
      <c r="E1491" s="4">
        <f>IF(D1491="","",Menu!$J$10)</f>
        <v>0</v>
      </c>
      <c r="F1491" s="4">
        <f>IF(D1491="","",Menu!$R$8)</f>
        <v>0</v>
      </c>
      <c r="G1491" s="4">
        <f>IF(I1491="","",Menu!$N$12)</f>
        <v>0</v>
      </c>
      <c r="H1491" s="4">
        <f>IF(J1491="","",Menu!$N$10)</f>
        <v>0</v>
      </c>
      <c r="I1491" s="1" t="s">
        <v>971</v>
      </c>
      <c r="J1491" s="4">
        <f>IF(I1491="","",Menu!$M$8)</f>
        <v>0</v>
      </c>
      <c r="K1491">
        <f>Playeras!H139</f>
        <v>0</v>
      </c>
      <c r="L1491" s="4">
        <f>IF(K1491="","",IF(Menu!$D$10="",0,Menu!$E$10))</f>
        <v>0</v>
      </c>
      <c r="M1491" s="4">
        <f>IF(K1491="","",IF(Menu!$H$8="",0,Menu!$H$8))</f>
        <v>0</v>
      </c>
      <c r="N1491" s="4" t="s">
        <v>274</v>
      </c>
      <c r="Y1491" s="4" t="str">
        <f>MID(I1491,1,5)</f>
        <v>C0310</v>
      </c>
      <c r="Z1491" s="4">
        <v>72</v>
      </c>
      <c r="AA1491" s="4">
        <f>(ROUNDDOWN(K1491/Z1491,0))*Z1491</f>
        <v>0</v>
      </c>
      <c r="AB1491" s="4">
        <f>K1491-(AA1491)</f>
        <v>0</v>
      </c>
      <c r="AC1491" s="4">
        <f>AA1491/Z1491</f>
        <v>0</v>
      </c>
    </row>
    <row r="1492" spans="1:29" ht="13.2">
      <c r="A1492" s="4" t="s">
        <v>271</v>
      </c>
      <c r="B1492" s="4" t="s">
        <v>272</v>
      </c>
      <c r="C1492" s="4">
        <f>IF(D1492="","",Menu!$D$8)</f>
        <v>0</v>
      </c>
      <c r="D1492" s="5" t="s">
        <v>63</v>
      </c>
      <c r="E1492" s="4">
        <f>IF(D1492="","",Menu!$J$10)</f>
        <v>0</v>
      </c>
      <c r="F1492" s="4">
        <f>IF(D1492="","",Menu!$R$8)</f>
        <v>0</v>
      </c>
      <c r="G1492" s="4">
        <f>IF(I1492="","",Menu!$N$12)</f>
        <v>0</v>
      </c>
      <c r="H1492" s="4">
        <f>IF(J1492="","",Menu!$N$10)</f>
        <v>0</v>
      </c>
      <c r="I1492" s="1" t="s">
        <v>970</v>
      </c>
      <c r="J1492" s="4">
        <f>IF(I1492="","",Menu!$M$8)</f>
        <v>0</v>
      </c>
      <c r="K1492">
        <f>Playeras!G139</f>
        <v>0</v>
      </c>
      <c r="L1492" s="4">
        <f>IF(K1492="","",IF(Menu!$D$10="",0,Menu!$E$10))</f>
        <v>0</v>
      </c>
      <c r="M1492" s="4">
        <f>IF(K1492="","",IF(Menu!$H$8="",0,Menu!$H$8))</f>
        <v>0</v>
      </c>
      <c r="N1492" s="4" t="s">
        <v>274</v>
      </c>
      <c r="Y1492" s="4" t="str">
        <f>MID(I1492,1,5)</f>
        <v>C0310</v>
      </c>
      <c r="Z1492" s="4">
        <v>72</v>
      </c>
      <c r="AA1492" s="4">
        <f>(ROUNDDOWN(K1492/Z1492,0))*Z1492</f>
        <v>0</v>
      </c>
      <c r="AB1492" s="4">
        <f>K1492-(AA1492)</f>
        <v>0</v>
      </c>
      <c r="AC1492" s="4">
        <f>AA1492/Z1492</f>
        <v>0</v>
      </c>
    </row>
    <row r="1493" spans="1:29" ht="13.2">
      <c r="A1493" s="4" t="s">
        <v>271</v>
      </c>
      <c r="B1493" s="4" t="s">
        <v>272</v>
      </c>
      <c r="C1493" s="4">
        <f>IF(D1493="","",Menu!$D$8)</f>
        <v>0</v>
      </c>
      <c r="D1493" s="5" t="s">
        <v>63</v>
      </c>
      <c r="E1493" s="4">
        <f>IF(D1493="","",Menu!$J$10)</f>
        <v>0</v>
      </c>
      <c r="F1493" s="4">
        <f>IF(D1493="","",Menu!$R$8)</f>
        <v>0</v>
      </c>
      <c r="G1493" s="4">
        <f>IF(I1493="","",Menu!$N$12)</f>
        <v>0</v>
      </c>
      <c r="H1493" s="4">
        <f>IF(J1493="","",Menu!$N$10)</f>
        <v>0</v>
      </c>
      <c r="I1493" s="1" t="s">
        <v>968</v>
      </c>
      <c r="J1493" s="4">
        <f>IF(I1493="","",Menu!$M$8)</f>
        <v>0</v>
      </c>
      <c r="K1493">
        <f>Playeras!E139</f>
        <v>0</v>
      </c>
      <c r="L1493" s="4">
        <f>IF(K1493="","",IF(Menu!$D$10="",0,Menu!$E$10))</f>
        <v>0</v>
      </c>
      <c r="M1493" s="4">
        <f>IF(K1493="","",IF(Menu!$H$8="",0,Menu!$H$8))</f>
        <v>0</v>
      </c>
      <c r="N1493" s="4" t="s">
        <v>274</v>
      </c>
      <c r="Y1493" s="4" t="str">
        <f>MID(I1493,1,5)</f>
        <v>C0310</v>
      </c>
      <c r="Z1493" s="4">
        <v>72</v>
      </c>
      <c r="AA1493" s="4">
        <f>(ROUNDDOWN(K1493/Z1493,0))*Z1493</f>
        <v>0</v>
      </c>
      <c r="AB1493" s="4">
        <f>K1493-(AA1493)</f>
        <v>0</v>
      </c>
      <c r="AC1493" s="4">
        <f>AA1493/Z1493</f>
        <v>0</v>
      </c>
    </row>
    <row r="1494" spans="1:29" ht="13.2">
      <c r="A1494" s="4" t="s">
        <v>271</v>
      </c>
      <c r="B1494" s="4" t="s">
        <v>272</v>
      </c>
      <c r="C1494" s="4">
        <f>IF(D1494="","",Menu!$D$8)</f>
        <v>0</v>
      </c>
      <c r="D1494" s="5" t="s">
        <v>63</v>
      </c>
      <c r="E1494" s="4">
        <f>IF(D1494="","",Menu!$J$10)</f>
        <v>0</v>
      </c>
      <c r="F1494" s="4">
        <f>IF(D1494="","",Menu!$R$8)</f>
        <v>0</v>
      </c>
      <c r="G1494" s="4">
        <f>IF(I1494="","",Menu!$N$12)</f>
        <v>0</v>
      </c>
      <c r="H1494" s="4">
        <f>IF(J1494="","",Menu!$N$10)</f>
        <v>0</v>
      </c>
      <c r="I1494" s="1" t="s">
        <v>969</v>
      </c>
      <c r="J1494" s="4">
        <f>IF(I1494="","",Menu!$M$8)</f>
        <v>0</v>
      </c>
      <c r="K1494">
        <f>Playeras!F139</f>
        <v>0</v>
      </c>
      <c r="L1494" s="4">
        <f>IF(K1494="","",IF(Menu!$D$10="",0,Menu!$E$10))</f>
        <v>0</v>
      </c>
      <c r="M1494" s="4">
        <f>IF(K1494="","",IF(Menu!$H$8="",0,Menu!$H$8))</f>
        <v>0</v>
      </c>
      <c r="N1494" s="4" t="s">
        <v>274</v>
      </c>
      <c r="Y1494" s="4" t="str">
        <f>MID(I1494,1,5)</f>
        <v>C0310</v>
      </c>
      <c r="Z1494" s="4">
        <v>72</v>
      </c>
      <c r="AA1494" s="4">
        <f>(ROUNDDOWN(K1494/Z1494,0))*Z1494</f>
        <v>0</v>
      </c>
      <c r="AB1494" s="4">
        <f>K1494-(AA1494)</f>
        <v>0</v>
      </c>
      <c r="AC1494" s="4">
        <f>AA1494/Z1494</f>
        <v>0</v>
      </c>
    </row>
    <row r="1495" spans="1:29" ht="13.2">
      <c r="A1495" s="4" t="s">
        <v>271</v>
      </c>
      <c r="B1495" s="4" t="s">
        <v>272</v>
      </c>
      <c r="C1495" s="4">
        <f>IF(D1495="","",Menu!$D$8)</f>
        <v>0</v>
      </c>
      <c r="D1495" s="5" t="s">
        <v>63</v>
      </c>
      <c r="E1495" s="4">
        <f>IF(D1495="","",Menu!$J$10)</f>
        <v>0</v>
      </c>
      <c r="F1495" s="4">
        <f>IF(D1495="","",Menu!$R$8)</f>
        <v>0</v>
      </c>
      <c r="G1495" s="4">
        <f>IF(I1495="","",Menu!$N$12)</f>
        <v>0</v>
      </c>
      <c r="H1495" s="4">
        <f>IF(J1495="","",Menu!$N$10)</f>
        <v>0</v>
      </c>
      <c r="I1495" s="1" t="s">
        <v>967</v>
      </c>
      <c r="J1495" s="4">
        <f>IF(I1495="","",Menu!$M$8)</f>
        <v>0</v>
      </c>
      <c r="K1495">
        <f>Playeras!D139</f>
        <v>0</v>
      </c>
      <c r="L1495" s="4">
        <f>IF(K1495="","",IF(Menu!$D$10="",0,Menu!$E$10))</f>
        <v>0</v>
      </c>
      <c r="M1495" s="4">
        <f>IF(K1495="","",IF(Menu!$H$8="",0,Menu!$H$8))</f>
        <v>0</v>
      </c>
      <c r="N1495" s="4" t="s">
        <v>274</v>
      </c>
      <c r="Y1495" s="4" t="str">
        <f>MID(I1495,1,5)</f>
        <v>C0310</v>
      </c>
      <c r="Z1495" s="4">
        <v>72</v>
      </c>
      <c r="AA1495" s="4">
        <f>(ROUNDDOWN(K1495/Z1495,0))*Z1495</f>
        <v>0</v>
      </c>
      <c r="AB1495" s="4">
        <f>K1495-(AA1495)</f>
        <v>0</v>
      </c>
      <c r="AC1495" s="4">
        <f>AA1495/Z1495</f>
        <v>0</v>
      </c>
    </row>
    <row r="1496" spans="1:29" ht="13.2">
      <c r="A1496" s="4" t="s">
        <v>271</v>
      </c>
      <c r="B1496" s="4" t="s">
        <v>272</v>
      </c>
      <c r="C1496" s="4">
        <f>IF(D1496="","",Menu!$D$8)</f>
        <v>0</v>
      </c>
      <c r="D1496" s="5" t="s">
        <v>63</v>
      </c>
      <c r="E1496" s="4">
        <f>IF(D1496="","",Menu!$J$10)</f>
        <v>0</v>
      </c>
      <c r="F1496" s="4">
        <f>IF(D1496="","",Menu!$R$8)</f>
        <v>0</v>
      </c>
      <c r="G1496" s="4">
        <f>IF(I1496="","",Menu!$N$12)</f>
        <v>0</v>
      </c>
      <c r="H1496" s="4">
        <f>IF(J1496="","",Menu!$N$10)</f>
        <v>0</v>
      </c>
      <c r="I1496" s="1" t="s">
        <v>966</v>
      </c>
      <c r="J1496" s="4">
        <f>IF(I1496="","",Menu!$M$8)</f>
        <v>0</v>
      </c>
      <c r="K1496">
        <f>Playeras!H138</f>
        <v>0</v>
      </c>
      <c r="L1496" s="4">
        <f>IF(K1496="","",IF(Menu!$D$10="",0,Menu!$E$10))</f>
        <v>0</v>
      </c>
      <c r="M1496" s="4">
        <f>IF(K1496="","",IF(Menu!$H$8="",0,Menu!$H$8))</f>
        <v>0</v>
      </c>
      <c r="N1496" s="4" t="s">
        <v>274</v>
      </c>
      <c r="Y1496" s="4" t="str">
        <f>MID(I1496,1,5)</f>
        <v>C0310</v>
      </c>
      <c r="Z1496" s="4">
        <v>72</v>
      </c>
      <c r="AA1496" s="4">
        <f>(ROUNDDOWN(K1496/Z1496,0))*Z1496</f>
        <v>0</v>
      </c>
      <c r="AB1496" s="4">
        <f>K1496-(AA1496)</f>
        <v>0</v>
      </c>
      <c r="AC1496" s="4">
        <f>AA1496/Z1496</f>
        <v>0</v>
      </c>
    </row>
    <row r="1497" spans="1:29" ht="13.2">
      <c r="A1497" s="4" t="s">
        <v>271</v>
      </c>
      <c r="B1497" s="4" t="s">
        <v>272</v>
      </c>
      <c r="C1497" s="4">
        <f>IF(D1497="","",Menu!$D$8)</f>
        <v>0</v>
      </c>
      <c r="D1497" s="5" t="s">
        <v>63</v>
      </c>
      <c r="E1497" s="4">
        <f>IF(D1497="","",Menu!$J$10)</f>
        <v>0</v>
      </c>
      <c r="F1497" s="4">
        <f>IF(D1497="","",Menu!$R$8)</f>
        <v>0</v>
      </c>
      <c r="G1497" s="4">
        <f>IF(I1497="","",Menu!$N$12)</f>
        <v>0</v>
      </c>
      <c r="H1497" s="4">
        <f>IF(J1497="","",Menu!$N$10)</f>
        <v>0</v>
      </c>
      <c r="I1497" s="1" t="s">
        <v>965</v>
      </c>
      <c r="J1497" s="4">
        <f>IF(I1497="","",Menu!$M$8)</f>
        <v>0</v>
      </c>
      <c r="K1497">
        <f>Playeras!G138</f>
        <v>0</v>
      </c>
      <c r="L1497" s="4">
        <f>IF(K1497="","",IF(Menu!$D$10="",0,Menu!$E$10))</f>
        <v>0</v>
      </c>
      <c r="M1497" s="4">
        <f>IF(K1497="","",IF(Menu!$H$8="",0,Menu!$H$8))</f>
        <v>0</v>
      </c>
      <c r="N1497" s="4" t="s">
        <v>274</v>
      </c>
      <c r="Y1497" s="4" t="str">
        <f>MID(I1497,1,5)</f>
        <v>C0310</v>
      </c>
      <c r="Z1497" s="4">
        <v>72</v>
      </c>
      <c r="AA1497" s="4">
        <f>(ROUNDDOWN(K1497/Z1497,0))*Z1497</f>
        <v>0</v>
      </c>
      <c r="AB1497" s="4">
        <f>K1497-(AA1497)</f>
        <v>0</v>
      </c>
      <c r="AC1497" s="4">
        <f>AA1497/Z1497</f>
        <v>0</v>
      </c>
    </row>
    <row r="1498" spans="1:29" ht="13.2">
      <c r="A1498" s="4" t="s">
        <v>271</v>
      </c>
      <c r="B1498" s="4" t="s">
        <v>272</v>
      </c>
      <c r="C1498" s="4">
        <f>IF(D1498="","",Menu!$D$8)</f>
        <v>0</v>
      </c>
      <c r="D1498" s="5" t="s">
        <v>63</v>
      </c>
      <c r="E1498" s="4">
        <f>IF(D1498="","",Menu!$J$10)</f>
        <v>0</v>
      </c>
      <c r="F1498" s="4">
        <f>IF(D1498="","",Menu!$R$8)</f>
        <v>0</v>
      </c>
      <c r="G1498" s="4">
        <f>IF(I1498="","",Menu!$N$12)</f>
        <v>0</v>
      </c>
      <c r="H1498" s="4">
        <f>IF(J1498="","",Menu!$N$10)</f>
        <v>0</v>
      </c>
      <c r="I1498" s="1" t="s">
        <v>963</v>
      </c>
      <c r="J1498" s="4">
        <f>IF(I1498="","",Menu!$M$8)</f>
        <v>0</v>
      </c>
      <c r="K1498">
        <f>Playeras!E138</f>
        <v>0</v>
      </c>
      <c r="L1498" s="4">
        <f>IF(K1498="","",IF(Menu!$D$10="",0,Menu!$E$10))</f>
        <v>0</v>
      </c>
      <c r="M1498" s="4">
        <f>IF(K1498="","",IF(Menu!$H$8="",0,Menu!$H$8))</f>
        <v>0</v>
      </c>
      <c r="N1498" s="4" t="s">
        <v>274</v>
      </c>
      <c r="Y1498" s="4" t="str">
        <f>MID(I1498,1,5)</f>
        <v>C0310</v>
      </c>
      <c r="Z1498" s="4">
        <v>72</v>
      </c>
      <c r="AA1498" s="4">
        <f>(ROUNDDOWN(K1498/Z1498,0))*Z1498</f>
        <v>0</v>
      </c>
      <c r="AB1498" s="4">
        <f>K1498-(AA1498)</f>
        <v>0</v>
      </c>
      <c r="AC1498" s="4">
        <f>AA1498/Z1498</f>
        <v>0</v>
      </c>
    </row>
    <row r="1499" spans="1:29" ht="13.2">
      <c r="A1499" s="4" t="s">
        <v>271</v>
      </c>
      <c r="B1499" s="4" t="s">
        <v>272</v>
      </c>
      <c r="C1499" s="4">
        <f>IF(D1499="","",Menu!$D$8)</f>
        <v>0</v>
      </c>
      <c r="D1499" s="5" t="s">
        <v>63</v>
      </c>
      <c r="E1499" s="4">
        <f>IF(D1499="","",Menu!$J$10)</f>
        <v>0</v>
      </c>
      <c r="F1499" s="4">
        <f>IF(D1499="","",Menu!$R$8)</f>
        <v>0</v>
      </c>
      <c r="G1499" s="4">
        <f>IF(I1499="","",Menu!$N$12)</f>
        <v>0</v>
      </c>
      <c r="H1499" s="4">
        <f>IF(J1499="","",Menu!$N$10)</f>
        <v>0</v>
      </c>
      <c r="I1499" s="1" t="s">
        <v>964</v>
      </c>
      <c r="J1499" s="4">
        <f>IF(I1499="","",Menu!$M$8)</f>
        <v>0</v>
      </c>
      <c r="K1499">
        <f>Playeras!F138</f>
        <v>0</v>
      </c>
      <c r="L1499" s="4">
        <f>IF(K1499="","",IF(Menu!$D$10="",0,Menu!$E$10))</f>
        <v>0</v>
      </c>
      <c r="M1499" s="4">
        <f>IF(K1499="","",IF(Menu!$H$8="",0,Menu!$H$8))</f>
        <v>0</v>
      </c>
      <c r="N1499" s="4" t="s">
        <v>274</v>
      </c>
      <c r="Y1499" s="4" t="str">
        <f>MID(I1499,1,5)</f>
        <v>C0310</v>
      </c>
      <c r="Z1499" s="4">
        <v>72</v>
      </c>
      <c r="AA1499" s="4">
        <f>(ROUNDDOWN(K1499/Z1499,0))*Z1499</f>
        <v>0</v>
      </c>
      <c r="AB1499" s="4">
        <f>K1499-(AA1499)</f>
        <v>0</v>
      </c>
      <c r="AC1499" s="4">
        <f>AA1499/Z1499</f>
        <v>0</v>
      </c>
    </row>
    <row r="1500" spans="1:29" ht="13.2">
      <c r="A1500" s="4" t="s">
        <v>271</v>
      </c>
      <c r="B1500" s="4" t="s">
        <v>272</v>
      </c>
      <c r="C1500" s="4">
        <f>IF(D1500="","",Menu!$D$8)</f>
        <v>0</v>
      </c>
      <c r="D1500" s="5" t="s">
        <v>63</v>
      </c>
      <c r="E1500" s="4">
        <f>IF(D1500="","",Menu!$J$10)</f>
        <v>0</v>
      </c>
      <c r="F1500" s="4">
        <f>IF(D1500="","",Menu!$R$8)</f>
        <v>0</v>
      </c>
      <c r="G1500" s="4">
        <f>IF(I1500="","",Menu!$N$12)</f>
        <v>0</v>
      </c>
      <c r="H1500" s="4">
        <f>IF(J1500="","",Menu!$N$10)</f>
        <v>0</v>
      </c>
      <c r="I1500" s="1" t="s">
        <v>962</v>
      </c>
      <c r="J1500" s="4">
        <f>IF(I1500="","",Menu!$M$8)</f>
        <v>0</v>
      </c>
      <c r="K1500">
        <f>Playeras!D138</f>
        <v>0</v>
      </c>
      <c r="L1500" s="4">
        <f>IF(K1500="","",IF(Menu!$D$10="",0,Menu!$E$10))</f>
        <v>0</v>
      </c>
      <c r="M1500" s="4">
        <f>IF(K1500="","",IF(Menu!$H$8="",0,Menu!$H$8))</f>
        <v>0</v>
      </c>
      <c r="N1500" s="4" t="s">
        <v>274</v>
      </c>
      <c r="Y1500" s="4" t="str">
        <f>MID(I1500,1,5)</f>
        <v>C0310</v>
      </c>
      <c r="Z1500" s="4">
        <v>72</v>
      </c>
      <c r="AA1500" s="4">
        <f>(ROUNDDOWN(K1500/Z1500,0))*Z1500</f>
        <v>0</v>
      </c>
      <c r="AB1500" s="4">
        <f>K1500-(AA1500)</f>
        <v>0</v>
      </c>
      <c r="AC1500" s="4">
        <f>AA1500/Z1500</f>
        <v>0</v>
      </c>
    </row>
    <row r="1501" spans="1:29" ht="13.2">
      <c r="A1501" s="4" t="s">
        <v>271</v>
      </c>
      <c r="B1501" s="4" t="s">
        <v>272</v>
      </c>
      <c r="C1501" s="4">
        <f>IF(D1501="","",Menu!$D$8)</f>
        <v>0</v>
      </c>
      <c r="D1501" s="5" t="s">
        <v>63</v>
      </c>
      <c r="E1501" s="4">
        <f>IF(D1501="","",Menu!$J$10)</f>
        <v>0</v>
      </c>
      <c r="F1501" s="4">
        <f>IF(D1501="","",Menu!$R$8)</f>
        <v>0</v>
      </c>
      <c r="G1501" s="4">
        <f>IF(I1501="","",Menu!$N$12)</f>
        <v>0</v>
      </c>
      <c r="H1501" s="4">
        <f>IF(J1501="","",Menu!$N$10)</f>
        <v>0</v>
      </c>
      <c r="I1501" s="1" t="s">
        <v>1009</v>
      </c>
      <c r="J1501" s="4">
        <f>IF(I1501="","",Menu!$M$8)</f>
        <v>0</v>
      </c>
      <c r="K1501">
        <f>Playeras!I168</f>
        <v>0</v>
      </c>
      <c r="L1501" s="4">
        <f>IF(K1501="","",IF(Menu!$D$10="",0,Menu!$E$10))</f>
        <v>0</v>
      </c>
      <c r="M1501" s="4">
        <f>IF(K1501="","",IF(Menu!$H$8="",0,Menu!$H$8))</f>
        <v>0</v>
      </c>
      <c r="N1501" s="4" t="s">
        <v>274</v>
      </c>
      <c r="Y1501" s="4" t="str">
        <f>MID(I1501,1,5)</f>
        <v>C0306</v>
      </c>
      <c r="Z1501" s="4">
        <v>72</v>
      </c>
      <c r="AA1501" s="4">
        <f>(ROUNDDOWN(K1501/Z1501,0))*Z1501</f>
        <v>0</v>
      </c>
      <c r="AB1501" s="4">
        <f>K1501-(AA1501)</f>
        <v>0</v>
      </c>
      <c r="AC1501" s="4">
        <f>AA1501/Z1501</f>
        <v>0</v>
      </c>
    </row>
    <row r="1502" spans="1:29" ht="13.2">
      <c r="A1502" s="4" t="s">
        <v>271</v>
      </c>
      <c r="B1502" s="4" t="s">
        <v>272</v>
      </c>
      <c r="C1502" s="4">
        <f>IF(D1502="","",Menu!$D$8)</f>
        <v>0</v>
      </c>
      <c r="D1502" s="5" t="s">
        <v>63</v>
      </c>
      <c r="E1502" s="4">
        <f>IF(D1502="","",Menu!$J$10)</f>
        <v>0</v>
      </c>
      <c r="F1502" s="4">
        <f>IF(D1502="","",Menu!$R$8)</f>
        <v>0</v>
      </c>
      <c r="G1502" s="4">
        <f>IF(I1502="","",Menu!$N$12)</f>
        <v>0</v>
      </c>
      <c r="H1502" s="4">
        <f>IF(J1502="","",Menu!$N$10)</f>
        <v>0</v>
      </c>
      <c r="I1502" s="1" t="s">
        <v>1008</v>
      </c>
      <c r="J1502" s="4">
        <f>IF(I1502="","",Menu!$M$8)</f>
        <v>0</v>
      </c>
      <c r="K1502">
        <f>Playeras!H168</f>
        <v>0</v>
      </c>
      <c r="L1502" s="4">
        <f>IF(K1502="","",IF(Menu!$D$10="",0,Menu!$E$10))</f>
        <v>0</v>
      </c>
      <c r="M1502" s="4">
        <f>IF(K1502="","",IF(Menu!$H$8="",0,Menu!$H$8))</f>
        <v>0</v>
      </c>
      <c r="N1502" s="4" t="s">
        <v>274</v>
      </c>
      <c r="Y1502" s="4" t="str">
        <f>MID(I1502,1,5)</f>
        <v>C0306</v>
      </c>
      <c r="Z1502" s="4">
        <v>72</v>
      </c>
      <c r="AA1502" s="4">
        <f>(ROUNDDOWN(K1502/Z1502,0))*Z1502</f>
        <v>0</v>
      </c>
      <c r="AB1502" s="4">
        <f>K1502-(AA1502)</f>
        <v>0</v>
      </c>
      <c r="AC1502" s="4">
        <f>AA1502/Z1502</f>
        <v>0</v>
      </c>
    </row>
    <row r="1503" spans="1:29" ht="13.2">
      <c r="A1503" s="4" t="s">
        <v>271</v>
      </c>
      <c r="B1503" s="4" t="s">
        <v>272</v>
      </c>
      <c r="C1503" s="4">
        <f>IF(D1503="","",Menu!$D$8)</f>
        <v>0</v>
      </c>
      <c r="D1503" s="5" t="s">
        <v>63</v>
      </c>
      <c r="E1503" s="4">
        <f>IF(D1503="","",Menu!$J$10)</f>
        <v>0</v>
      </c>
      <c r="F1503" s="4">
        <f>IF(D1503="","",Menu!$R$8)</f>
        <v>0</v>
      </c>
      <c r="G1503" s="4">
        <f>IF(I1503="","",Menu!$N$12)</f>
        <v>0</v>
      </c>
      <c r="H1503" s="4">
        <f>IF(J1503="","",Menu!$N$10)</f>
        <v>0</v>
      </c>
      <c r="I1503" s="1" t="s">
        <v>1004</v>
      </c>
      <c r="J1503" s="4">
        <f>IF(I1503="","",Menu!$M$8)</f>
        <v>0</v>
      </c>
      <c r="K1503">
        <f>Playeras!D168</f>
        <v>0</v>
      </c>
      <c r="L1503" s="4">
        <f>IF(K1503="","",IF(Menu!$D$10="",0,Menu!$E$10))</f>
        <v>0</v>
      </c>
      <c r="M1503" s="4">
        <f>IF(K1503="","",IF(Menu!$H$8="",0,Menu!$H$8))</f>
        <v>0</v>
      </c>
      <c r="N1503" s="4" t="s">
        <v>274</v>
      </c>
      <c r="Y1503" s="4" t="str">
        <f>MID(I1503,1,5)</f>
        <v>C0306</v>
      </c>
      <c r="Z1503" s="4">
        <v>72</v>
      </c>
      <c r="AA1503" s="4">
        <f>(ROUNDDOWN(K1503/Z1503,0))*Z1503</f>
        <v>0</v>
      </c>
      <c r="AB1503" s="4">
        <f>K1503-(AA1503)</f>
        <v>0</v>
      </c>
      <c r="AC1503" s="4">
        <f>AA1503/Z1503</f>
        <v>0</v>
      </c>
    </row>
    <row r="1504" spans="1:29" ht="13.2">
      <c r="A1504" s="4" t="s">
        <v>271</v>
      </c>
      <c r="B1504" s="4" t="s">
        <v>272</v>
      </c>
      <c r="C1504" s="4">
        <f>IF(D1504="","",Menu!$D$8)</f>
        <v>0</v>
      </c>
      <c r="D1504" s="5" t="s">
        <v>63</v>
      </c>
      <c r="E1504" s="4">
        <f>IF(D1504="","",Menu!$J$10)</f>
        <v>0</v>
      </c>
      <c r="F1504" s="4">
        <f>IF(D1504="","",Menu!$R$8)</f>
        <v>0</v>
      </c>
      <c r="G1504" s="4">
        <f>IF(I1504="","",Menu!$N$12)</f>
        <v>0</v>
      </c>
      <c r="H1504" s="4">
        <f>IF(J1504="","",Menu!$N$10)</f>
        <v>0</v>
      </c>
      <c r="I1504" s="1" t="s">
        <v>1006</v>
      </c>
      <c r="J1504" s="4">
        <f>IF(I1504="","",Menu!$M$8)</f>
        <v>0</v>
      </c>
      <c r="K1504">
        <f>Playeras!F168</f>
        <v>0</v>
      </c>
      <c r="L1504" s="4">
        <f>IF(K1504="","",IF(Menu!$D$10="",0,Menu!$E$10))</f>
        <v>0</v>
      </c>
      <c r="M1504" s="4">
        <f>IF(K1504="","",IF(Menu!$H$8="",0,Menu!$H$8))</f>
        <v>0</v>
      </c>
      <c r="N1504" s="4" t="s">
        <v>274</v>
      </c>
      <c r="Y1504" s="4" t="str">
        <f>MID(I1504,1,5)</f>
        <v>C0306</v>
      </c>
      <c r="Z1504" s="4">
        <v>72</v>
      </c>
      <c r="AA1504" s="4">
        <f>(ROUNDDOWN(K1504/Z1504,0))*Z1504</f>
        <v>0</v>
      </c>
      <c r="AB1504" s="4">
        <f>K1504-(AA1504)</f>
        <v>0</v>
      </c>
      <c r="AC1504" s="4">
        <f>AA1504/Z1504</f>
        <v>0</v>
      </c>
    </row>
    <row r="1505" spans="1:29" ht="13.2">
      <c r="A1505" s="4" t="s">
        <v>271</v>
      </c>
      <c r="B1505" s="4" t="s">
        <v>272</v>
      </c>
      <c r="C1505" s="4">
        <f>IF(D1505="","",Menu!$D$8)</f>
        <v>0</v>
      </c>
      <c r="D1505" s="5" t="s">
        <v>63</v>
      </c>
      <c r="E1505" s="4">
        <f>IF(D1505="","",Menu!$J$10)</f>
        <v>0</v>
      </c>
      <c r="F1505" s="4">
        <f>IF(D1505="","",Menu!$R$8)</f>
        <v>0</v>
      </c>
      <c r="G1505" s="4">
        <f>IF(I1505="","",Menu!$N$12)</f>
        <v>0</v>
      </c>
      <c r="H1505" s="4">
        <f>IF(J1505="","",Menu!$N$10)</f>
        <v>0</v>
      </c>
      <c r="I1505" s="1" t="s">
        <v>1007</v>
      </c>
      <c r="J1505" s="4">
        <f>IF(I1505="","",Menu!$M$8)</f>
        <v>0</v>
      </c>
      <c r="K1505">
        <f>Playeras!G168</f>
        <v>0</v>
      </c>
      <c r="L1505" s="4">
        <f>IF(K1505="","",IF(Menu!$D$10="",0,Menu!$E$10))</f>
        <v>0</v>
      </c>
      <c r="M1505" s="4">
        <f>IF(K1505="","",IF(Menu!$H$8="",0,Menu!$H$8))</f>
        <v>0</v>
      </c>
      <c r="N1505" s="4" t="s">
        <v>274</v>
      </c>
      <c r="Y1505" s="4" t="str">
        <f>MID(I1505,1,5)</f>
        <v>C0306</v>
      </c>
      <c r="Z1505" s="4">
        <v>72</v>
      </c>
      <c r="AA1505" s="4">
        <f>(ROUNDDOWN(K1505/Z1505,0))*Z1505</f>
        <v>0</v>
      </c>
      <c r="AB1505" s="4">
        <f>K1505-(AA1505)</f>
        <v>0</v>
      </c>
      <c r="AC1505" s="4">
        <f>AA1505/Z1505</f>
        <v>0</v>
      </c>
    </row>
    <row r="1506" spans="1:29" ht="13.2">
      <c r="A1506" s="4" t="s">
        <v>271</v>
      </c>
      <c r="B1506" s="4" t="s">
        <v>272</v>
      </c>
      <c r="C1506" s="4">
        <f>IF(D1506="","",Menu!$D$8)</f>
        <v>0</v>
      </c>
      <c r="D1506" s="5" t="s">
        <v>63</v>
      </c>
      <c r="E1506" s="4">
        <f>IF(D1506="","",Menu!$J$10)</f>
        <v>0</v>
      </c>
      <c r="F1506" s="4">
        <f>IF(D1506="","",Menu!$R$8)</f>
        <v>0</v>
      </c>
      <c r="G1506" s="4">
        <f>IF(I1506="","",Menu!$N$12)</f>
        <v>0</v>
      </c>
      <c r="H1506" s="4">
        <f>IF(J1506="","",Menu!$N$10)</f>
        <v>0</v>
      </c>
      <c r="I1506" s="1" t="s">
        <v>1005</v>
      </c>
      <c r="J1506" s="4">
        <f>IF(I1506="","",Menu!$M$8)</f>
        <v>0</v>
      </c>
      <c r="K1506">
        <f>Playeras!E168</f>
        <v>0</v>
      </c>
      <c r="L1506" s="4">
        <f>IF(K1506="","",IF(Menu!$D$10="",0,Menu!$E$10))</f>
        <v>0</v>
      </c>
      <c r="M1506" s="4">
        <f>IF(K1506="","",IF(Menu!$H$8="",0,Menu!$H$8))</f>
        <v>0</v>
      </c>
      <c r="N1506" s="4" t="s">
        <v>274</v>
      </c>
      <c r="Y1506" s="4" t="str">
        <f>MID(I1506,1,5)</f>
        <v>C0306</v>
      </c>
      <c r="Z1506" s="4">
        <v>72</v>
      </c>
      <c r="AA1506" s="4">
        <f>(ROUNDDOWN(K1506/Z1506,0))*Z1506</f>
        <v>0</v>
      </c>
      <c r="AB1506" s="4">
        <f>K1506-(AA1506)</f>
        <v>0</v>
      </c>
      <c r="AC1506" s="4">
        <f>AA1506/Z1506</f>
        <v>0</v>
      </c>
    </row>
    <row r="1507" spans="1:29" ht="13.2">
      <c r="A1507" s="4" t="s">
        <v>271</v>
      </c>
      <c r="B1507" s="4" t="s">
        <v>272</v>
      </c>
      <c r="C1507" s="4">
        <f>IF(D1507="","",Menu!$D$8)</f>
        <v>0</v>
      </c>
      <c r="D1507" s="5" t="s">
        <v>63</v>
      </c>
      <c r="E1507" s="4">
        <f>IF(D1507="","",Menu!$J$10)</f>
        <v>0</v>
      </c>
      <c r="F1507" s="4">
        <f>IF(D1507="","",Menu!$R$8)</f>
        <v>0</v>
      </c>
      <c r="G1507" s="4">
        <f>IF(I1507="","",Menu!$N$12)</f>
        <v>0</v>
      </c>
      <c r="H1507" s="4">
        <f>IF(J1507="","",Menu!$N$10)</f>
        <v>0</v>
      </c>
      <c r="I1507" s="1" t="s">
        <v>1003</v>
      </c>
      <c r="J1507" s="4">
        <f>IF(I1507="","",Menu!$M$8)</f>
        <v>0</v>
      </c>
      <c r="K1507">
        <f>Playeras!I167</f>
        <v>0</v>
      </c>
      <c r="L1507" s="4">
        <f>IF(K1507="","",IF(Menu!$D$10="",0,Menu!$E$10))</f>
        <v>0</v>
      </c>
      <c r="M1507" s="4">
        <f>IF(K1507="","",IF(Menu!$H$8="",0,Menu!$H$8))</f>
        <v>0</v>
      </c>
      <c r="N1507" s="4" t="s">
        <v>274</v>
      </c>
      <c r="Y1507" s="4" t="str">
        <f>MID(I1507,1,5)</f>
        <v>C0306</v>
      </c>
      <c r="Z1507" s="4">
        <v>72</v>
      </c>
      <c r="AA1507" s="4">
        <f>(ROUNDDOWN(K1507/Z1507,0))*Z1507</f>
        <v>0</v>
      </c>
      <c r="AB1507" s="4">
        <f>K1507-(AA1507)</f>
        <v>0</v>
      </c>
      <c r="AC1507" s="4">
        <f>AA1507/Z1507</f>
        <v>0</v>
      </c>
    </row>
    <row r="1508" spans="1:29" ht="13.2">
      <c r="A1508" s="4" t="s">
        <v>271</v>
      </c>
      <c r="B1508" s="4" t="s">
        <v>272</v>
      </c>
      <c r="C1508" s="4">
        <f>IF(D1508="","",Menu!$D$8)</f>
        <v>0</v>
      </c>
      <c r="D1508" s="5" t="s">
        <v>63</v>
      </c>
      <c r="E1508" s="4">
        <f>IF(D1508="","",Menu!$J$10)</f>
        <v>0</v>
      </c>
      <c r="F1508" s="4">
        <f>IF(D1508="","",Menu!$R$8)</f>
        <v>0</v>
      </c>
      <c r="G1508" s="4">
        <f>IF(I1508="","",Menu!$N$12)</f>
        <v>0</v>
      </c>
      <c r="H1508" s="4">
        <f>IF(J1508="","",Menu!$N$10)</f>
        <v>0</v>
      </c>
      <c r="I1508" s="1" t="s">
        <v>1002</v>
      </c>
      <c r="J1508" s="4">
        <f>IF(I1508="","",Menu!$M$8)</f>
        <v>0</v>
      </c>
      <c r="K1508">
        <f>Playeras!H167</f>
        <v>0</v>
      </c>
      <c r="L1508" s="4">
        <f>IF(K1508="","",IF(Menu!$D$10="",0,Menu!$E$10))</f>
        <v>0</v>
      </c>
      <c r="M1508" s="4">
        <f>IF(K1508="","",IF(Menu!$H$8="",0,Menu!$H$8))</f>
        <v>0</v>
      </c>
      <c r="N1508" s="4" t="s">
        <v>274</v>
      </c>
      <c r="Y1508" s="4" t="str">
        <f>MID(I1508,1,5)</f>
        <v>C0306</v>
      </c>
      <c r="Z1508" s="4">
        <v>72</v>
      </c>
      <c r="AA1508" s="4">
        <f>(ROUNDDOWN(K1508/Z1508,0))*Z1508</f>
        <v>0</v>
      </c>
      <c r="AB1508" s="4">
        <f>K1508-(AA1508)</f>
        <v>0</v>
      </c>
      <c r="AC1508" s="4">
        <f>AA1508/Z1508</f>
        <v>0</v>
      </c>
    </row>
    <row r="1509" spans="1:29" ht="13.2">
      <c r="A1509" s="4" t="s">
        <v>271</v>
      </c>
      <c r="B1509" s="4" t="s">
        <v>272</v>
      </c>
      <c r="C1509" s="4">
        <f>IF(D1509="","",Menu!$D$8)</f>
        <v>0</v>
      </c>
      <c r="D1509" s="5" t="s">
        <v>63</v>
      </c>
      <c r="E1509" s="4">
        <f>IF(D1509="","",Menu!$J$10)</f>
        <v>0</v>
      </c>
      <c r="F1509" s="4">
        <f>IF(D1509="","",Menu!$R$8)</f>
        <v>0</v>
      </c>
      <c r="G1509" s="4">
        <f>IF(I1509="","",Menu!$N$12)</f>
        <v>0</v>
      </c>
      <c r="H1509" s="4">
        <f>IF(J1509="","",Menu!$N$10)</f>
        <v>0</v>
      </c>
      <c r="I1509" s="1" t="s">
        <v>998</v>
      </c>
      <c r="J1509" s="4">
        <f>IF(I1509="","",Menu!$M$8)</f>
        <v>0</v>
      </c>
      <c r="K1509">
        <f>Playeras!D167</f>
        <v>0</v>
      </c>
      <c r="L1509" s="4">
        <f>IF(K1509="","",IF(Menu!$D$10="",0,Menu!$E$10))</f>
        <v>0</v>
      </c>
      <c r="M1509" s="4">
        <f>IF(K1509="","",IF(Menu!$H$8="",0,Menu!$H$8))</f>
        <v>0</v>
      </c>
      <c r="N1509" s="4" t="s">
        <v>274</v>
      </c>
      <c r="Y1509" s="4" t="str">
        <f>MID(I1509,1,5)</f>
        <v>C0306</v>
      </c>
      <c r="Z1509" s="4">
        <v>72</v>
      </c>
      <c r="AA1509" s="4">
        <f>(ROUNDDOWN(K1509/Z1509,0))*Z1509</f>
        <v>0</v>
      </c>
      <c r="AB1509" s="4">
        <f>K1509-(AA1509)</f>
        <v>0</v>
      </c>
      <c r="AC1509" s="4">
        <f>AA1509/Z1509</f>
        <v>0</v>
      </c>
    </row>
    <row r="1510" spans="1:29" ht="13.2">
      <c r="A1510" s="4" t="s">
        <v>271</v>
      </c>
      <c r="B1510" s="4" t="s">
        <v>272</v>
      </c>
      <c r="C1510" s="4">
        <f>IF(D1510="","",Menu!$D$8)</f>
        <v>0</v>
      </c>
      <c r="D1510" s="5" t="s">
        <v>63</v>
      </c>
      <c r="E1510" s="4">
        <f>IF(D1510="","",Menu!$J$10)</f>
        <v>0</v>
      </c>
      <c r="F1510" s="4">
        <f>IF(D1510="","",Menu!$R$8)</f>
        <v>0</v>
      </c>
      <c r="G1510" s="4">
        <f>IF(I1510="","",Menu!$N$12)</f>
        <v>0</v>
      </c>
      <c r="H1510" s="4">
        <f>IF(J1510="","",Menu!$N$10)</f>
        <v>0</v>
      </c>
      <c r="I1510" s="1" t="s">
        <v>1000</v>
      </c>
      <c r="J1510" s="4">
        <f>IF(I1510="","",Menu!$M$8)</f>
        <v>0</v>
      </c>
      <c r="K1510">
        <f>Playeras!F167</f>
        <v>0</v>
      </c>
      <c r="L1510" s="4">
        <f>IF(K1510="","",IF(Menu!$D$10="",0,Menu!$E$10))</f>
        <v>0</v>
      </c>
      <c r="M1510" s="4">
        <f>IF(K1510="","",IF(Menu!$H$8="",0,Menu!$H$8))</f>
        <v>0</v>
      </c>
      <c r="N1510" s="4" t="s">
        <v>274</v>
      </c>
      <c r="Y1510" s="4" t="str">
        <f>MID(I1510,1,5)</f>
        <v>C0306</v>
      </c>
      <c r="Z1510" s="4">
        <v>72</v>
      </c>
      <c r="AA1510" s="4">
        <f>(ROUNDDOWN(K1510/Z1510,0))*Z1510</f>
        <v>0</v>
      </c>
      <c r="AB1510" s="4">
        <f>K1510-(AA1510)</f>
        <v>0</v>
      </c>
      <c r="AC1510" s="4">
        <f>AA1510/Z1510</f>
        <v>0</v>
      </c>
    </row>
    <row r="1511" spans="1:29" ht="13.2">
      <c r="A1511" s="4" t="s">
        <v>271</v>
      </c>
      <c r="B1511" s="4" t="s">
        <v>272</v>
      </c>
      <c r="C1511" s="4">
        <f>IF(D1511="","",Menu!$D$8)</f>
        <v>0</v>
      </c>
      <c r="D1511" s="5" t="s">
        <v>63</v>
      </c>
      <c r="E1511" s="4">
        <f>IF(D1511="","",Menu!$J$10)</f>
        <v>0</v>
      </c>
      <c r="F1511" s="4">
        <f>IF(D1511="","",Menu!$R$8)</f>
        <v>0</v>
      </c>
      <c r="G1511" s="4">
        <f>IF(I1511="","",Menu!$N$12)</f>
        <v>0</v>
      </c>
      <c r="H1511" s="4">
        <f>IF(J1511="","",Menu!$N$10)</f>
        <v>0</v>
      </c>
      <c r="I1511" s="1" t="s">
        <v>1001</v>
      </c>
      <c r="J1511" s="4">
        <f>IF(I1511="","",Menu!$M$8)</f>
        <v>0</v>
      </c>
      <c r="K1511">
        <f>Playeras!G167</f>
        <v>0</v>
      </c>
      <c r="L1511" s="4">
        <f>IF(K1511="","",IF(Menu!$D$10="",0,Menu!$E$10))</f>
        <v>0</v>
      </c>
      <c r="M1511" s="4">
        <f>IF(K1511="","",IF(Menu!$H$8="",0,Menu!$H$8))</f>
        <v>0</v>
      </c>
      <c r="N1511" s="4" t="s">
        <v>274</v>
      </c>
      <c r="Y1511" s="4" t="str">
        <f>MID(I1511,1,5)</f>
        <v>C0306</v>
      </c>
      <c r="Z1511" s="4">
        <v>72</v>
      </c>
      <c r="AA1511" s="4">
        <f>(ROUNDDOWN(K1511/Z1511,0))*Z1511</f>
        <v>0</v>
      </c>
      <c r="AB1511" s="4">
        <f>K1511-(AA1511)</f>
        <v>0</v>
      </c>
      <c r="AC1511" s="4">
        <f>AA1511/Z1511</f>
        <v>0</v>
      </c>
    </row>
    <row r="1512" spans="1:29" ht="13.2">
      <c r="A1512" s="4" t="s">
        <v>271</v>
      </c>
      <c r="B1512" s="4" t="s">
        <v>272</v>
      </c>
      <c r="C1512" s="4">
        <f>IF(D1512="","",Menu!$D$8)</f>
        <v>0</v>
      </c>
      <c r="D1512" s="5" t="s">
        <v>63</v>
      </c>
      <c r="E1512" s="4">
        <f>IF(D1512="","",Menu!$J$10)</f>
        <v>0</v>
      </c>
      <c r="F1512" s="4">
        <f>IF(D1512="","",Menu!$R$8)</f>
        <v>0</v>
      </c>
      <c r="G1512" s="4">
        <f>IF(I1512="","",Menu!$N$12)</f>
        <v>0</v>
      </c>
      <c r="H1512" s="4">
        <f>IF(J1512="","",Menu!$N$10)</f>
        <v>0</v>
      </c>
      <c r="I1512" s="1" t="s">
        <v>999</v>
      </c>
      <c r="J1512" s="4">
        <f>IF(I1512="","",Menu!$M$8)</f>
        <v>0</v>
      </c>
      <c r="K1512">
        <f>Playeras!E167</f>
        <v>0</v>
      </c>
      <c r="L1512" s="4">
        <f>IF(K1512="","",IF(Menu!$D$10="",0,Menu!$E$10))</f>
        <v>0</v>
      </c>
      <c r="M1512" s="4">
        <f>IF(K1512="","",IF(Menu!$H$8="",0,Menu!$H$8))</f>
        <v>0</v>
      </c>
      <c r="N1512" s="4" t="s">
        <v>274</v>
      </c>
      <c r="Y1512" s="4" t="str">
        <f>MID(I1512,1,5)</f>
        <v>C0306</v>
      </c>
      <c r="Z1512" s="4">
        <v>72</v>
      </c>
      <c r="AA1512" s="4">
        <f>(ROUNDDOWN(K1512/Z1512,0))*Z1512</f>
        <v>0</v>
      </c>
      <c r="AB1512" s="4">
        <f>K1512-(AA1512)</f>
        <v>0</v>
      </c>
      <c r="AC1512" s="4">
        <f>AA1512/Z1512</f>
        <v>0</v>
      </c>
    </row>
    <row r="1513" spans="1:29" ht="13.2">
      <c r="A1513" s="4" t="s">
        <v>271</v>
      </c>
      <c r="B1513" s="4" t="s">
        <v>272</v>
      </c>
      <c r="C1513" s="4">
        <f>IF(D1513="","",Menu!$D$8)</f>
        <v>0</v>
      </c>
      <c r="D1513" s="5" t="s">
        <v>63</v>
      </c>
      <c r="E1513" s="4">
        <f>IF(D1513="","",Menu!$J$10)</f>
        <v>0</v>
      </c>
      <c r="F1513" s="4">
        <f>IF(D1513="","",Menu!$R$8)</f>
        <v>0</v>
      </c>
      <c r="G1513" s="4">
        <f>IF(I1513="","",Menu!$N$12)</f>
        <v>0</v>
      </c>
      <c r="H1513" s="4">
        <f>IF(J1513="","",Menu!$N$10)</f>
        <v>0</v>
      </c>
      <c r="I1513" s="1" t="s">
        <v>997</v>
      </c>
      <c r="J1513" s="4">
        <f>IF(I1513="","",Menu!$M$8)</f>
        <v>0</v>
      </c>
      <c r="K1513">
        <f>Playeras!I166</f>
        <v>0</v>
      </c>
      <c r="L1513" s="4">
        <f>IF(K1513="","",IF(Menu!$D$10="",0,Menu!$E$10))</f>
        <v>0</v>
      </c>
      <c r="M1513" s="4">
        <f>IF(K1513="","",IF(Menu!$H$8="",0,Menu!$H$8))</f>
        <v>0</v>
      </c>
      <c r="N1513" s="4" t="s">
        <v>274</v>
      </c>
      <c r="Y1513" s="4" t="str">
        <f>MID(I1513,1,5)</f>
        <v>C0306</v>
      </c>
      <c r="Z1513" s="4">
        <v>72</v>
      </c>
      <c r="AA1513" s="4">
        <f>(ROUNDDOWN(K1513/Z1513,0))*Z1513</f>
        <v>0</v>
      </c>
      <c r="AB1513" s="4">
        <f>K1513-(AA1513)</f>
        <v>0</v>
      </c>
      <c r="AC1513" s="4">
        <f>AA1513/Z1513</f>
        <v>0</v>
      </c>
    </row>
    <row r="1514" spans="1:29" ht="13.2">
      <c r="A1514" s="4" t="s">
        <v>271</v>
      </c>
      <c r="B1514" s="4" t="s">
        <v>272</v>
      </c>
      <c r="C1514" s="4">
        <f>IF(D1514="","",Menu!$D$8)</f>
        <v>0</v>
      </c>
      <c r="D1514" s="5" t="s">
        <v>63</v>
      </c>
      <c r="E1514" s="4">
        <f>IF(D1514="","",Menu!$J$10)</f>
        <v>0</v>
      </c>
      <c r="F1514" s="4">
        <f>IF(D1514="","",Menu!$R$8)</f>
        <v>0</v>
      </c>
      <c r="G1514" s="4">
        <f>IF(I1514="","",Menu!$N$12)</f>
        <v>0</v>
      </c>
      <c r="H1514" s="4">
        <f>IF(J1514="","",Menu!$N$10)</f>
        <v>0</v>
      </c>
      <c r="I1514" s="1" t="s">
        <v>996</v>
      </c>
      <c r="J1514" s="4">
        <f>IF(I1514="","",Menu!$M$8)</f>
        <v>0</v>
      </c>
      <c r="K1514">
        <f>Playeras!H166</f>
        <v>0</v>
      </c>
      <c r="L1514" s="4">
        <f>IF(K1514="","",IF(Menu!$D$10="",0,Menu!$E$10))</f>
        <v>0</v>
      </c>
      <c r="M1514" s="4">
        <f>IF(K1514="","",IF(Menu!$H$8="",0,Menu!$H$8))</f>
        <v>0</v>
      </c>
      <c r="N1514" s="4" t="s">
        <v>274</v>
      </c>
      <c r="Y1514" s="4" t="str">
        <f>MID(I1514,1,5)</f>
        <v>C0306</v>
      </c>
      <c r="Z1514" s="4">
        <v>72</v>
      </c>
      <c r="AA1514" s="4">
        <f>(ROUNDDOWN(K1514/Z1514,0))*Z1514</f>
        <v>0</v>
      </c>
      <c r="AB1514" s="4">
        <f>K1514-(AA1514)</f>
        <v>0</v>
      </c>
      <c r="AC1514" s="4">
        <f>AA1514/Z1514</f>
        <v>0</v>
      </c>
    </row>
    <row r="1515" spans="1:29" ht="13.2">
      <c r="A1515" s="4" t="s">
        <v>271</v>
      </c>
      <c r="B1515" s="4" t="s">
        <v>272</v>
      </c>
      <c r="C1515" s="4">
        <f>IF(D1515="","",Menu!$D$8)</f>
        <v>0</v>
      </c>
      <c r="D1515" s="5" t="s">
        <v>63</v>
      </c>
      <c r="E1515" s="4">
        <f>IF(D1515="","",Menu!$J$10)</f>
        <v>0</v>
      </c>
      <c r="F1515" s="4">
        <f>IF(D1515="","",Menu!$R$8)</f>
        <v>0</v>
      </c>
      <c r="G1515" s="4">
        <f>IF(I1515="","",Menu!$N$12)</f>
        <v>0</v>
      </c>
      <c r="H1515" s="4">
        <f>IF(J1515="","",Menu!$N$10)</f>
        <v>0</v>
      </c>
      <c r="I1515" s="1" t="s">
        <v>992</v>
      </c>
      <c r="J1515" s="4">
        <f>IF(I1515="","",Menu!$M$8)</f>
        <v>0</v>
      </c>
      <c r="K1515">
        <f>Playeras!D166</f>
        <v>0</v>
      </c>
      <c r="L1515" s="4">
        <f>IF(K1515="","",IF(Menu!$D$10="",0,Menu!$E$10))</f>
        <v>0</v>
      </c>
      <c r="M1515" s="4">
        <f>IF(K1515="","",IF(Menu!$H$8="",0,Menu!$H$8))</f>
        <v>0</v>
      </c>
      <c r="N1515" s="4" t="s">
        <v>274</v>
      </c>
      <c r="Y1515" s="4" t="str">
        <f>MID(I1515,1,5)</f>
        <v>C0306</v>
      </c>
      <c r="Z1515" s="4">
        <v>72</v>
      </c>
      <c r="AA1515" s="4">
        <f>(ROUNDDOWN(K1515/Z1515,0))*Z1515</f>
        <v>0</v>
      </c>
      <c r="AB1515" s="4">
        <f>K1515-(AA1515)</f>
        <v>0</v>
      </c>
      <c r="AC1515" s="4">
        <f>AA1515/Z1515</f>
        <v>0</v>
      </c>
    </row>
    <row r="1516" spans="1:29" ht="13.2">
      <c r="A1516" s="4" t="s">
        <v>271</v>
      </c>
      <c r="B1516" s="4" t="s">
        <v>272</v>
      </c>
      <c r="C1516" s="4">
        <f>IF(D1516="","",Menu!$D$8)</f>
        <v>0</v>
      </c>
      <c r="D1516" s="5" t="s">
        <v>63</v>
      </c>
      <c r="E1516" s="4">
        <f>IF(D1516="","",Menu!$J$10)</f>
        <v>0</v>
      </c>
      <c r="F1516" s="4">
        <f>IF(D1516="","",Menu!$R$8)</f>
        <v>0</v>
      </c>
      <c r="G1516" s="4">
        <f>IF(I1516="","",Menu!$N$12)</f>
        <v>0</v>
      </c>
      <c r="H1516" s="4">
        <f>IF(J1516="","",Menu!$N$10)</f>
        <v>0</v>
      </c>
      <c r="I1516" s="1" t="s">
        <v>994</v>
      </c>
      <c r="J1516" s="4">
        <f>IF(I1516="","",Menu!$M$8)</f>
        <v>0</v>
      </c>
      <c r="K1516">
        <f>Playeras!F166</f>
        <v>0</v>
      </c>
      <c r="L1516" s="4">
        <f>IF(K1516="","",IF(Menu!$D$10="",0,Menu!$E$10))</f>
        <v>0</v>
      </c>
      <c r="M1516" s="4">
        <f>IF(K1516="","",IF(Menu!$H$8="",0,Menu!$H$8))</f>
        <v>0</v>
      </c>
      <c r="N1516" s="4" t="s">
        <v>274</v>
      </c>
      <c r="Y1516" s="4" t="str">
        <f>MID(I1516,1,5)</f>
        <v>C0306</v>
      </c>
      <c r="Z1516" s="4">
        <v>72</v>
      </c>
      <c r="AA1516" s="4">
        <f>(ROUNDDOWN(K1516/Z1516,0))*Z1516</f>
        <v>0</v>
      </c>
      <c r="AB1516" s="4">
        <f>K1516-(AA1516)</f>
        <v>0</v>
      </c>
      <c r="AC1516" s="4">
        <f>AA1516/Z1516</f>
        <v>0</v>
      </c>
    </row>
    <row r="1517" spans="1:29" ht="13.2">
      <c r="A1517" s="4" t="s">
        <v>271</v>
      </c>
      <c r="B1517" s="4" t="s">
        <v>272</v>
      </c>
      <c r="C1517" s="4">
        <f>IF(D1517="","",Menu!$D$8)</f>
        <v>0</v>
      </c>
      <c r="D1517" s="5" t="s">
        <v>63</v>
      </c>
      <c r="E1517" s="4">
        <f>IF(D1517="","",Menu!$J$10)</f>
        <v>0</v>
      </c>
      <c r="F1517" s="4">
        <f>IF(D1517="","",Menu!$R$8)</f>
        <v>0</v>
      </c>
      <c r="G1517" s="4">
        <f>IF(I1517="","",Menu!$N$12)</f>
        <v>0</v>
      </c>
      <c r="H1517" s="4">
        <f>IF(J1517="","",Menu!$N$10)</f>
        <v>0</v>
      </c>
      <c r="I1517" s="1" t="s">
        <v>995</v>
      </c>
      <c r="J1517" s="4">
        <f>IF(I1517="","",Menu!$M$8)</f>
        <v>0</v>
      </c>
      <c r="K1517">
        <f>Playeras!G166</f>
        <v>0</v>
      </c>
      <c r="L1517" s="4">
        <f>IF(K1517="","",IF(Menu!$D$10="",0,Menu!$E$10))</f>
        <v>0</v>
      </c>
      <c r="M1517" s="4">
        <f>IF(K1517="","",IF(Menu!$H$8="",0,Menu!$H$8))</f>
        <v>0</v>
      </c>
      <c r="N1517" s="4" t="s">
        <v>274</v>
      </c>
      <c r="Y1517" s="4" t="str">
        <f>MID(I1517,1,5)</f>
        <v>C0306</v>
      </c>
      <c r="Z1517" s="4">
        <v>72</v>
      </c>
      <c r="AA1517" s="4">
        <f>(ROUNDDOWN(K1517/Z1517,0))*Z1517</f>
        <v>0</v>
      </c>
      <c r="AB1517" s="4">
        <f>K1517-(AA1517)</f>
        <v>0</v>
      </c>
      <c r="AC1517" s="4">
        <f>AA1517/Z1517</f>
        <v>0</v>
      </c>
    </row>
    <row r="1518" spans="1:29" ht="13.2">
      <c r="A1518" s="4" t="s">
        <v>271</v>
      </c>
      <c r="B1518" s="4" t="s">
        <v>272</v>
      </c>
      <c r="C1518" s="4">
        <f>IF(D1518="","",Menu!$D$8)</f>
        <v>0</v>
      </c>
      <c r="D1518" s="5" t="s">
        <v>63</v>
      </c>
      <c r="E1518" s="4">
        <f>IF(D1518="","",Menu!$J$10)</f>
        <v>0</v>
      </c>
      <c r="F1518" s="4">
        <f>IF(D1518="","",Menu!$R$8)</f>
        <v>0</v>
      </c>
      <c r="G1518" s="4">
        <f>IF(I1518="","",Menu!$N$12)</f>
        <v>0</v>
      </c>
      <c r="H1518" s="4">
        <f>IF(J1518="","",Menu!$N$10)</f>
        <v>0</v>
      </c>
      <c r="I1518" s="1" t="s">
        <v>993</v>
      </c>
      <c r="J1518" s="4">
        <f>IF(I1518="","",Menu!$M$8)</f>
        <v>0</v>
      </c>
      <c r="K1518">
        <f>Playeras!E166</f>
        <v>0</v>
      </c>
      <c r="L1518" s="4">
        <f>IF(K1518="","",IF(Menu!$D$10="",0,Menu!$E$10))</f>
        <v>0</v>
      </c>
      <c r="M1518" s="4">
        <f>IF(K1518="","",IF(Menu!$H$8="",0,Menu!$H$8))</f>
        <v>0</v>
      </c>
      <c r="N1518" s="4" t="s">
        <v>274</v>
      </c>
      <c r="Y1518" s="4" t="str">
        <f>MID(I1518,1,5)</f>
        <v>C0306</v>
      </c>
      <c r="Z1518" s="4">
        <v>72</v>
      </c>
      <c r="AA1518" s="4">
        <f>(ROUNDDOWN(K1518/Z1518,0))*Z1518</f>
        <v>0</v>
      </c>
      <c r="AB1518" s="4">
        <f>K1518-(AA1518)</f>
        <v>0</v>
      </c>
      <c r="AC1518" s="4">
        <f>AA1518/Z1518</f>
        <v>0</v>
      </c>
    </row>
    <row r="1519" spans="1:29" ht="13.2">
      <c r="A1519" s="4" t="s">
        <v>271</v>
      </c>
      <c r="B1519" s="4" t="s">
        <v>272</v>
      </c>
      <c r="C1519" s="4">
        <f>IF(D1519="","",Menu!$D$8)</f>
        <v>0</v>
      </c>
      <c r="D1519" s="5" t="s">
        <v>63</v>
      </c>
      <c r="E1519" s="4">
        <f>IF(D1519="","",Menu!$J$10)</f>
        <v>0</v>
      </c>
      <c r="F1519" s="4">
        <f>IF(D1519="","",Menu!$R$8)</f>
        <v>0</v>
      </c>
      <c r="G1519" s="4">
        <f>IF(I1519="","",Menu!$N$12)</f>
        <v>0</v>
      </c>
      <c r="H1519" s="4">
        <f>IF(J1519="","",Menu!$N$10)</f>
        <v>0</v>
      </c>
      <c r="I1519" s="1" t="s">
        <v>901</v>
      </c>
      <c r="J1519" s="4">
        <f>IF(I1519="","",Menu!$M$8)</f>
        <v>0</v>
      </c>
      <c r="K1519">
        <f>Playeras!H101</f>
        <v>0</v>
      </c>
      <c r="L1519" s="4">
        <f>IF(K1519="","",IF(Menu!$D$10="",0,Menu!$E$10))</f>
        <v>0</v>
      </c>
      <c r="M1519" s="4">
        <f>IF(K1519="","",IF(Menu!$H$8="",0,Menu!$H$8))</f>
        <v>0</v>
      </c>
      <c r="N1519" s="4" t="s">
        <v>274</v>
      </c>
      <c r="Y1519" s="4" t="str">
        <f>MID(I1519,1,5)</f>
        <v>C0304</v>
      </c>
      <c r="Z1519" s="4">
        <v>36</v>
      </c>
      <c r="AA1519" s="4">
        <f>(ROUNDDOWN(K1519/Z1519,0))*Z1519</f>
        <v>0</v>
      </c>
      <c r="AB1519" s="4">
        <f>K1519-(AA1519)</f>
        <v>0</v>
      </c>
      <c r="AC1519" s="4">
        <f>AA1519/Z1519</f>
        <v>0</v>
      </c>
    </row>
    <row r="1520" spans="1:29" ht="13.2">
      <c r="A1520" s="4" t="s">
        <v>271</v>
      </c>
      <c r="B1520" s="4" t="s">
        <v>272</v>
      </c>
      <c r="C1520" s="4">
        <f>IF(D1520="","",Menu!$D$8)</f>
        <v>0</v>
      </c>
      <c r="D1520" s="5" t="s">
        <v>63</v>
      </c>
      <c r="E1520" s="4">
        <f>IF(D1520="","",Menu!$J$10)</f>
        <v>0</v>
      </c>
      <c r="F1520" s="4">
        <f>IF(D1520="","",Menu!$R$8)</f>
        <v>0</v>
      </c>
      <c r="G1520" s="4">
        <f>IF(I1520="","",Menu!$N$12)</f>
        <v>0</v>
      </c>
      <c r="H1520" s="4">
        <f>IF(J1520="","",Menu!$N$10)</f>
        <v>0</v>
      </c>
      <c r="I1520" s="1" t="s">
        <v>900</v>
      </c>
      <c r="J1520" s="4">
        <f>IF(I1520="","",Menu!$M$8)</f>
        <v>0</v>
      </c>
      <c r="K1520">
        <f>Playeras!G101</f>
        <v>0</v>
      </c>
      <c r="L1520" s="4">
        <f>IF(K1520="","",IF(Menu!$D$10="",0,Menu!$E$10))</f>
        <v>0</v>
      </c>
      <c r="M1520" s="4">
        <f>IF(K1520="","",IF(Menu!$H$8="",0,Menu!$H$8))</f>
        <v>0</v>
      </c>
      <c r="N1520" s="4" t="s">
        <v>274</v>
      </c>
      <c r="Y1520" s="4" t="str">
        <f>MID(I1520,1,5)</f>
        <v>C0304</v>
      </c>
      <c r="Z1520" s="4">
        <v>36</v>
      </c>
      <c r="AA1520" s="4">
        <f>(ROUNDDOWN(K1520/Z1520,0))*Z1520</f>
        <v>0</v>
      </c>
      <c r="AB1520" s="4">
        <f>K1520-(AA1520)</f>
        <v>0</v>
      </c>
      <c r="AC1520" s="4">
        <f>AA1520/Z1520</f>
        <v>0</v>
      </c>
    </row>
    <row r="1521" spans="1:29" ht="13.2">
      <c r="A1521" s="4" t="s">
        <v>271</v>
      </c>
      <c r="B1521" s="4" t="s">
        <v>272</v>
      </c>
      <c r="C1521" s="4">
        <f>IF(D1521="","",Menu!$D$8)</f>
        <v>0</v>
      </c>
      <c r="D1521" s="5" t="s">
        <v>63</v>
      </c>
      <c r="E1521" s="4">
        <f>IF(D1521="","",Menu!$J$10)</f>
        <v>0</v>
      </c>
      <c r="F1521" s="4">
        <f>IF(D1521="","",Menu!$R$8)</f>
        <v>0</v>
      </c>
      <c r="G1521" s="4">
        <f>IF(I1521="","",Menu!$N$12)</f>
        <v>0</v>
      </c>
      <c r="H1521" s="4">
        <f>IF(J1521="","",Menu!$N$10)</f>
        <v>0</v>
      </c>
      <c r="I1521" s="1" t="s">
        <v>898</v>
      </c>
      <c r="J1521" s="4">
        <f>IF(I1521="","",Menu!$M$8)</f>
        <v>0</v>
      </c>
      <c r="K1521">
        <f>Playeras!E101</f>
        <v>0</v>
      </c>
      <c r="L1521" s="4">
        <f>IF(K1521="","",IF(Menu!$D$10="",0,Menu!$E$10))</f>
        <v>0</v>
      </c>
      <c r="M1521" s="4">
        <f>IF(K1521="","",IF(Menu!$H$8="",0,Menu!$H$8))</f>
        <v>0</v>
      </c>
      <c r="N1521" s="4" t="s">
        <v>274</v>
      </c>
      <c r="Y1521" s="4" t="str">
        <f>MID(I1521,1,5)</f>
        <v>C0304</v>
      </c>
      <c r="Z1521" s="4">
        <v>36</v>
      </c>
      <c r="AA1521" s="4">
        <f>(ROUNDDOWN(K1521/Z1521,0))*Z1521</f>
        <v>0</v>
      </c>
      <c r="AB1521" s="4">
        <f>K1521-(AA1521)</f>
        <v>0</v>
      </c>
      <c r="AC1521" s="4">
        <f>AA1521/Z1521</f>
        <v>0</v>
      </c>
    </row>
    <row r="1522" spans="1:29" ht="13.2">
      <c r="A1522" s="4" t="s">
        <v>271</v>
      </c>
      <c r="B1522" s="4" t="s">
        <v>272</v>
      </c>
      <c r="C1522" s="4">
        <f>IF(D1522="","",Menu!$D$8)</f>
        <v>0</v>
      </c>
      <c r="D1522" s="5" t="s">
        <v>63</v>
      </c>
      <c r="E1522" s="4">
        <f>IF(D1522="","",Menu!$J$10)</f>
        <v>0</v>
      </c>
      <c r="F1522" s="4">
        <f>IF(D1522="","",Menu!$R$8)</f>
        <v>0</v>
      </c>
      <c r="G1522" s="4">
        <f>IF(I1522="","",Menu!$N$12)</f>
        <v>0</v>
      </c>
      <c r="H1522" s="4">
        <f>IF(J1522="","",Menu!$N$10)</f>
        <v>0</v>
      </c>
      <c r="I1522" s="1" t="s">
        <v>899</v>
      </c>
      <c r="J1522" s="4">
        <f>IF(I1522="","",Menu!$M$8)</f>
        <v>0</v>
      </c>
      <c r="K1522">
        <f>Playeras!F101</f>
        <v>0</v>
      </c>
      <c r="L1522" s="4">
        <f>IF(K1522="","",IF(Menu!$D$10="",0,Menu!$E$10))</f>
        <v>0</v>
      </c>
      <c r="M1522" s="4">
        <f>IF(K1522="","",IF(Menu!$H$8="",0,Menu!$H$8))</f>
        <v>0</v>
      </c>
      <c r="N1522" s="4" t="s">
        <v>274</v>
      </c>
      <c r="Y1522" s="4" t="str">
        <f>MID(I1522,1,5)</f>
        <v>C0304</v>
      </c>
      <c r="Z1522" s="4">
        <v>36</v>
      </c>
      <c r="AA1522" s="4">
        <f>(ROUNDDOWN(K1522/Z1522,0))*Z1522</f>
        <v>0</v>
      </c>
      <c r="AB1522" s="4">
        <f>K1522-(AA1522)</f>
        <v>0</v>
      </c>
      <c r="AC1522" s="4">
        <f>AA1522/Z1522</f>
        <v>0</v>
      </c>
    </row>
    <row r="1523" spans="1:29" ht="13.2">
      <c r="A1523" s="4" t="s">
        <v>271</v>
      </c>
      <c r="B1523" s="4" t="s">
        <v>272</v>
      </c>
      <c r="C1523" s="4">
        <f>IF(D1523="","",Menu!$D$8)</f>
        <v>0</v>
      </c>
      <c r="D1523" s="5" t="s">
        <v>63</v>
      </c>
      <c r="E1523" s="4">
        <f>IF(D1523="","",Menu!$J$10)</f>
        <v>0</v>
      </c>
      <c r="F1523" s="4">
        <f>IF(D1523="","",Menu!$R$8)</f>
        <v>0</v>
      </c>
      <c r="G1523" s="4">
        <f>IF(I1523="","",Menu!$N$12)</f>
        <v>0</v>
      </c>
      <c r="H1523" s="4">
        <f>IF(J1523="","",Menu!$N$10)</f>
        <v>0</v>
      </c>
      <c r="I1523" s="1" t="s">
        <v>897</v>
      </c>
      <c r="J1523" s="4">
        <f>IF(I1523="","",Menu!$M$8)</f>
        <v>0</v>
      </c>
      <c r="K1523">
        <f>Playeras!D101</f>
        <v>0</v>
      </c>
      <c r="L1523" s="4">
        <f>IF(K1523="","",IF(Menu!$D$10="",0,Menu!$E$10))</f>
        <v>0</v>
      </c>
      <c r="M1523" s="4">
        <f>IF(K1523="","",IF(Menu!$H$8="",0,Menu!$H$8))</f>
        <v>0</v>
      </c>
      <c r="N1523" s="4" t="s">
        <v>274</v>
      </c>
      <c r="Y1523" s="4" t="str">
        <f>MID(I1523,1,5)</f>
        <v>C0304</v>
      </c>
      <c r="Z1523" s="4">
        <v>36</v>
      </c>
      <c r="AA1523" s="4">
        <f>(ROUNDDOWN(K1523/Z1523,0))*Z1523</f>
        <v>0</v>
      </c>
      <c r="AB1523" s="4">
        <f>K1523-(AA1523)</f>
        <v>0</v>
      </c>
      <c r="AC1523" s="4">
        <f>AA1523/Z1523</f>
        <v>0</v>
      </c>
    </row>
    <row r="1524" spans="1:29" ht="13.2">
      <c r="A1524" s="4" t="s">
        <v>271</v>
      </c>
      <c r="B1524" s="4" t="s">
        <v>272</v>
      </c>
      <c r="C1524" s="4">
        <f>IF(D1524="","",Menu!$D$8)</f>
        <v>0</v>
      </c>
      <c r="D1524" s="5" t="s">
        <v>63</v>
      </c>
      <c r="E1524" s="4">
        <f>IF(D1524="","",Menu!$J$10)</f>
        <v>0</v>
      </c>
      <c r="F1524" s="4">
        <f>IF(D1524="","",Menu!$R$8)</f>
        <v>0</v>
      </c>
      <c r="G1524" s="4">
        <f>IF(I1524="","",Menu!$N$12)</f>
        <v>0</v>
      </c>
      <c r="H1524" s="4">
        <f>IF(J1524="","",Menu!$N$10)</f>
        <v>0</v>
      </c>
      <c r="I1524" s="1" t="s">
        <v>896</v>
      </c>
      <c r="J1524" s="4">
        <f>IF(I1524="","",Menu!$M$8)</f>
        <v>0</v>
      </c>
      <c r="K1524">
        <f>Playeras!H100</f>
        <v>0</v>
      </c>
      <c r="L1524" s="4">
        <f>IF(K1524="","",IF(Menu!$D$10="",0,Menu!$E$10))</f>
        <v>0</v>
      </c>
      <c r="M1524" s="4">
        <f>IF(K1524="","",IF(Menu!$H$8="",0,Menu!$H$8))</f>
        <v>0</v>
      </c>
      <c r="N1524" s="4" t="s">
        <v>274</v>
      </c>
      <c r="Y1524" s="4" t="str">
        <f>MID(I1524,1,5)</f>
        <v>C0304</v>
      </c>
      <c r="Z1524" s="4">
        <v>36</v>
      </c>
      <c r="AA1524" s="4">
        <f>(ROUNDDOWN(K1524/Z1524,0))*Z1524</f>
        <v>0</v>
      </c>
      <c r="AB1524" s="4">
        <f>K1524-(AA1524)</f>
        <v>0</v>
      </c>
      <c r="AC1524" s="4">
        <f>AA1524/Z1524</f>
        <v>0</v>
      </c>
    </row>
    <row r="1525" spans="1:29" ht="13.2">
      <c r="A1525" s="4" t="s">
        <v>271</v>
      </c>
      <c r="B1525" s="4" t="s">
        <v>272</v>
      </c>
      <c r="C1525" s="4">
        <f>IF(D1525="","",Menu!$D$8)</f>
        <v>0</v>
      </c>
      <c r="D1525" s="5" t="s">
        <v>63</v>
      </c>
      <c r="E1525" s="4">
        <f>IF(D1525="","",Menu!$J$10)</f>
        <v>0</v>
      </c>
      <c r="F1525" s="4">
        <f>IF(D1525="","",Menu!$R$8)</f>
        <v>0</v>
      </c>
      <c r="G1525" s="4">
        <f>IF(I1525="","",Menu!$N$12)</f>
        <v>0</v>
      </c>
      <c r="H1525" s="4">
        <f>IF(J1525="","",Menu!$N$10)</f>
        <v>0</v>
      </c>
      <c r="I1525" s="1" t="s">
        <v>895</v>
      </c>
      <c r="J1525" s="4">
        <f>IF(I1525="","",Menu!$M$8)</f>
        <v>0</v>
      </c>
      <c r="K1525">
        <f>Playeras!G100</f>
        <v>0</v>
      </c>
      <c r="L1525" s="4">
        <f>IF(K1525="","",IF(Menu!$D$10="",0,Menu!$E$10))</f>
        <v>0</v>
      </c>
      <c r="M1525" s="4">
        <f>IF(K1525="","",IF(Menu!$H$8="",0,Menu!$H$8))</f>
        <v>0</v>
      </c>
      <c r="N1525" s="4" t="s">
        <v>274</v>
      </c>
      <c r="Y1525" s="4" t="str">
        <f>MID(I1525,1,5)</f>
        <v>C0304</v>
      </c>
      <c r="Z1525" s="4">
        <v>36</v>
      </c>
      <c r="AA1525" s="4">
        <f>(ROUNDDOWN(K1525/Z1525,0))*Z1525</f>
        <v>0</v>
      </c>
      <c r="AB1525" s="4">
        <f>K1525-(AA1525)</f>
        <v>0</v>
      </c>
      <c r="AC1525" s="4">
        <f>AA1525/Z1525</f>
        <v>0</v>
      </c>
    </row>
    <row r="1526" spans="1:29" ht="13.2">
      <c r="A1526" s="4" t="s">
        <v>271</v>
      </c>
      <c r="B1526" s="4" t="s">
        <v>272</v>
      </c>
      <c r="C1526" s="4">
        <f>IF(D1526="","",Menu!$D$8)</f>
        <v>0</v>
      </c>
      <c r="D1526" s="5" t="s">
        <v>63</v>
      </c>
      <c r="E1526" s="4">
        <f>IF(D1526="","",Menu!$J$10)</f>
        <v>0</v>
      </c>
      <c r="F1526" s="4">
        <f>IF(D1526="","",Menu!$R$8)</f>
        <v>0</v>
      </c>
      <c r="G1526" s="4">
        <f>IF(I1526="","",Menu!$N$12)</f>
        <v>0</v>
      </c>
      <c r="H1526" s="4">
        <f>IF(J1526="","",Menu!$N$10)</f>
        <v>0</v>
      </c>
      <c r="I1526" s="1" t="s">
        <v>893</v>
      </c>
      <c r="J1526" s="4">
        <f>IF(I1526="","",Menu!$M$8)</f>
        <v>0</v>
      </c>
      <c r="K1526">
        <f>Playeras!E100</f>
        <v>0</v>
      </c>
      <c r="L1526" s="4">
        <f>IF(K1526="","",IF(Menu!$D$10="",0,Menu!$E$10))</f>
        <v>0</v>
      </c>
      <c r="M1526" s="4">
        <f>IF(K1526="","",IF(Menu!$H$8="",0,Menu!$H$8))</f>
        <v>0</v>
      </c>
      <c r="N1526" s="4" t="s">
        <v>274</v>
      </c>
      <c r="Y1526" s="4" t="str">
        <f>MID(I1526,1,5)</f>
        <v>C0304</v>
      </c>
      <c r="Z1526" s="4">
        <v>36</v>
      </c>
      <c r="AA1526" s="4">
        <f>(ROUNDDOWN(K1526/Z1526,0))*Z1526</f>
        <v>0</v>
      </c>
      <c r="AB1526" s="4">
        <f>K1526-(AA1526)</f>
        <v>0</v>
      </c>
      <c r="AC1526" s="4">
        <f>AA1526/Z1526</f>
        <v>0</v>
      </c>
    </row>
    <row r="1527" spans="1:29" ht="13.2">
      <c r="A1527" s="4" t="s">
        <v>271</v>
      </c>
      <c r="B1527" s="4" t="s">
        <v>272</v>
      </c>
      <c r="C1527" s="4">
        <f>IF(D1527="","",Menu!$D$8)</f>
        <v>0</v>
      </c>
      <c r="D1527" s="5" t="s">
        <v>63</v>
      </c>
      <c r="E1527" s="4">
        <f>IF(D1527="","",Menu!$J$10)</f>
        <v>0</v>
      </c>
      <c r="F1527" s="4">
        <f>IF(D1527="","",Menu!$R$8)</f>
        <v>0</v>
      </c>
      <c r="G1527" s="4">
        <f>IF(I1527="","",Menu!$N$12)</f>
        <v>0</v>
      </c>
      <c r="H1527" s="4">
        <f>IF(J1527="","",Menu!$N$10)</f>
        <v>0</v>
      </c>
      <c r="I1527" s="1" t="s">
        <v>894</v>
      </c>
      <c r="J1527" s="4">
        <f>IF(I1527="","",Menu!$M$8)</f>
        <v>0</v>
      </c>
      <c r="K1527">
        <f>Playeras!F100</f>
        <v>0</v>
      </c>
      <c r="L1527" s="4">
        <f>IF(K1527="","",IF(Menu!$D$10="",0,Menu!$E$10))</f>
        <v>0</v>
      </c>
      <c r="M1527" s="4">
        <f>IF(K1527="","",IF(Menu!$H$8="",0,Menu!$H$8))</f>
        <v>0</v>
      </c>
      <c r="N1527" s="4" t="s">
        <v>274</v>
      </c>
      <c r="Y1527" s="4" t="str">
        <f>MID(I1527,1,5)</f>
        <v>C0304</v>
      </c>
      <c r="Z1527" s="4">
        <v>36</v>
      </c>
      <c r="AA1527" s="4">
        <f>(ROUNDDOWN(K1527/Z1527,0))*Z1527</f>
        <v>0</v>
      </c>
      <c r="AB1527" s="4">
        <f>K1527-(AA1527)</f>
        <v>0</v>
      </c>
      <c r="AC1527" s="4">
        <f>AA1527/Z1527</f>
        <v>0</v>
      </c>
    </row>
    <row r="1528" spans="1:29" ht="13.2">
      <c r="A1528" s="4" t="s">
        <v>271</v>
      </c>
      <c r="B1528" s="4" t="s">
        <v>272</v>
      </c>
      <c r="C1528" s="4">
        <f>IF(D1528="","",Menu!$D$8)</f>
        <v>0</v>
      </c>
      <c r="D1528" s="5" t="s">
        <v>63</v>
      </c>
      <c r="E1528" s="4">
        <f>IF(D1528="","",Menu!$J$10)</f>
        <v>0</v>
      </c>
      <c r="F1528" s="4">
        <f>IF(D1528="","",Menu!$R$8)</f>
        <v>0</v>
      </c>
      <c r="G1528" s="4">
        <f>IF(I1528="","",Menu!$N$12)</f>
        <v>0</v>
      </c>
      <c r="H1528" s="4">
        <f>IF(J1528="","",Menu!$N$10)</f>
        <v>0</v>
      </c>
      <c r="I1528" s="1" t="s">
        <v>892</v>
      </c>
      <c r="J1528" s="4">
        <f>IF(I1528="","",Menu!$M$8)</f>
        <v>0</v>
      </c>
      <c r="K1528">
        <f>Playeras!D100</f>
        <v>0</v>
      </c>
      <c r="L1528" s="4">
        <f>IF(K1528="","",IF(Menu!$D$10="",0,Menu!$E$10))</f>
        <v>0</v>
      </c>
      <c r="M1528" s="4">
        <f>IF(K1528="","",IF(Menu!$H$8="",0,Menu!$H$8))</f>
        <v>0</v>
      </c>
      <c r="N1528" s="4" t="s">
        <v>274</v>
      </c>
      <c r="Y1528" s="4" t="str">
        <f>MID(I1528,1,5)</f>
        <v>C0304</v>
      </c>
      <c r="Z1528" s="4">
        <v>36</v>
      </c>
      <c r="AA1528" s="4">
        <f>(ROUNDDOWN(K1528/Z1528,0))*Z1528</f>
        <v>0</v>
      </c>
      <c r="AB1528" s="4">
        <f>K1528-(AA1528)</f>
        <v>0</v>
      </c>
      <c r="AC1528" s="4">
        <f>AA1528/Z1528</f>
        <v>0</v>
      </c>
    </row>
    <row r="1529" spans="1:29" ht="13.2">
      <c r="A1529" s="4" t="s">
        <v>271</v>
      </c>
      <c r="B1529" s="4" t="s">
        <v>272</v>
      </c>
      <c r="C1529" s="4">
        <f>IF(D1529="","",Menu!$D$8)</f>
        <v>0</v>
      </c>
      <c r="D1529" s="5" t="s">
        <v>63</v>
      </c>
      <c r="E1529" s="4">
        <f>IF(D1529="","",Menu!$J$10)</f>
        <v>0</v>
      </c>
      <c r="F1529" s="4">
        <f>IF(D1529="","",Menu!$R$8)</f>
        <v>0</v>
      </c>
      <c r="G1529" s="4">
        <f>IF(I1529="","",Menu!$N$12)</f>
        <v>0</v>
      </c>
      <c r="H1529" s="4">
        <f>IF(J1529="","",Menu!$N$10)</f>
        <v>0</v>
      </c>
      <c r="I1529" s="1" t="s">
        <v>891</v>
      </c>
      <c r="J1529" s="4">
        <f>IF(I1529="","",Menu!$M$8)</f>
        <v>0</v>
      </c>
      <c r="K1529">
        <f>Playeras!H99</f>
        <v>0</v>
      </c>
      <c r="L1529" s="4">
        <f>IF(K1529="","",IF(Menu!$D$10="",0,Menu!$E$10))</f>
        <v>0</v>
      </c>
      <c r="M1529" s="4">
        <f>IF(K1529="","",IF(Menu!$H$8="",0,Menu!$H$8))</f>
        <v>0</v>
      </c>
      <c r="N1529" s="4" t="s">
        <v>274</v>
      </c>
      <c r="Y1529" s="4" t="str">
        <f>MID(I1529,1,5)</f>
        <v>C0304</v>
      </c>
      <c r="Z1529" s="4">
        <v>36</v>
      </c>
      <c r="AA1529" s="4">
        <f>(ROUNDDOWN(K1529/Z1529,0))*Z1529</f>
        <v>0</v>
      </c>
      <c r="AB1529" s="4">
        <f>K1529-(AA1529)</f>
        <v>0</v>
      </c>
      <c r="AC1529" s="4">
        <f>AA1529/Z1529</f>
        <v>0</v>
      </c>
    </row>
    <row r="1530" spans="1:29" ht="13.2">
      <c r="A1530" s="4" t="s">
        <v>271</v>
      </c>
      <c r="B1530" s="4" t="s">
        <v>272</v>
      </c>
      <c r="C1530" s="4">
        <f>IF(D1530="","",Menu!$D$8)</f>
        <v>0</v>
      </c>
      <c r="D1530" s="5" t="s">
        <v>63</v>
      </c>
      <c r="E1530" s="4">
        <f>IF(D1530="","",Menu!$J$10)</f>
        <v>0</v>
      </c>
      <c r="F1530" s="4">
        <f>IF(D1530="","",Menu!$R$8)</f>
        <v>0</v>
      </c>
      <c r="G1530" s="4">
        <f>IF(I1530="","",Menu!$N$12)</f>
        <v>0</v>
      </c>
      <c r="H1530" s="4">
        <f>IF(J1530="","",Menu!$N$10)</f>
        <v>0</v>
      </c>
      <c r="I1530" s="1" t="s">
        <v>890</v>
      </c>
      <c r="J1530" s="4">
        <f>IF(I1530="","",Menu!$M$8)</f>
        <v>0</v>
      </c>
      <c r="K1530">
        <f>Playeras!G99</f>
        <v>0</v>
      </c>
      <c r="L1530" s="4">
        <f>IF(K1530="","",IF(Menu!$D$10="",0,Menu!$E$10))</f>
        <v>0</v>
      </c>
      <c r="M1530" s="4">
        <f>IF(K1530="","",IF(Menu!$H$8="",0,Menu!$H$8))</f>
        <v>0</v>
      </c>
      <c r="N1530" s="4" t="s">
        <v>274</v>
      </c>
      <c r="Y1530" s="4" t="str">
        <f>MID(I1530,1,5)</f>
        <v>C0304</v>
      </c>
      <c r="Z1530" s="4">
        <v>36</v>
      </c>
      <c r="AA1530" s="4">
        <f>(ROUNDDOWN(K1530/Z1530,0))*Z1530</f>
        <v>0</v>
      </c>
      <c r="AB1530" s="4">
        <f>K1530-(AA1530)</f>
        <v>0</v>
      </c>
      <c r="AC1530" s="4">
        <f>AA1530/Z1530</f>
        <v>0</v>
      </c>
    </row>
    <row r="1531" spans="1:29" ht="13.2">
      <c r="A1531" s="4" t="s">
        <v>271</v>
      </c>
      <c r="B1531" s="4" t="s">
        <v>272</v>
      </c>
      <c r="C1531" s="4">
        <f>IF(D1531="","",Menu!$D$8)</f>
        <v>0</v>
      </c>
      <c r="D1531" s="5" t="s">
        <v>63</v>
      </c>
      <c r="E1531" s="4">
        <f>IF(D1531="","",Menu!$J$10)</f>
        <v>0</v>
      </c>
      <c r="F1531" s="4">
        <f>IF(D1531="","",Menu!$R$8)</f>
        <v>0</v>
      </c>
      <c r="G1531" s="4">
        <f>IF(I1531="","",Menu!$N$12)</f>
        <v>0</v>
      </c>
      <c r="H1531" s="4">
        <f>IF(J1531="","",Menu!$N$10)</f>
        <v>0</v>
      </c>
      <c r="I1531" s="1" t="s">
        <v>888</v>
      </c>
      <c r="J1531" s="4">
        <f>IF(I1531="","",Menu!$M$8)</f>
        <v>0</v>
      </c>
      <c r="K1531">
        <f>Playeras!E99</f>
        <v>0</v>
      </c>
      <c r="L1531" s="4">
        <f>IF(K1531="","",IF(Menu!$D$10="",0,Menu!$E$10))</f>
        <v>0</v>
      </c>
      <c r="M1531" s="4">
        <f>IF(K1531="","",IF(Menu!$H$8="",0,Menu!$H$8))</f>
        <v>0</v>
      </c>
      <c r="N1531" s="4" t="s">
        <v>274</v>
      </c>
      <c r="Y1531" s="4" t="str">
        <f>MID(I1531,1,5)</f>
        <v>C0304</v>
      </c>
      <c r="Z1531" s="4">
        <v>36</v>
      </c>
      <c r="AA1531" s="4">
        <f>(ROUNDDOWN(K1531/Z1531,0))*Z1531</f>
        <v>0</v>
      </c>
      <c r="AB1531" s="4">
        <f>K1531-(AA1531)</f>
        <v>0</v>
      </c>
      <c r="AC1531" s="4">
        <f>AA1531/Z1531</f>
        <v>0</v>
      </c>
    </row>
    <row r="1532" spans="1:29" ht="13.2">
      <c r="A1532" s="4" t="s">
        <v>271</v>
      </c>
      <c r="B1532" s="4" t="s">
        <v>272</v>
      </c>
      <c r="C1532" s="4">
        <f>IF(D1532="","",Menu!$D$8)</f>
        <v>0</v>
      </c>
      <c r="D1532" s="5" t="s">
        <v>63</v>
      </c>
      <c r="E1532" s="4">
        <f>IF(D1532="","",Menu!$J$10)</f>
        <v>0</v>
      </c>
      <c r="F1532" s="4">
        <f>IF(D1532="","",Menu!$R$8)</f>
        <v>0</v>
      </c>
      <c r="G1532" s="4">
        <f>IF(I1532="","",Menu!$N$12)</f>
        <v>0</v>
      </c>
      <c r="H1532" s="4">
        <f>IF(J1532="","",Menu!$N$10)</f>
        <v>0</v>
      </c>
      <c r="I1532" s="1" t="s">
        <v>889</v>
      </c>
      <c r="J1532" s="4">
        <f>IF(I1532="","",Menu!$M$8)</f>
        <v>0</v>
      </c>
      <c r="K1532">
        <f>Playeras!F99</f>
        <v>0</v>
      </c>
      <c r="L1532" s="4">
        <f>IF(K1532="","",IF(Menu!$D$10="",0,Menu!$E$10))</f>
        <v>0</v>
      </c>
      <c r="M1532" s="4">
        <f>IF(K1532="","",IF(Menu!$H$8="",0,Menu!$H$8))</f>
        <v>0</v>
      </c>
      <c r="N1532" s="4" t="s">
        <v>274</v>
      </c>
      <c r="Y1532" s="4" t="str">
        <f>MID(I1532,1,5)</f>
        <v>C0304</v>
      </c>
      <c r="Z1532" s="4">
        <v>36</v>
      </c>
      <c r="AA1532" s="4">
        <f>(ROUNDDOWN(K1532/Z1532,0))*Z1532</f>
        <v>0</v>
      </c>
      <c r="AB1532" s="4">
        <f>K1532-(AA1532)</f>
        <v>0</v>
      </c>
      <c r="AC1532" s="4">
        <f>AA1532/Z1532</f>
        <v>0</v>
      </c>
    </row>
    <row r="1533" spans="1:29" ht="13.2">
      <c r="A1533" s="4" t="s">
        <v>271</v>
      </c>
      <c r="B1533" s="4" t="s">
        <v>272</v>
      </c>
      <c r="C1533" s="4">
        <f>IF(D1533="","",Menu!$D$8)</f>
        <v>0</v>
      </c>
      <c r="D1533" s="5" t="s">
        <v>63</v>
      </c>
      <c r="E1533" s="4">
        <f>IF(D1533="","",Menu!$J$10)</f>
        <v>0</v>
      </c>
      <c r="F1533" s="4">
        <f>IF(D1533="","",Menu!$R$8)</f>
        <v>0</v>
      </c>
      <c r="G1533" s="4">
        <f>IF(I1533="","",Menu!$N$12)</f>
        <v>0</v>
      </c>
      <c r="H1533" s="4">
        <f>IF(J1533="","",Menu!$N$10)</f>
        <v>0</v>
      </c>
      <c r="I1533" s="1" t="s">
        <v>887</v>
      </c>
      <c r="J1533" s="4">
        <f>IF(I1533="","",Menu!$M$8)</f>
        <v>0</v>
      </c>
      <c r="K1533">
        <f>Playeras!D99</f>
        <v>0</v>
      </c>
      <c r="L1533" s="4">
        <f>IF(K1533="","",IF(Menu!$D$10="",0,Menu!$E$10))</f>
        <v>0</v>
      </c>
      <c r="M1533" s="4">
        <f>IF(K1533="","",IF(Menu!$H$8="",0,Menu!$H$8))</f>
        <v>0</v>
      </c>
      <c r="N1533" s="4" t="s">
        <v>274</v>
      </c>
      <c r="Y1533" s="4" t="str">
        <f>MID(I1533,1,5)</f>
        <v>C0304</v>
      </c>
      <c r="Z1533" s="4">
        <v>36</v>
      </c>
      <c r="AA1533" s="4">
        <f>(ROUNDDOWN(K1533/Z1533,0))*Z1533</f>
        <v>0</v>
      </c>
      <c r="AB1533" s="4">
        <f>K1533-(AA1533)</f>
        <v>0</v>
      </c>
      <c r="AC1533" s="4">
        <f>AA1533/Z1533</f>
        <v>0</v>
      </c>
    </row>
    <row r="1534" spans="1:29" ht="13.2">
      <c r="A1534" s="4" t="s">
        <v>271</v>
      </c>
      <c r="B1534" s="4" t="s">
        <v>272</v>
      </c>
      <c r="C1534" s="4">
        <f>IF(D1534="","",Menu!$D$8)</f>
        <v>0</v>
      </c>
      <c r="D1534" s="5" t="s">
        <v>63</v>
      </c>
      <c r="E1534" s="4">
        <f>IF(D1534="","",Menu!$J$10)</f>
        <v>0</v>
      </c>
      <c r="F1534" s="4">
        <f>IF(D1534="","",Menu!$R$8)</f>
        <v>0</v>
      </c>
      <c r="G1534" s="4">
        <f>IF(I1534="","",Menu!$N$12)</f>
        <v>0</v>
      </c>
      <c r="H1534" s="4">
        <f>IF(J1534="","",Menu!$N$10)</f>
        <v>0</v>
      </c>
      <c r="I1534" s="1" t="s">
        <v>886</v>
      </c>
      <c r="J1534" s="4">
        <f>IF(I1534="","",Menu!$M$8)</f>
        <v>0</v>
      </c>
      <c r="K1534">
        <f>Playeras!H98</f>
        <v>0</v>
      </c>
      <c r="L1534" s="4">
        <f>IF(K1534="","",IF(Menu!$D$10="",0,Menu!$E$10))</f>
        <v>0</v>
      </c>
      <c r="M1534" s="4">
        <f>IF(K1534="","",IF(Menu!$H$8="",0,Menu!$H$8))</f>
        <v>0</v>
      </c>
      <c r="N1534" s="4" t="s">
        <v>274</v>
      </c>
      <c r="Y1534" s="4" t="str">
        <f>MID(I1534,1,5)</f>
        <v>C0304</v>
      </c>
      <c r="Z1534" s="4">
        <v>36</v>
      </c>
      <c r="AA1534" s="4">
        <f>(ROUNDDOWN(K1534/Z1534,0))*Z1534</f>
        <v>0</v>
      </c>
      <c r="AB1534" s="4">
        <f>K1534-(AA1534)</f>
        <v>0</v>
      </c>
      <c r="AC1534" s="4">
        <f>AA1534/Z1534</f>
        <v>0</v>
      </c>
    </row>
    <row r="1535" spans="1:29" ht="13.2">
      <c r="A1535" s="4" t="s">
        <v>271</v>
      </c>
      <c r="B1535" s="4" t="s">
        <v>272</v>
      </c>
      <c r="C1535" s="4">
        <f>IF(D1535="","",Menu!$D$8)</f>
        <v>0</v>
      </c>
      <c r="D1535" s="5" t="s">
        <v>63</v>
      </c>
      <c r="E1535" s="4">
        <f>IF(D1535="","",Menu!$J$10)</f>
        <v>0</v>
      </c>
      <c r="F1535" s="4">
        <f>IF(D1535="","",Menu!$R$8)</f>
        <v>0</v>
      </c>
      <c r="G1535" s="4">
        <f>IF(I1535="","",Menu!$N$12)</f>
        <v>0</v>
      </c>
      <c r="H1535" s="4">
        <f>IF(J1535="","",Menu!$N$10)</f>
        <v>0</v>
      </c>
      <c r="I1535" s="1" t="s">
        <v>885</v>
      </c>
      <c r="J1535" s="4">
        <f>IF(I1535="","",Menu!$M$8)</f>
        <v>0</v>
      </c>
      <c r="K1535">
        <f>Playeras!G98</f>
        <v>0</v>
      </c>
      <c r="L1535" s="4">
        <f>IF(K1535="","",IF(Menu!$D$10="",0,Menu!$E$10))</f>
        <v>0</v>
      </c>
      <c r="M1535" s="4">
        <f>IF(K1535="","",IF(Menu!$H$8="",0,Menu!$H$8))</f>
        <v>0</v>
      </c>
      <c r="N1535" s="4" t="s">
        <v>274</v>
      </c>
      <c r="Y1535" s="4" t="str">
        <f>MID(I1535,1,5)</f>
        <v>C0304</v>
      </c>
      <c r="Z1535" s="4">
        <v>36</v>
      </c>
      <c r="AA1535" s="4">
        <f>(ROUNDDOWN(K1535/Z1535,0))*Z1535</f>
        <v>0</v>
      </c>
      <c r="AB1535" s="4">
        <f>K1535-(AA1535)</f>
        <v>0</v>
      </c>
      <c r="AC1535" s="4">
        <f>AA1535/Z1535</f>
        <v>0</v>
      </c>
    </row>
    <row r="1536" spans="1:29" ht="13.2">
      <c r="A1536" s="4" t="s">
        <v>271</v>
      </c>
      <c r="B1536" s="4" t="s">
        <v>272</v>
      </c>
      <c r="C1536" s="4">
        <f>IF(D1536="","",Menu!$D$8)</f>
        <v>0</v>
      </c>
      <c r="D1536" s="5" t="s">
        <v>63</v>
      </c>
      <c r="E1536" s="4">
        <f>IF(D1536="","",Menu!$J$10)</f>
        <v>0</v>
      </c>
      <c r="F1536" s="4">
        <f>IF(D1536="","",Menu!$R$8)</f>
        <v>0</v>
      </c>
      <c r="G1536" s="4">
        <f>IF(I1536="","",Menu!$N$12)</f>
        <v>0</v>
      </c>
      <c r="H1536" s="4">
        <f>IF(J1536="","",Menu!$N$10)</f>
        <v>0</v>
      </c>
      <c r="I1536" s="1" t="s">
        <v>883</v>
      </c>
      <c r="J1536" s="4">
        <f>IF(I1536="","",Menu!$M$8)</f>
        <v>0</v>
      </c>
      <c r="K1536">
        <f>Playeras!E98</f>
        <v>0</v>
      </c>
      <c r="L1536" s="4">
        <f>IF(K1536="","",IF(Menu!$D$10="",0,Menu!$E$10))</f>
        <v>0</v>
      </c>
      <c r="M1536" s="4">
        <f>IF(K1536="","",IF(Menu!$H$8="",0,Menu!$H$8))</f>
        <v>0</v>
      </c>
      <c r="N1536" s="4" t="s">
        <v>274</v>
      </c>
      <c r="Y1536" s="4" t="str">
        <f>MID(I1536,1,5)</f>
        <v>C0304</v>
      </c>
      <c r="Z1536" s="4">
        <v>36</v>
      </c>
      <c r="AA1536" s="4">
        <f>(ROUNDDOWN(K1536/Z1536,0))*Z1536</f>
        <v>0</v>
      </c>
      <c r="AB1536" s="4">
        <f>K1536-(AA1536)</f>
        <v>0</v>
      </c>
      <c r="AC1536" s="4">
        <f>AA1536/Z1536</f>
        <v>0</v>
      </c>
    </row>
    <row r="1537" spans="1:29" ht="13.2">
      <c r="A1537" s="4" t="s">
        <v>271</v>
      </c>
      <c r="B1537" s="4" t="s">
        <v>272</v>
      </c>
      <c r="C1537" s="4">
        <f>IF(D1537="","",Menu!$D$8)</f>
        <v>0</v>
      </c>
      <c r="D1537" s="5" t="s">
        <v>63</v>
      </c>
      <c r="E1537" s="4">
        <f>IF(D1537="","",Menu!$J$10)</f>
        <v>0</v>
      </c>
      <c r="F1537" s="4">
        <f>IF(D1537="","",Menu!$R$8)</f>
        <v>0</v>
      </c>
      <c r="G1537" s="4">
        <f>IF(I1537="","",Menu!$N$12)</f>
        <v>0</v>
      </c>
      <c r="H1537" s="4">
        <f>IF(J1537="","",Menu!$N$10)</f>
        <v>0</v>
      </c>
      <c r="I1537" s="1" t="s">
        <v>884</v>
      </c>
      <c r="J1537" s="4">
        <f>IF(I1537="","",Menu!$M$8)</f>
        <v>0</v>
      </c>
      <c r="K1537">
        <f>Playeras!F98</f>
        <v>0</v>
      </c>
      <c r="L1537" s="4">
        <f>IF(K1537="","",IF(Menu!$D$10="",0,Menu!$E$10))</f>
        <v>0</v>
      </c>
      <c r="M1537" s="4">
        <f>IF(K1537="","",IF(Menu!$H$8="",0,Menu!$H$8))</f>
        <v>0</v>
      </c>
      <c r="N1537" s="4" t="s">
        <v>274</v>
      </c>
      <c r="Y1537" s="4" t="str">
        <f>MID(I1537,1,5)</f>
        <v>C0304</v>
      </c>
      <c r="Z1537" s="4">
        <v>36</v>
      </c>
      <c r="AA1537" s="4">
        <f>(ROUNDDOWN(K1537/Z1537,0))*Z1537</f>
        <v>0</v>
      </c>
      <c r="AB1537" s="4">
        <f>K1537-(AA1537)</f>
        <v>0</v>
      </c>
      <c r="AC1537" s="4">
        <f>AA1537/Z1537</f>
        <v>0</v>
      </c>
    </row>
    <row r="1538" spans="1:29" ht="13.2">
      <c r="A1538" s="4" t="s">
        <v>271</v>
      </c>
      <c r="B1538" s="4" t="s">
        <v>272</v>
      </c>
      <c r="C1538" s="4">
        <f>IF(D1538="","",Menu!$D$8)</f>
        <v>0</v>
      </c>
      <c r="D1538" s="5" t="s">
        <v>63</v>
      </c>
      <c r="E1538" s="4">
        <f>IF(D1538="","",Menu!$J$10)</f>
        <v>0</v>
      </c>
      <c r="F1538" s="4">
        <f>IF(D1538="","",Menu!$R$8)</f>
        <v>0</v>
      </c>
      <c r="G1538" s="4">
        <f>IF(I1538="","",Menu!$N$12)</f>
        <v>0</v>
      </c>
      <c r="H1538" s="4">
        <f>IF(J1538="","",Menu!$N$10)</f>
        <v>0</v>
      </c>
      <c r="I1538" s="1" t="s">
        <v>882</v>
      </c>
      <c r="J1538" s="4">
        <f>IF(I1538="","",Menu!$M$8)</f>
        <v>0</v>
      </c>
      <c r="K1538">
        <f>Playeras!D98</f>
        <v>0</v>
      </c>
      <c r="L1538" s="4">
        <f>IF(K1538="","",IF(Menu!$D$10="",0,Menu!$E$10))</f>
        <v>0</v>
      </c>
      <c r="M1538" s="4">
        <f>IF(K1538="","",IF(Menu!$H$8="",0,Menu!$H$8))</f>
        <v>0</v>
      </c>
      <c r="N1538" s="4" t="s">
        <v>274</v>
      </c>
      <c r="Y1538" s="4" t="str">
        <f>MID(I1538,1,5)</f>
        <v>C0304</v>
      </c>
      <c r="Z1538" s="4">
        <v>36</v>
      </c>
      <c r="AA1538" s="4">
        <f>(ROUNDDOWN(K1538/Z1538,0))*Z1538</f>
        <v>0</v>
      </c>
      <c r="AB1538" s="4">
        <f>K1538-(AA1538)</f>
        <v>0</v>
      </c>
      <c r="AC1538" s="4">
        <f>AA1538/Z1538</f>
        <v>0</v>
      </c>
    </row>
    <row r="1539" spans="1:29" ht="13.2">
      <c r="A1539" s="4" t="s">
        <v>271</v>
      </c>
      <c r="B1539" s="4" t="s">
        <v>272</v>
      </c>
      <c r="C1539" s="4">
        <f>IF(D1539="","",Menu!$D$8)</f>
        <v>0</v>
      </c>
      <c r="D1539" s="5" t="s">
        <v>63</v>
      </c>
      <c r="E1539" s="4">
        <f>IF(D1539="","",Menu!$J$10)</f>
        <v>0</v>
      </c>
      <c r="F1539" s="4">
        <f>IF(D1539="","",Menu!$R$8)</f>
        <v>0</v>
      </c>
      <c r="G1539" s="4">
        <f>IF(I1539="","",Menu!$N$12)</f>
        <v>0</v>
      </c>
      <c r="H1539" s="4">
        <f>IF(J1539="","",Menu!$N$10)</f>
        <v>0</v>
      </c>
      <c r="I1539" s="1" t="s">
        <v>881</v>
      </c>
      <c r="J1539" s="4">
        <f>IF(I1539="","",Menu!$M$8)</f>
        <v>0</v>
      </c>
      <c r="K1539">
        <f>Playeras!H97</f>
        <v>0</v>
      </c>
      <c r="L1539" s="4">
        <f>IF(K1539="","",IF(Menu!$D$10="",0,Menu!$E$10))</f>
        <v>0</v>
      </c>
      <c r="M1539" s="4">
        <f>IF(K1539="","",IF(Menu!$H$8="",0,Menu!$H$8))</f>
        <v>0</v>
      </c>
      <c r="N1539" s="4" t="s">
        <v>274</v>
      </c>
      <c r="Y1539" s="4" t="str">
        <f>MID(I1539,1,5)</f>
        <v>C0304</v>
      </c>
      <c r="Z1539" s="4">
        <v>36</v>
      </c>
      <c r="AA1539" s="4">
        <f>(ROUNDDOWN(K1539/Z1539,0))*Z1539</f>
        <v>0</v>
      </c>
      <c r="AB1539" s="4">
        <f>K1539-(AA1539)</f>
        <v>0</v>
      </c>
      <c r="AC1539" s="4">
        <f>AA1539/Z1539</f>
        <v>0</v>
      </c>
    </row>
    <row r="1540" spans="1:29" ht="13.2">
      <c r="A1540" s="4" t="s">
        <v>271</v>
      </c>
      <c r="B1540" s="4" t="s">
        <v>272</v>
      </c>
      <c r="C1540" s="4">
        <f>IF(D1540="","",Menu!$D$8)</f>
        <v>0</v>
      </c>
      <c r="D1540" s="5" t="s">
        <v>63</v>
      </c>
      <c r="E1540" s="4">
        <f>IF(D1540="","",Menu!$J$10)</f>
        <v>0</v>
      </c>
      <c r="F1540" s="4">
        <f>IF(D1540="","",Menu!$R$8)</f>
        <v>0</v>
      </c>
      <c r="G1540" s="4">
        <f>IF(I1540="","",Menu!$N$12)</f>
        <v>0</v>
      </c>
      <c r="H1540" s="4">
        <f>IF(J1540="","",Menu!$N$10)</f>
        <v>0</v>
      </c>
      <c r="I1540" s="1" t="s">
        <v>880</v>
      </c>
      <c r="J1540" s="4">
        <f>IF(I1540="","",Menu!$M$8)</f>
        <v>0</v>
      </c>
      <c r="K1540">
        <f>Playeras!G97</f>
        <v>0</v>
      </c>
      <c r="L1540" s="4">
        <f>IF(K1540="","",IF(Menu!$D$10="",0,Menu!$E$10))</f>
        <v>0</v>
      </c>
      <c r="M1540" s="4">
        <f>IF(K1540="","",IF(Menu!$H$8="",0,Menu!$H$8))</f>
        <v>0</v>
      </c>
      <c r="N1540" s="4" t="s">
        <v>274</v>
      </c>
      <c r="Y1540" s="4" t="str">
        <f>MID(I1540,1,5)</f>
        <v>C0304</v>
      </c>
      <c r="Z1540" s="4">
        <v>36</v>
      </c>
      <c r="AA1540" s="4">
        <f>(ROUNDDOWN(K1540/Z1540,0))*Z1540</f>
        <v>0</v>
      </c>
      <c r="AB1540" s="4">
        <f>K1540-(AA1540)</f>
        <v>0</v>
      </c>
      <c r="AC1540" s="4">
        <f>AA1540/Z1540</f>
        <v>0</v>
      </c>
    </row>
    <row r="1541" spans="1:29" ht="13.2">
      <c r="A1541" s="4" t="s">
        <v>271</v>
      </c>
      <c r="B1541" s="4" t="s">
        <v>272</v>
      </c>
      <c r="C1541" s="4">
        <f>IF(D1541="","",Menu!$D$8)</f>
        <v>0</v>
      </c>
      <c r="D1541" s="5" t="s">
        <v>63</v>
      </c>
      <c r="E1541" s="4">
        <f>IF(D1541="","",Menu!$J$10)</f>
        <v>0</v>
      </c>
      <c r="F1541" s="4">
        <f>IF(D1541="","",Menu!$R$8)</f>
        <v>0</v>
      </c>
      <c r="G1541" s="4">
        <f>IF(I1541="","",Menu!$N$12)</f>
        <v>0</v>
      </c>
      <c r="H1541" s="4">
        <f>IF(J1541="","",Menu!$N$10)</f>
        <v>0</v>
      </c>
      <c r="I1541" s="1" t="s">
        <v>878</v>
      </c>
      <c r="J1541" s="4">
        <f>IF(I1541="","",Menu!$M$8)</f>
        <v>0</v>
      </c>
      <c r="K1541">
        <f>Playeras!E97</f>
        <v>0</v>
      </c>
      <c r="L1541" s="4">
        <f>IF(K1541="","",IF(Menu!$D$10="",0,Menu!$E$10))</f>
        <v>0</v>
      </c>
      <c r="M1541" s="4">
        <f>IF(K1541="","",IF(Menu!$H$8="",0,Menu!$H$8))</f>
        <v>0</v>
      </c>
      <c r="N1541" s="4" t="s">
        <v>274</v>
      </c>
      <c r="Y1541" s="4" t="str">
        <f>MID(I1541,1,5)</f>
        <v>C0304</v>
      </c>
      <c r="Z1541" s="4">
        <v>36</v>
      </c>
      <c r="AA1541" s="4">
        <f>(ROUNDDOWN(K1541/Z1541,0))*Z1541</f>
        <v>0</v>
      </c>
      <c r="AB1541" s="4">
        <f>K1541-(AA1541)</f>
        <v>0</v>
      </c>
      <c r="AC1541" s="4">
        <f>AA1541/Z1541</f>
        <v>0</v>
      </c>
    </row>
    <row r="1542" spans="1:29" ht="13.2">
      <c r="A1542" s="4" t="s">
        <v>271</v>
      </c>
      <c r="B1542" s="4" t="s">
        <v>272</v>
      </c>
      <c r="C1542" s="4">
        <f>IF(D1542="","",Menu!$D$8)</f>
        <v>0</v>
      </c>
      <c r="D1542" s="5" t="s">
        <v>63</v>
      </c>
      <c r="E1542" s="4">
        <f>IF(D1542="","",Menu!$J$10)</f>
        <v>0</v>
      </c>
      <c r="F1542" s="4">
        <f>IF(D1542="","",Menu!$R$8)</f>
        <v>0</v>
      </c>
      <c r="G1542" s="4">
        <f>IF(I1542="","",Menu!$N$12)</f>
        <v>0</v>
      </c>
      <c r="H1542" s="4">
        <f>IF(J1542="","",Menu!$N$10)</f>
        <v>0</v>
      </c>
      <c r="I1542" s="1" t="s">
        <v>879</v>
      </c>
      <c r="J1542" s="4">
        <f>IF(I1542="","",Menu!$M$8)</f>
        <v>0</v>
      </c>
      <c r="K1542">
        <f>Playeras!F97</f>
        <v>0</v>
      </c>
      <c r="L1542" s="4">
        <f>IF(K1542="","",IF(Menu!$D$10="",0,Menu!$E$10))</f>
        <v>0</v>
      </c>
      <c r="M1542" s="4">
        <f>IF(K1542="","",IF(Menu!$H$8="",0,Menu!$H$8))</f>
        <v>0</v>
      </c>
      <c r="N1542" s="4" t="s">
        <v>274</v>
      </c>
      <c r="Y1542" s="4" t="str">
        <f>MID(I1542,1,5)</f>
        <v>C0304</v>
      </c>
      <c r="Z1542" s="4">
        <v>36</v>
      </c>
      <c r="AA1542" s="4">
        <f>(ROUNDDOWN(K1542/Z1542,0))*Z1542</f>
        <v>0</v>
      </c>
      <c r="AB1542" s="4">
        <f>K1542-(AA1542)</f>
        <v>0</v>
      </c>
      <c r="AC1542" s="4">
        <f>AA1542/Z1542</f>
        <v>0</v>
      </c>
    </row>
    <row r="1543" spans="1:29" ht="13.2">
      <c r="A1543" s="4" t="s">
        <v>271</v>
      </c>
      <c r="B1543" s="4" t="s">
        <v>272</v>
      </c>
      <c r="C1543" s="4">
        <f>IF(D1543="","",Menu!$D$8)</f>
        <v>0</v>
      </c>
      <c r="D1543" s="5" t="s">
        <v>63</v>
      </c>
      <c r="E1543" s="4">
        <f>IF(D1543="","",Menu!$J$10)</f>
        <v>0</v>
      </c>
      <c r="F1543" s="4">
        <f>IF(D1543="","",Menu!$R$8)</f>
        <v>0</v>
      </c>
      <c r="G1543" s="4">
        <f>IF(I1543="","",Menu!$N$12)</f>
        <v>0</v>
      </c>
      <c r="H1543" s="4">
        <f>IF(J1543="","",Menu!$N$10)</f>
        <v>0</v>
      </c>
      <c r="I1543" s="1" t="s">
        <v>877</v>
      </c>
      <c r="J1543" s="4">
        <f>IF(I1543="","",Menu!$M$8)</f>
        <v>0</v>
      </c>
      <c r="K1543">
        <f>Playeras!D97</f>
        <v>0</v>
      </c>
      <c r="L1543" s="4">
        <f>IF(K1543="","",IF(Menu!$D$10="",0,Menu!$E$10))</f>
        <v>0</v>
      </c>
      <c r="M1543" s="4">
        <f>IF(K1543="","",IF(Menu!$H$8="",0,Menu!$H$8))</f>
        <v>0</v>
      </c>
      <c r="N1543" s="4" t="s">
        <v>274</v>
      </c>
      <c r="Y1543" s="4" t="str">
        <f>MID(I1543,1,5)</f>
        <v>C0304</v>
      </c>
      <c r="Z1543" s="4">
        <v>36</v>
      </c>
      <c r="AA1543" s="4">
        <f>(ROUNDDOWN(K1543/Z1543,0))*Z1543</f>
        <v>0</v>
      </c>
      <c r="AB1543" s="4">
        <f>K1543-(AA1543)</f>
        <v>0</v>
      </c>
      <c r="AC1543" s="4">
        <f>AA1543/Z1543</f>
        <v>0</v>
      </c>
    </row>
    <row r="1544" spans="1:29" ht="13.2">
      <c r="A1544" s="4" t="s">
        <v>271</v>
      </c>
      <c r="B1544" s="4" t="s">
        <v>272</v>
      </c>
      <c r="C1544" s="4">
        <f>IF(D1544="","",Menu!$D$8)</f>
        <v>0</v>
      </c>
      <c r="D1544" s="5" t="s">
        <v>63</v>
      </c>
      <c r="E1544" s="4">
        <f>IF(D1544="","",Menu!$J$10)</f>
        <v>0</v>
      </c>
      <c r="F1544" s="4">
        <f>IF(D1544="","",Menu!$R$8)</f>
        <v>0</v>
      </c>
      <c r="G1544" s="4">
        <f>IF(I1544="","",Menu!$N$12)</f>
        <v>0</v>
      </c>
      <c r="H1544" s="4">
        <f>IF(J1544="","",Menu!$N$10)</f>
        <v>0</v>
      </c>
      <c r="I1544" s="1" t="s">
        <v>876</v>
      </c>
      <c r="J1544" s="4">
        <f>IF(I1544="","",Menu!$M$8)</f>
        <v>0</v>
      </c>
      <c r="K1544">
        <f>Playeras!H96</f>
        <v>0</v>
      </c>
      <c r="L1544" s="4">
        <f>IF(K1544="","",IF(Menu!$D$10="",0,Menu!$E$10))</f>
        <v>0</v>
      </c>
      <c r="M1544" s="4">
        <f>IF(K1544="","",IF(Menu!$H$8="",0,Menu!$H$8))</f>
        <v>0</v>
      </c>
      <c r="N1544" s="4" t="s">
        <v>274</v>
      </c>
      <c r="Y1544" s="4" t="str">
        <f>MID(I1544,1,5)</f>
        <v>C0304</v>
      </c>
      <c r="Z1544" s="4">
        <v>36</v>
      </c>
      <c r="AA1544" s="4">
        <f>(ROUNDDOWN(K1544/Z1544,0))*Z1544</f>
        <v>0</v>
      </c>
      <c r="AB1544" s="4">
        <f>K1544-(AA1544)</f>
        <v>0</v>
      </c>
      <c r="AC1544" s="4">
        <f>AA1544/Z1544</f>
        <v>0</v>
      </c>
    </row>
    <row r="1545" spans="1:29" ht="13.2">
      <c r="A1545" s="4" t="s">
        <v>271</v>
      </c>
      <c r="B1545" s="4" t="s">
        <v>272</v>
      </c>
      <c r="C1545" s="4">
        <f>IF(D1545="","",Menu!$D$8)</f>
        <v>0</v>
      </c>
      <c r="D1545" s="5" t="s">
        <v>63</v>
      </c>
      <c r="E1545" s="4">
        <f>IF(D1545="","",Menu!$J$10)</f>
        <v>0</v>
      </c>
      <c r="F1545" s="4">
        <f>IF(D1545="","",Menu!$R$8)</f>
        <v>0</v>
      </c>
      <c r="G1545" s="4">
        <f>IF(I1545="","",Menu!$N$12)</f>
        <v>0</v>
      </c>
      <c r="H1545" s="4">
        <f>IF(J1545="","",Menu!$N$10)</f>
        <v>0</v>
      </c>
      <c r="I1545" s="1" t="s">
        <v>875</v>
      </c>
      <c r="J1545" s="4">
        <f>IF(I1545="","",Menu!$M$8)</f>
        <v>0</v>
      </c>
      <c r="K1545">
        <f>Playeras!G96</f>
        <v>0</v>
      </c>
      <c r="L1545" s="4">
        <f>IF(K1545="","",IF(Menu!$D$10="",0,Menu!$E$10))</f>
        <v>0</v>
      </c>
      <c r="M1545" s="4">
        <f>IF(K1545="","",IF(Menu!$H$8="",0,Menu!$H$8))</f>
        <v>0</v>
      </c>
      <c r="N1545" s="4" t="s">
        <v>274</v>
      </c>
      <c r="Y1545" s="4" t="str">
        <f>MID(I1545,1,5)</f>
        <v>C0304</v>
      </c>
      <c r="Z1545" s="4">
        <v>36</v>
      </c>
      <c r="AA1545" s="4">
        <f>(ROUNDDOWN(K1545/Z1545,0))*Z1545</f>
        <v>0</v>
      </c>
      <c r="AB1545" s="4">
        <f>K1545-(AA1545)</f>
        <v>0</v>
      </c>
      <c r="AC1545" s="4">
        <f>AA1545/Z1545</f>
        <v>0</v>
      </c>
    </row>
    <row r="1546" spans="1:29" ht="13.2">
      <c r="A1546" s="4" t="s">
        <v>271</v>
      </c>
      <c r="B1546" s="4" t="s">
        <v>272</v>
      </c>
      <c r="C1546" s="4">
        <f>IF(D1546="","",Menu!$D$8)</f>
        <v>0</v>
      </c>
      <c r="D1546" s="5" t="s">
        <v>63</v>
      </c>
      <c r="E1546" s="4">
        <f>IF(D1546="","",Menu!$J$10)</f>
        <v>0</v>
      </c>
      <c r="F1546" s="4">
        <f>IF(D1546="","",Menu!$R$8)</f>
        <v>0</v>
      </c>
      <c r="G1546" s="4">
        <f>IF(I1546="","",Menu!$N$12)</f>
        <v>0</v>
      </c>
      <c r="H1546" s="4">
        <f>IF(J1546="","",Menu!$N$10)</f>
        <v>0</v>
      </c>
      <c r="I1546" s="1" t="s">
        <v>873</v>
      </c>
      <c r="J1546" s="4">
        <f>IF(I1546="","",Menu!$M$8)</f>
        <v>0</v>
      </c>
      <c r="K1546">
        <f>Playeras!E96</f>
        <v>0</v>
      </c>
      <c r="L1546" s="4">
        <f>IF(K1546="","",IF(Menu!$D$10="",0,Menu!$E$10))</f>
        <v>0</v>
      </c>
      <c r="M1546" s="4">
        <f>IF(K1546="","",IF(Menu!$H$8="",0,Menu!$H$8))</f>
        <v>0</v>
      </c>
      <c r="N1546" s="4" t="s">
        <v>274</v>
      </c>
      <c r="Y1546" s="4" t="str">
        <f>MID(I1546,1,5)</f>
        <v>C0304</v>
      </c>
      <c r="Z1546" s="4">
        <v>36</v>
      </c>
      <c r="AA1546" s="4">
        <f>(ROUNDDOWN(K1546/Z1546,0))*Z1546</f>
        <v>0</v>
      </c>
      <c r="AB1546" s="4">
        <f>K1546-(AA1546)</f>
        <v>0</v>
      </c>
      <c r="AC1546" s="4">
        <f>AA1546/Z1546</f>
        <v>0</v>
      </c>
    </row>
    <row r="1547" spans="1:29" ht="13.2">
      <c r="A1547" s="4" t="s">
        <v>271</v>
      </c>
      <c r="B1547" s="4" t="s">
        <v>272</v>
      </c>
      <c r="C1547" s="4">
        <f>IF(D1547="","",Menu!$D$8)</f>
        <v>0</v>
      </c>
      <c r="D1547" s="5" t="s">
        <v>63</v>
      </c>
      <c r="E1547" s="4">
        <f>IF(D1547="","",Menu!$J$10)</f>
        <v>0</v>
      </c>
      <c r="F1547" s="4">
        <f>IF(D1547="","",Menu!$R$8)</f>
        <v>0</v>
      </c>
      <c r="G1547" s="4">
        <f>IF(I1547="","",Menu!$N$12)</f>
        <v>0</v>
      </c>
      <c r="H1547" s="4">
        <f>IF(J1547="","",Menu!$N$10)</f>
        <v>0</v>
      </c>
      <c r="I1547" s="1" t="s">
        <v>874</v>
      </c>
      <c r="J1547" s="4">
        <f>IF(I1547="","",Menu!$M$8)</f>
        <v>0</v>
      </c>
      <c r="K1547">
        <f>Playeras!F96</f>
        <v>0</v>
      </c>
      <c r="L1547" s="4">
        <f>IF(K1547="","",IF(Menu!$D$10="",0,Menu!$E$10))</f>
        <v>0</v>
      </c>
      <c r="M1547" s="4">
        <f>IF(K1547="","",IF(Menu!$H$8="",0,Menu!$H$8))</f>
        <v>0</v>
      </c>
      <c r="N1547" s="4" t="s">
        <v>274</v>
      </c>
      <c r="Y1547" s="4" t="str">
        <f>MID(I1547,1,5)</f>
        <v>C0304</v>
      </c>
      <c r="Z1547" s="4">
        <v>36</v>
      </c>
      <c r="AA1547" s="4">
        <f>(ROUNDDOWN(K1547/Z1547,0))*Z1547</f>
        <v>0</v>
      </c>
      <c r="AB1547" s="4">
        <f>K1547-(AA1547)</f>
        <v>0</v>
      </c>
      <c r="AC1547" s="4">
        <f>AA1547/Z1547</f>
        <v>0</v>
      </c>
    </row>
    <row r="1548" spans="1:29" ht="13.2">
      <c r="A1548" s="4" t="s">
        <v>271</v>
      </c>
      <c r="B1548" s="4" t="s">
        <v>272</v>
      </c>
      <c r="C1548" s="4">
        <f>IF(D1548="","",Menu!$D$8)</f>
        <v>0</v>
      </c>
      <c r="D1548" s="5" t="s">
        <v>63</v>
      </c>
      <c r="E1548" s="4">
        <f>IF(D1548="","",Menu!$J$10)</f>
        <v>0</v>
      </c>
      <c r="F1548" s="4">
        <f>IF(D1548="","",Menu!$R$8)</f>
        <v>0</v>
      </c>
      <c r="G1548" s="4">
        <f>IF(I1548="","",Menu!$N$12)</f>
        <v>0</v>
      </c>
      <c r="H1548" s="4">
        <f>IF(J1548="","",Menu!$N$10)</f>
        <v>0</v>
      </c>
      <c r="I1548" s="1" t="s">
        <v>872</v>
      </c>
      <c r="J1548" s="4">
        <f>IF(I1548="","",Menu!$M$8)</f>
        <v>0</v>
      </c>
      <c r="K1548">
        <f>Playeras!D96</f>
        <v>0</v>
      </c>
      <c r="L1548" s="4">
        <f>IF(K1548="","",IF(Menu!$D$10="",0,Menu!$E$10))</f>
        <v>0</v>
      </c>
      <c r="M1548" s="4">
        <f>IF(K1548="","",IF(Menu!$H$8="",0,Menu!$H$8))</f>
        <v>0</v>
      </c>
      <c r="N1548" s="4" t="s">
        <v>274</v>
      </c>
      <c r="Y1548" s="4" t="str">
        <f>MID(I1548,1,5)</f>
        <v>C0304</v>
      </c>
      <c r="Z1548" s="4">
        <v>36</v>
      </c>
      <c r="AA1548" s="4">
        <f>(ROUNDDOWN(K1548/Z1548,0))*Z1548</f>
        <v>0</v>
      </c>
      <c r="AB1548" s="4">
        <f>K1548-(AA1548)</f>
        <v>0</v>
      </c>
      <c r="AC1548" s="4">
        <f>AA1548/Z1548</f>
        <v>0</v>
      </c>
    </row>
    <row r="1549" spans="1:29" ht="13.2">
      <c r="A1549" s="4" t="s">
        <v>271</v>
      </c>
      <c r="B1549" s="4" t="s">
        <v>272</v>
      </c>
      <c r="C1549" s="4">
        <f>IF(D1549="","",Menu!$D$8)</f>
        <v>0</v>
      </c>
      <c r="D1549" s="5" t="s">
        <v>63</v>
      </c>
      <c r="E1549" s="4">
        <f>IF(D1549="","",Menu!$J$10)</f>
        <v>0</v>
      </c>
      <c r="F1549" s="4">
        <f>IF(D1549="","",Menu!$R$8)</f>
        <v>0</v>
      </c>
      <c r="G1549" s="4">
        <f>IF(I1549="","",Menu!$N$12)</f>
        <v>0</v>
      </c>
      <c r="H1549" s="4">
        <f>IF(J1549="","",Menu!$N$10)</f>
        <v>0</v>
      </c>
      <c r="I1549" s="1" t="s">
        <v>871</v>
      </c>
      <c r="J1549" s="4">
        <f>IF(I1549="","",Menu!$M$8)</f>
        <v>0</v>
      </c>
      <c r="K1549">
        <f>Playeras!H95</f>
        <v>0</v>
      </c>
      <c r="L1549" s="4">
        <f>IF(K1549="","",IF(Menu!$D$10="",0,Menu!$E$10))</f>
        <v>0</v>
      </c>
      <c r="M1549" s="4">
        <f>IF(K1549="","",IF(Menu!$H$8="",0,Menu!$H$8))</f>
        <v>0</v>
      </c>
      <c r="N1549" s="4" t="s">
        <v>274</v>
      </c>
      <c r="Y1549" s="4" t="str">
        <f>MID(I1549,1,5)</f>
        <v>C0304</v>
      </c>
      <c r="Z1549" s="4">
        <v>36</v>
      </c>
      <c r="AA1549" s="4">
        <f>(ROUNDDOWN(K1549/Z1549,0))*Z1549</f>
        <v>0</v>
      </c>
      <c r="AB1549" s="4">
        <f>K1549-(AA1549)</f>
        <v>0</v>
      </c>
      <c r="AC1549" s="4">
        <f>AA1549/Z1549</f>
        <v>0</v>
      </c>
    </row>
    <row r="1550" spans="1:29" ht="13.2">
      <c r="A1550" s="4" t="s">
        <v>271</v>
      </c>
      <c r="B1550" s="4" t="s">
        <v>272</v>
      </c>
      <c r="C1550" s="4">
        <f>IF(D1550="","",Menu!$D$8)</f>
        <v>0</v>
      </c>
      <c r="D1550" s="5" t="s">
        <v>63</v>
      </c>
      <c r="E1550" s="4">
        <f>IF(D1550="","",Menu!$J$10)</f>
        <v>0</v>
      </c>
      <c r="F1550" s="4">
        <f>IF(D1550="","",Menu!$R$8)</f>
        <v>0</v>
      </c>
      <c r="G1550" s="4">
        <f>IF(I1550="","",Menu!$N$12)</f>
        <v>0</v>
      </c>
      <c r="H1550" s="4">
        <f>IF(J1550="","",Menu!$N$10)</f>
        <v>0</v>
      </c>
      <c r="I1550" s="1" t="s">
        <v>870</v>
      </c>
      <c r="J1550" s="4">
        <f>IF(I1550="","",Menu!$M$8)</f>
        <v>0</v>
      </c>
      <c r="K1550">
        <f>Playeras!G95</f>
        <v>0</v>
      </c>
      <c r="L1550" s="4">
        <f>IF(K1550="","",IF(Menu!$D$10="",0,Menu!$E$10))</f>
        <v>0</v>
      </c>
      <c r="M1550" s="4">
        <f>IF(K1550="","",IF(Menu!$H$8="",0,Menu!$H$8))</f>
        <v>0</v>
      </c>
      <c r="N1550" s="4" t="s">
        <v>274</v>
      </c>
      <c r="Y1550" s="4" t="str">
        <f>MID(I1550,1,5)</f>
        <v>C0304</v>
      </c>
      <c r="Z1550" s="4">
        <v>36</v>
      </c>
      <c r="AA1550" s="4">
        <f>(ROUNDDOWN(K1550/Z1550,0))*Z1550</f>
        <v>0</v>
      </c>
      <c r="AB1550" s="4">
        <f>K1550-(AA1550)</f>
        <v>0</v>
      </c>
      <c r="AC1550" s="4">
        <f>AA1550/Z1550</f>
        <v>0</v>
      </c>
    </row>
    <row r="1551" spans="1:29" ht="13.2">
      <c r="A1551" s="4" t="s">
        <v>271</v>
      </c>
      <c r="B1551" s="4" t="s">
        <v>272</v>
      </c>
      <c r="C1551" s="4">
        <f>IF(D1551="","",Menu!$D$8)</f>
        <v>0</v>
      </c>
      <c r="D1551" s="5" t="s">
        <v>63</v>
      </c>
      <c r="E1551" s="4">
        <f>IF(D1551="","",Menu!$J$10)</f>
        <v>0</v>
      </c>
      <c r="F1551" s="4">
        <f>IF(D1551="","",Menu!$R$8)</f>
        <v>0</v>
      </c>
      <c r="G1551" s="4">
        <f>IF(I1551="","",Menu!$N$12)</f>
        <v>0</v>
      </c>
      <c r="H1551" s="4">
        <f>IF(J1551="","",Menu!$N$10)</f>
        <v>0</v>
      </c>
      <c r="I1551" s="1" t="s">
        <v>868</v>
      </c>
      <c r="J1551" s="4">
        <f>IF(I1551="","",Menu!$M$8)</f>
        <v>0</v>
      </c>
      <c r="K1551">
        <f>Playeras!E95</f>
        <v>0</v>
      </c>
      <c r="L1551" s="4">
        <f>IF(K1551="","",IF(Menu!$D$10="",0,Menu!$E$10))</f>
        <v>0</v>
      </c>
      <c r="M1551" s="4">
        <f>IF(K1551="","",IF(Menu!$H$8="",0,Menu!$H$8))</f>
        <v>0</v>
      </c>
      <c r="N1551" s="4" t="s">
        <v>274</v>
      </c>
      <c r="Y1551" s="4" t="str">
        <f>MID(I1551,1,5)</f>
        <v>C0304</v>
      </c>
      <c r="Z1551" s="4">
        <v>36</v>
      </c>
      <c r="AA1551" s="4">
        <f>(ROUNDDOWN(K1551/Z1551,0))*Z1551</f>
        <v>0</v>
      </c>
      <c r="AB1551" s="4">
        <f>K1551-(AA1551)</f>
        <v>0</v>
      </c>
      <c r="AC1551" s="4">
        <f>AA1551/Z1551</f>
        <v>0</v>
      </c>
    </row>
    <row r="1552" spans="1:29" ht="13.2">
      <c r="A1552" s="4" t="s">
        <v>271</v>
      </c>
      <c r="B1552" s="4" t="s">
        <v>272</v>
      </c>
      <c r="C1552" s="4">
        <f>IF(D1552="","",Menu!$D$8)</f>
        <v>0</v>
      </c>
      <c r="D1552" s="5" t="s">
        <v>63</v>
      </c>
      <c r="E1552" s="4">
        <f>IF(D1552="","",Menu!$J$10)</f>
        <v>0</v>
      </c>
      <c r="F1552" s="4">
        <f>IF(D1552="","",Menu!$R$8)</f>
        <v>0</v>
      </c>
      <c r="G1552" s="4">
        <f>IF(I1552="","",Menu!$N$12)</f>
        <v>0</v>
      </c>
      <c r="H1552" s="4">
        <f>IF(J1552="","",Menu!$N$10)</f>
        <v>0</v>
      </c>
      <c r="I1552" s="1" t="s">
        <v>869</v>
      </c>
      <c r="J1552" s="4">
        <f>IF(I1552="","",Menu!$M$8)</f>
        <v>0</v>
      </c>
      <c r="K1552">
        <f>Playeras!F95</f>
        <v>0</v>
      </c>
      <c r="L1552" s="4">
        <f>IF(K1552="","",IF(Menu!$D$10="",0,Menu!$E$10))</f>
        <v>0</v>
      </c>
      <c r="M1552" s="4">
        <f>IF(K1552="","",IF(Menu!$H$8="",0,Menu!$H$8))</f>
        <v>0</v>
      </c>
      <c r="N1552" s="4" t="s">
        <v>274</v>
      </c>
      <c r="Y1552" s="4" t="str">
        <f>MID(I1552,1,5)</f>
        <v>C0304</v>
      </c>
      <c r="Z1552" s="4">
        <v>36</v>
      </c>
      <c r="AA1552" s="4">
        <f>(ROUNDDOWN(K1552/Z1552,0))*Z1552</f>
        <v>0</v>
      </c>
      <c r="AB1552" s="4">
        <f>K1552-(AA1552)</f>
        <v>0</v>
      </c>
      <c r="AC1552" s="4">
        <f>AA1552/Z1552</f>
        <v>0</v>
      </c>
    </row>
    <row r="1553" spans="1:29" ht="13.2">
      <c r="A1553" s="4" t="s">
        <v>271</v>
      </c>
      <c r="B1553" s="4" t="s">
        <v>272</v>
      </c>
      <c r="C1553" s="4">
        <f>IF(D1553="","",Menu!$D$8)</f>
        <v>0</v>
      </c>
      <c r="D1553" s="5" t="s">
        <v>63</v>
      </c>
      <c r="E1553" s="4">
        <f>IF(D1553="","",Menu!$J$10)</f>
        <v>0</v>
      </c>
      <c r="F1553" s="4">
        <f>IF(D1553="","",Menu!$R$8)</f>
        <v>0</v>
      </c>
      <c r="G1553" s="4">
        <f>IF(I1553="","",Menu!$N$12)</f>
        <v>0</v>
      </c>
      <c r="H1553" s="4">
        <f>IF(J1553="","",Menu!$N$10)</f>
        <v>0</v>
      </c>
      <c r="I1553" s="1" t="s">
        <v>867</v>
      </c>
      <c r="J1553" s="4">
        <f>IF(I1553="","",Menu!$M$8)</f>
        <v>0</v>
      </c>
      <c r="K1553">
        <f>Playeras!D95</f>
        <v>0</v>
      </c>
      <c r="L1553" s="4">
        <f>IF(K1553="","",IF(Menu!$D$10="",0,Menu!$E$10))</f>
        <v>0</v>
      </c>
      <c r="M1553" s="4">
        <f>IF(K1553="","",IF(Menu!$H$8="",0,Menu!$H$8))</f>
        <v>0</v>
      </c>
      <c r="N1553" s="4" t="s">
        <v>274</v>
      </c>
      <c r="Y1553" s="4" t="str">
        <f>MID(I1553,1,5)</f>
        <v>C0304</v>
      </c>
      <c r="Z1553" s="4">
        <v>36</v>
      </c>
      <c r="AA1553" s="4">
        <f>(ROUNDDOWN(K1553/Z1553,0))*Z1553</f>
        <v>0</v>
      </c>
      <c r="AB1553" s="4">
        <f>K1553-(AA1553)</f>
        <v>0</v>
      </c>
      <c r="AC1553" s="4">
        <f>AA1553/Z1553</f>
        <v>0</v>
      </c>
    </row>
    <row r="1554" spans="1:29" ht="13.2">
      <c r="A1554" s="4" t="s">
        <v>271</v>
      </c>
      <c r="B1554" s="4" t="s">
        <v>272</v>
      </c>
      <c r="C1554" s="4">
        <f>IF(D1554="","",Menu!$D$8)</f>
        <v>0</v>
      </c>
      <c r="D1554" s="5" t="s">
        <v>63</v>
      </c>
      <c r="E1554" s="4">
        <f>IF(D1554="","",Menu!$J$10)</f>
        <v>0</v>
      </c>
      <c r="F1554" s="4">
        <f>IF(D1554="","",Menu!$R$8)</f>
        <v>0</v>
      </c>
      <c r="G1554" s="4">
        <f>IF(I1554="","",Menu!$N$12)</f>
        <v>0</v>
      </c>
      <c r="H1554" s="4">
        <f>IF(J1554="","",Menu!$N$10)</f>
        <v>0</v>
      </c>
      <c r="I1554" s="1" t="s">
        <v>866</v>
      </c>
      <c r="J1554" s="4">
        <f>IF(I1554="","",Menu!$M$8)</f>
        <v>0</v>
      </c>
      <c r="K1554">
        <f>Playeras!H94</f>
        <v>0</v>
      </c>
      <c r="L1554" s="4">
        <f>IF(K1554="","",IF(Menu!$D$10="",0,Menu!$E$10))</f>
        <v>0</v>
      </c>
      <c r="M1554" s="4">
        <f>IF(K1554="","",IF(Menu!$H$8="",0,Menu!$H$8))</f>
        <v>0</v>
      </c>
      <c r="N1554" s="4" t="s">
        <v>274</v>
      </c>
      <c r="Y1554" s="4" t="str">
        <f>MID(I1554,1,5)</f>
        <v>C0304</v>
      </c>
      <c r="Z1554" s="4">
        <v>36</v>
      </c>
      <c r="AA1554" s="4">
        <f>(ROUNDDOWN(K1554/Z1554,0))*Z1554</f>
        <v>0</v>
      </c>
      <c r="AB1554" s="4">
        <f>K1554-(AA1554)</f>
        <v>0</v>
      </c>
      <c r="AC1554" s="4">
        <f>AA1554/Z1554</f>
        <v>0</v>
      </c>
    </row>
    <row r="1555" spans="1:29" ht="13.2">
      <c r="A1555" s="4" t="s">
        <v>271</v>
      </c>
      <c r="B1555" s="4" t="s">
        <v>272</v>
      </c>
      <c r="C1555" s="4">
        <f>IF(D1555="","",Menu!$D$8)</f>
        <v>0</v>
      </c>
      <c r="D1555" s="5" t="s">
        <v>63</v>
      </c>
      <c r="E1555" s="4">
        <f>IF(D1555="","",Menu!$J$10)</f>
        <v>0</v>
      </c>
      <c r="F1555" s="4">
        <f>IF(D1555="","",Menu!$R$8)</f>
        <v>0</v>
      </c>
      <c r="G1555" s="4">
        <f>IF(I1555="","",Menu!$N$12)</f>
        <v>0</v>
      </c>
      <c r="H1555" s="4">
        <f>IF(J1555="","",Menu!$N$10)</f>
        <v>0</v>
      </c>
      <c r="I1555" s="1" t="s">
        <v>865</v>
      </c>
      <c r="J1555" s="4">
        <f>IF(I1555="","",Menu!$M$8)</f>
        <v>0</v>
      </c>
      <c r="K1555">
        <f>Playeras!G94</f>
        <v>0</v>
      </c>
      <c r="L1555" s="4">
        <f>IF(K1555="","",IF(Menu!$D$10="",0,Menu!$E$10))</f>
        <v>0</v>
      </c>
      <c r="M1555" s="4">
        <f>IF(K1555="","",IF(Menu!$H$8="",0,Menu!$H$8))</f>
        <v>0</v>
      </c>
      <c r="N1555" s="4" t="s">
        <v>274</v>
      </c>
      <c r="Y1555" s="4" t="str">
        <f>MID(I1555,1,5)</f>
        <v>C0304</v>
      </c>
      <c r="Z1555" s="4">
        <v>36</v>
      </c>
      <c r="AA1555" s="4">
        <f>(ROUNDDOWN(K1555/Z1555,0))*Z1555</f>
        <v>0</v>
      </c>
      <c r="AB1555" s="4">
        <f>K1555-(AA1555)</f>
        <v>0</v>
      </c>
      <c r="AC1555" s="4">
        <f>AA1555/Z1555</f>
        <v>0</v>
      </c>
    </row>
    <row r="1556" spans="1:29" ht="13.2">
      <c r="A1556" s="4" t="s">
        <v>271</v>
      </c>
      <c r="B1556" s="4" t="s">
        <v>272</v>
      </c>
      <c r="C1556" s="4">
        <f>IF(D1556="","",Menu!$D$8)</f>
        <v>0</v>
      </c>
      <c r="D1556" s="5" t="s">
        <v>63</v>
      </c>
      <c r="E1556" s="4">
        <f>IF(D1556="","",Menu!$J$10)</f>
        <v>0</v>
      </c>
      <c r="F1556" s="4">
        <f>IF(D1556="","",Menu!$R$8)</f>
        <v>0</v>
      </c>
      <c r="G1556" s="4">
        <f>IF(I1556="","",Menu!$N$12)</f>
        <v>0</v>
      </c>
      <c r="H1556" s="4">
        <f>IF(J1556="","",Menu!$N$10)</f>
        <v>0</v>
      </c>
      <c r="I1556" s="1" t="s">
        <v>863</v>
      </c>
      <c r="J1556" s="4">
        <f>IF(I1556="","",Menu!$M$8)</f>
        <v>0</v>
      </c>
      <c r="K1556">
        <f>Playeras!E94</f>
        <v>0</v>
      </c>
      <c r="L1556" s="4">
        <f>IF(K1556="","",IF(Menu!$D$10="",0,Menu!$E$10))</f>
        <v>0</v>
      </c>
      <c r="M1556" s="4">
        <f>IF(K1556="","",IF(Menu!$H$8="",0,Menu!$H$8))</f>
        <v>0</v>
      </c>
      <c r="N1556" s="4" t="s">
        <v>274</v>
      </c>
      <c r="Y1556" s="4" t="str">
        <f>MID(I1556,1,5)</f>
        <v>C0304</v>
      </c>
      <c r="Z1556" s="4">
        <v>36</v>
      </c>
      <c r="AA1556" s="4">
        <f>(ROUNDDOWN(K1556/Z1556,0))*Z1556</f>
        <v>0</v>
      </c>
      <c r="AB1556" s="4">
        <f>K1556-(AA1556)</f>
        <v>0</v>
      </c>
      <c r="AC1556" s="4">
        <f>AA1556/Z1556</f>
        <v>0</v>
      </c>
    </row>
    <row r="1557" spans="1:29" ht="13.2">
      <c r="A1557" s="4" t="s">
        <v>271</v>
      </c>
      <c r="B1557" s="4" t="s">
        <v>272</v>
      </c>
      <c r="C1557" s="4">
        <f>IF(D1557="","",Menu!$D$8)</f>
        <v>0</v>
      </c>
      <c r="D1557" s="5" t="s">
        <v>63</v>
      </c>
      <c r="E1557" s="4">
        <f>IF(D1557="","",Menu!$J$10)</f>
        <v>0</v>
      </c>
      <c r="F1557" s="4">
        <f>IF(D1557="","",Menu!$R$8)</f>
        <v>0</v>
      </c>
      <c r="G1557" s="4">
        <f>IF(I1557="","",Menu!$N$12)</f>
        <v>0</v>
      </c>
      <c r="H1557" s="4">
        <f>IF(J1557="","",Menu!$N$10)</f>
        <v>0</v>
      </c>
      <c r="I1557" s="1" t="s">
        <v>864</v>
      </c>
      <c r="J1557" s="4">
        <f>IF(I1557="","",Menu!$M$8)</f>
        <v>0</v>
      </c>
      <c r="K1557">
        <f>Playeras!F94</f>
        <v>0</v>
      </c>
      <c r="L1557" s="4">
        <f>IF(K1557="","",IF(Menu!$D$10="",0,Menu!$E$10))</f>
        <v>0</v>
      </c>
      <c r="M1557" s="4">
        <f>IF(K1557="","",IF(Menu!$H$8="",0,Menu!$H$8))</f>
        <v>0</v>
      </c>
      <c r="N1557" s="4" t="s">
        <v>274</v>
      </c>
      <c r="Y1557" s="4" t="str">
        <f>MID(I1557,1,5)</f>
        <v>C0304</v>
      </c>
      <c r="Z1557" s="4">
        <v>36</v>
      </c>
      <c r="AA1557" s="4">
        <f>(ROUNDDOWN(K1557/Z1557,0))*Z1557</f>
        <v>0</v>
      </c>
      <c r="AB1557" s="4">
        <f>K1557-(AA1557)</f>
        <v>0</v>
      </c>
      <c r="AC1557" s="4">
        <f>AA1557/Z1557</f>
        <v>0</v>
      </c>
    </row>
    <row r="1558" spans="1:29" ht="13.2">
      <c r="A1558" s="4" t="s">
        <v>271</v>
      </c>
      <c r="B1558" s="4" t="s">
        <v>272</v>
      </c>
      <c r="C1558" s="4">
        <f>IF(D1558="","",Menu!$D$8)</f>
        <v>0</v>
      </c>
      <c r="D1558" s="5" t="s">
        <v>63</v>
      </c>
      <c r="E1558" s="4">
        <f>IF(D1558="","",Menu!$J$10)</f>
        <v>0</v>
      </c>
      <c r="F1558" s="4">
        <f>IF(D1558="","",Menu!$R$8)</f>
        <v>0</v>
      </c>
      <c r="G1558" s="4">
        <f>IF(I1558="","",Menu!$N$12)</f>
        <v>0</v>
      </c>
      <c r="H1558" s="4">
        <f>IF(J1558="","",Menu!$N$10)</f>
        <v>0</v>
      </c>
      <c r="I1558" s="1" t="s">
        <v>862</v>
      </c>
      <c r="J1558" s="4">
        <f>IF(I1558="","",Menu!$M$8)</f>
        <v>0</v>
      </c>
      <c r="K1558">
        <f>Playeras!D94</f>
        <v>0</v>
      </c>
      <c r="L1558" s="4">
        <f>IF(K1558="","",IF(Menu!$D$10="",0,Menu!$E$10))</f>
        <v>0</v>
      </c>
      <c r="M1558" s="4">
        <f>IF(K1558="","",IF(Menu!$H$8="",0,Menu!$H$8))</f>
        <v>0</v>
      </c>
      <c r="N1558" s="4" t="s">
        <v>274</v>
      </c>
      <c r="Y1558" s="4" t="str">
        <f>MID(I1558,1,5)</f>
        <v>C0304</v>
      </c>
      <c r="Z1558" s="4">
        <v>36</v>
      </c>
      <c r="AA1558" s="4">
        <f>(ROUNDDOWN(K1558/Z1558,0))*Z1558</f>
        <v>0</v>
      </c>
      <c r="AB1558" s="4">
        <f>K1558-(AA1558)</f>
        <v>0</v>
      </c>
      <c r="AC1558" s="4">
        <f>AA1558/Z1558</f>
        <v>0</v>
      </c>
    </row>
    <row r="1559" spans="1:29" ht="13.2">
      <c r="A1559" s="4" t="s">
        <v>271</v>
      </c>
      <c r="B1559" s="4" t="s">
        <v>272</v>
      </c>
      <c r="C1559" s="4">
        <f>IF(D1559="","",Menu!$D$8)</f>
        <v>0</v>
      </c>
      <c r="D1559" s="5" t="s">
        <v>63</v>
      </c>
      <c r="E1559" s="4">
        <f>IF(D1559="","",Menu!$J$10)</f>
        <v>0</v>
      </c>
      <c r="F1559" s="4">
        <f>IF(D1559="","",Menu!$R$8)</f>
        <v>0</v>
      </c>
      <c r="G1559" s="4">
        <f>IF(I1559="","",Menu!$N$12)</f>
        <v>0</v>
      </c>
      <c r="H1559" s="4">
        <f>IF(J1559="","",Menu!$N$10)</f>
        <v>0</v>
      </c>
      <c r="I1559" s="1" t="s">
        <v>861</v>
      </c>
      <c r="J1559" s="4">
        <f>IF(I1559="","",Menu!$M$8)</f>
        <v>0</v>
      </c>
      <c r="K1559">
        <f>Playeras!H93</f>
        <v>0</v>
      </c>
      <c r="L1559" s="4">
        <f>IF(K1559="","",IF(Menu!$D$10="",0,Menu!$E$10))</f>
        <v>0</v>
      </c>
      <c r="M1559" s="4">
        <f>IF(K1559="","",IF(Menu!$H$8="",0,Menu!$H$8))</f>
        <v>0</v>
      </c>
      <c r="N1559" s="4" t="s">
        <v>274</v>
      </c>
      <c r="Y1559" s="4" t="str">
        <f>MID(I1559,1,5)</f>
        <v>C0304</v>
      </c>
      <c r="Z1559" s="4">
        <v>36</v>
      </c>
      <c r="AA1559" s="4">
        <f>(ROUNDDOWN(K1559/Z1559,0))*Z1559</f>
        <v>0</v>
      </c>
      <c r="AB1559" s="4">
        <f>K1559-(AA1559)</f>
        <v>0</v>
      </c>
      <c r="AC1559" s="4">
        <f>AA1559/Z1559</f>
        <v>0</v>
      </c>
    </row>
    <row r="1560" spans="1:29" ht="13.2">
      <c r="A1560" s="4" t="s">
        <v>271</v>
      </c>
      <c r="B1560" s="4" t="s">
        <v>272</v>
      </c>
      <c r="C1560" s="4">
        <f>IF(D1560="","",Menu!$D$8)</f>
        <v>0</v>
      </c>
      <c r="D1560" s="5" t="s">
        <v>63</v>
      </c>
      <c r="E1560" s="4">
        <f>IF(D1560="","",Menu!$J$10)</f>
        <v>0</v>
      </c>
      <c r="F1560" s="4">
        <f>IF(D1560="","",Menu!$R$8)</f>
        <v>0</v>
      </c>
      <c r="G1560" s="4">
        <f>IF(I1560="","",Menu!$N$12)</f>
        <v>0</v>
      </c>
      <c r="H1560" s="4">
        <f>IF(J1560="","",Menu!$N$10)</f>
        <v>0</v>
      </c>
      <c r="I1560" s="1" t="s">
        <v>860</v>
      </c>
      <c r="J1560" s="4">
        <f>IF(I1560="","",Menu!$M$8)</f>
        <v>0</v>
      </c>
      <c r="K1560">
        <f>Playeras!G93</f>
        <v>0</v>
      </c>
      <c r="L1560" s="4">
        <f>IF(K1560="","",IF(Menu!$D$10="",0,Menu!$E$10))</f>
        <v>0</v>
      </c>
      <c r="M1560" s="4">
        <f>IF(K1560="","",IF(Menu!$H$8="",0,Menu!$H$8))</f>
        <v>0</v>
      </c>
      <c r="N1560" s="4" t="s">
        <v>274</v>
      </c>
      <c r="Y1560" s="4" t="str">
        <f>MID(I1560,1,5)</f>
        <v>C0304</v>
      </c>
      <c r="Z1560" s="4">
        <v>36</v>
      </c>
      <c r="AA1560" s="4">
        <f>(ROUNDDOWN(K1560/Z1560,0))*Z1560</f>
        <v>0</v>
      </c>
      <c r="AB1560" s="4">
        <f>K1560-(AA1560)</f>
        <v>0</v>
      </c>
      <c r="AC1560" s="4">
        <f>AA1560/Z1560</f>
        <v>0</v>
      </c>
    </row>
    <row r="1561" spans="1:29" ht="13.2">
      <c r="A1561" s="4" t="s">
        <v>271</v>
      </c>
      <c r="B1561" s="4" t="s">
        <v>272</v>
      </c>
      <c r="C1561" s="4">
        <f>IF(D1561="","",Menu!$D$8)</f>
        <v>0</v>
      </c>
      <c r="D1561" s="5" t="s">
        <v>63</v>
      </c>
      <c r="E1561" s="4">
        <f>IF(D1561="","",Menu!$J$10)</f>
        <v>0</v>
      </c>
      <c r="F1561" s="4">
        <f>IF(D1561="","",Menu!$R$8)</f>
        <v>0</v>
      </c>
      <c r="G1561" s="4">
        <f>IF(I1561="","",Menu!$N$12)</f>
        <v>0</v>
      </c>
      <c r="H1561" s="4">
        <f>IF(J1561="","",Menu!$N$10)</f>
        <v>0</v>
      </c>
      <c r="I1561" s="1" t="s">
        <v>858</v>
      </c>
      <c r="J1561" s="4">
        <f>IF(I1561="","",Menu!$M$8)</f>
        <v>0</v>
      </c>
      <c r="K1561">
        <f>Playeras!E93</f>
        <v>0</v>
      </c>
      <c r="L1561" s="4">
        <f>IF(K1561="","",IF(Menu!$D$10="",0,Menu!$E$10))</f>
        <v>0</v>
      </c>
      <c r="M1561" s="4">
        <f>IF(K1561="","",IF(Menu!$H$8="",0,Menu!$H$8))</f>
        <v>0</v>
      </c>
      <c r="N1561" s="4" t="s">
        <v>274</v>
      </c>
      <c r="Y1561" s="4" t="str">
        <f>MID(I1561,1,5)</f>
        <v>C0304</v>
      </c>
      <c r="Z1561" s="4">
        <v>36</v>
      </c>
      <c r="AA1561" s="4">
        <f>(ROUNDDOWN(K1561/Z1561,0))*Z1561</f>
        <v>0</v>
      </c>
      <c r="AB1561" s="4">
        <f>K1561-(AA1561)</f>
        <v>0</v>
      </c>
      <c r="AC1561" s="4">
        <f>AA1561/Z1561</f>
        <v>0</v>
      </c>
    </row>
    <row r="1562" spans="1:29" ht="13.2">
      <c r="A1562" s="4" t="s">
        <v>271</v>
      </c>
      <c r="B1562" s="4" t="s">
        <v>272</v>
      </c>
      <c r="C1562" s="4">
        <f>IF(D1562="","",Menu!$D$8)</f>
        <v>0</v>
      </c>
      <c r="D1562" s="5" t="s">
        <v>63</v>
      </c>
      <c r="E1562" s="4">
        <f>IF(D1562="","",Menu!$J$10)</f>
        <v>0</v>
      </c>
      <c r="F1562" s="4">
        <f>IF(D1562="","",Menu!$R$8)</f>
        <v>0</v>
      </c>
      <c r="G1562" s="4">
        <f>IF(I1562="","",Menu!$N$12)</f>
        <v>0</v>
      </c>
      <c r="H1562" s="4">
        <f>IF(J1562="","",Menu!$N$10)</f>
        <v>0</v>
      </c>
      <c r="I1562" s="1" t="s">
        <v>859</v>
      </c>
      <c r="J1562" s="4">
        <f>IF(I1562="","",Menu!$M$8)</f>
        <v>0</v>
      </c>
      <c r="K1562">
        <f>Playeras!F93</f>
        <v>0</v>
      </c>
      <c r="L1562" s="4">
        <f>IF(K1562="","",IF(Menu!$D$10="",0,Menu!$E$10))</f>
        <v>0</v>
      </c>
      <c r="M1562" s="4">
        <f>IF(K1562="","",IF(Menu!$H$8="",0,Menu!$H$8))</f>
        <v>0</v>
      </c>
      <c r="N1562" s="4" t="s">
        <v>274</v>
      </c>
      <c r="Y1562" s="4" t="str">
        <f>MID(I1562,1,5)</f>
        <v>C0304</v>
      </c>
      <c r="Z1562" s="4">
        <v>36</v>
      </c>
      <c r="AA1562" s="4">
        <f>(ROUNDDOWN(K1562/Z1562,0))*Z1562</f>
        <v>0</v>
      </c>
      <c r="AB1562" s="4">
        <f>K1562-(AA1562)</f>
        <v>0</v>
      </c>
      <c r="AC1562" s="4">
        <f>AA1562/Z1562</f>
        <v>0</v>
      </c>
    </row>
    <row r="1563" spans="1:29" ht="13.2">
      <c r="A1563" s="4" t="s">
        <v>271</v>
      </c>
      <c r="B1563" s="4" t="s">
        <v>272</v>
      </c>
      <c r="C1563" s="4">
        <f>IF(D1563="","",Menu!$D$8)</f>
        <v>0</v>
      </c>
      <c r="D1563" s="5" t="s">
        <v>63</v>
      </c>
      <c r="E1563" s="4">
        <f>IF(D1563="","",Menu!$J$10)</f>
        <v>0</v>
      </c>
      <c r="F1563" s="4">
        <f>IF(D1563="","",Menu!$R$8)</f>
        <v>0</v>
      </c>
      <c r="G1563" s="4">
        <f>IF(I1563="","",Menu!$N$12)</f>
        <v>0</v>
      </c>
      <c r="H1563" s="4">
        <f>IF(J1563="","",Menu!$N$10)</f>
        <v>0</v>
      </c>
      <c r="I1563" s="1" t="s">
        <v>857</v>
      </c>
      <c r="J1563" s="4">
        <f>IF(I1563="","",Menu!$M$8)</f>
        <v>0</v>
      </c>
      <c r="K1563">
        <f>Playeras!D93</f>
        <v>0</v>
      </c>
      <c r="L1563" s="4">
        <f>IF(K1563="","",IF(Menu!$D$10="",0,Menu!$E$10))</f>
        <v>0</v>
      </c>
      <c r="M1563" s="4">
        <f>IF(K1563="","",IF(Menu!$H$8="",0,Menu!$H$8))</f>
        <v>0</v>
      </c>
      <c r="N1563" s="4" t="s">
        <v>274</v>
      </c>
      <c r="Y1563" s="4" t="str">
        <f>MID(I1563,1,5)</f>
        <v>C0304</v>
      </c>
      <c r="Z1563" s="4">
        <v>36</v>
      </c>
      <c r="AA1563" s="4">
        <f>(ROUNDDOWN(K1563/Z1563,0))*Z1563</f>
        <v>0</v>
      </c>
      <c r="AB1563" s="4">
        <f>K1563-(AA1563)</f>
        <v>0</v>
      </c>
      <c r="AC1563" s="4">
        <f>AA1563/Z1563</f>
        <v>0</v>
      </c>
    </row>
    <row r="1564" spans="1:29" ht="13.2">
      <c r="A1564" s="4" t="s">
        <v>271</v>
      </c>
      <c r="B1564" s="4" t="s">
        <v>272</v>
      </c>
      <c r="C1564" s="4">
        <f>IF(D1564="","",Menu!$D$8)</f>
        <v>0</v>
      </c>
      <c r="D1564" s="5" t="s">
        <v>63</v>
      </c>
      <c r="E1564" s="4">
        <f>IF(D1564="","",Menu!$J$10)</f>
        <v>0</v>
      </c>
      <c r="F1564" s="4">
        <f>IF(D1564="","",Menu!$R$8)</f>
        <v>0</v>
      </c>
      <c r="G1564" s="4">
        <f>IF(I1564="","",Menu!$N$12)</f>
        <v>0</v>
      </c>
      <c r="H1564" s="4">
        <f>IF(J1564="","",Menu!$N$10)</f>
        <v>0</v>
      </c>
      <c r="I1564" s="1" t="s">
        <v>856</v>
      </c>
      <c r="J1564" s="4">
        <f>IF(I1564="","",Menu!$M$8)</f>
        <v>0</v>
      </c>
      <c r="K1564">
        <f>Playeras!H92</f>
        <v>0</v>
      </c>
      <c r="L1564" s="4">
        <f>IF(K1564="","",IF(Menu!$D$10="",0,Menu!$E$10))</f>
        <v>0</v>
      </c>
      <c r="M1564" s="4">
        <f>IF(K1564="","",IF(Menu!$H$8="",0,Menu!$H$8))</f>
        <v>0</v>
      </c>
      <c r="N1564" s="4" t="s">
        <v>274</v>
      </c>
      <c r="Y1564" s="4" t="str">
        <f>MID(I1564,1,5)</f>
        <v>C0304</v>
      </c>
      <c r="Z1564" s="4">
        <v>36</v>
      </c>
      <c r="AA1564" s="4">
        <f>(ROUNDDOWN(K1564/Z1564,0))*Z1564</f>
        <v>0</v>
      </c>
      <c r="AB1564" s="4">
        <f>K1564-(AA1564)</f>
        <v>0</v>
      </c>
      <c r="AC1564" s="4">
        <f>AA1564/Z1564</f>
        <v>0</v>
      </c>
    </row>
    <row r="1565" spans="1:29" ht="13.2">
      <c r="A1565" s="4" t="s">
        <v>271</v>
      </c>
      <c r="B1565" s="4" t="s">
        <v>272</v>
      </c>
      <c r="C1565" s="4">
        <f>IF(D1565="","",Menu!$D$8)</f>
        <v>0</v>
      </c>
      <c r="D1565" s="5" t="s">
        <v>63</v>
      </c>
      <c r="E1565" s="4">
        <f>IF(D1565="","",Menu!$J$10)</f>
        <v>0</v>
      </c>
      <c r="F1565" s="4">
        <f>IF(D1565="","",Menu!$R$8)</f>
        <v>0</v>
      </c>
      <c r="G1565" s="4">
        <f>IF(I1565="","",Menu!$N$12)</f>
        <v>0</v>
      </c>
      <c r="H1565" s="4">
        <f>IF(J1565="","",Menu!$N$10)</f>
        <v>0</v>
      </c>
      <c r="I1565" s="1" t="s">
        <v>855</v>
      </c>
      <c r="J1565" s="4">
        <f>IF(I1565="","",Menu!$M$8)</f>
        <v>0</v>
      </c>
      <c r="K1565">
        <f>Playeras!G92</f>
        <v>0</v>
      </c>
      <c r="L1565" s="4">
        <f>IF(K1565="","",IF(Menu!$D$10="",0,Menu!$E$10))</f>
        <v>0</v>
      </c>
      <c r="M1565" s="4">
        <f>IF(K1565="","",IF(Menu!$H$8="",0,Menu!$H$8))</f>
        <v>0</v>
      </c>
      <c r="N1565" s="4" t="s">
        <v>274</v>
      </c>
      <c r="Y1565" s="4" t="str">
        <f>MID(I1565,1,5)</f>
        <v>C0304</v>
      </c>
      <c r="Z1565" s="4">
        <v>36</v>
      </c>
      <c r="AA1565" s="4">
        <f>(ROUNDDOWN(K1565/Z1565,0))*Z1565</f>
        <v>0</v>
      </c>
      <c r="AB1565" s="4">
        <f>K1565-(AA1565)</f>
        <v>0</v>
      </c>
      <c r="AC1565" s="4">
        <f>AA1565/Z1565</f>
        <v>0</v>
      </c>
    </row>
    <row r="1566" spans="1:29" ht="13.2">
      <c r="A1566" s="4" t="s">
        <v>271</v>
      </c>
      <c r="B1566" s="4" t="s">
        <v>272</v>
      </c>
      <c r="C1566" s="4">
        <f>IF(D1566="","",Menu!$D$8)</f>
        <v>0</v>
      </c>
      <c r="D1566" s="5" t="s">
        <v>63</v>
      </c>
      <c r="E1566" s="4">
        <f>IF(D1566="","",Menu!$J$10)</f>
        <v>0</v>
      </c>
      <c r="F1566" s="4">
        <f>IF(D1566="","",Menu!$R$8)</f>
        <v>0</v>
      </c>
      <c r="G1566" s="4">
        <f>IF(I1566="","",Menu!$N$12)</f>
        <v>0</v>
      </c>
      <c r="H1566" s="4">
        <f>IF(J1566="","",Menu!$N$10)</f>
        <v>0</v>
      </c>
      <c r="I1566" s="1" t="s">
        <v>853</v>
      </c>
      <c r="J1566" s="4">
        <f>IF(I1566="","",Menu!$M$8)</f>
        <v>0</v>
      </c>
      <c r="K1566">
        <f>Playeras!E92</f>
        <v>0</v>
      </c>
      <c r="L1566" s="4">
        <f>IF(K1566="","",IF(Menu!$D$10="",0,Menu!$E$10))</f>
        <v>0</v>
      </c>
      <c r="M1566" s="4">
        <f>IF(K1566="","",IF(Menu!$H$8="",0,Menu!$H$8))</f>
        <v>0</v>
      </c>
      <c r="N1566" s="4" t="s">
        <v>274</v>
      </c>
      <c r="Y1566" s="4" t="str">
        <f>MID(I1566,1,5)</f>
        <v>C0304</v>
      </c>
      <c r="Z1566" s="4">
        <v>36</v>
      </c>
      <c r="AA1566" s="4">
        <f>(ROUNDDOWN(K1566/Z1566,0))*Z1566</f>
        <v>0</v>
      </c>
      <c r="AB1566" s="4">
        <f>K1566-(AA1566)</f>
        <v>0</v>
      </c>
      <c r="AC1566" s="4">
        <f>AA1566/Z1566</f>
        <v>0</v>
      </c>
    </row>
    <row r="1567" spans="1:29" ht="13.2">
      <c r="A1567" s="4" t="s">
        <v>271</v>
      </c>
      <c r="B1567" s="4" t="s">
        <v>272</v>
      </c>
      <c r="C1567" s="4">
        <f>IF(D1567="","",Menu!$D$8)</f>
        <v>0</v>
      </c>
      <c r="D1567" s="5" t="s">
        <v>63</v>
      </c>
      <c r="E1567" s="4">
        <f>IF(D1567="","",Menu!$J$10)</f>
        <v>0</v>
      </c>
      <c r="F1567" s="4">
        <f>IF(D1567="","",Menu!$R$8)</f>
        <v>0</v>
      </c>
      <c r="G1567" s="4">
        <f>IF(I1567="","",Menu!$N$12)</f>
        <v>0</v>
      </c>
      <c r="H1567" s="4">
        <f>IF(J1567="","",Menu!$N$10)</f>
        <v>0</v>
      </c>
      <c r="I1567" s="1" t="s">
        <v>854</v>
      </c>
      <c r="J1567" s="4">
        <f>IF(I1567="","",Menu!$M$8)</f>
        <v>0</v>
      </c>
      <c r="K1567">
        <f>Playeras!F92</f>
        <v>0</v>
      </c>
      <c r="L1567" s="4">
        <f>IF(K1567="","",IF(Menu!$D$10="",0,Menu!$E$10))</f>
        <v>0</v>
      </c>
      <c r="M1567" s="4">
        <f>IF(K1567="","",IF(Menu!$H$8="",0,Menu!$H$8))</f>
        <v>0</v>
      </c>
      <c r="N1567" s="4" t="s">
        <v>274</v>
      </c>
      <c r="Y1567" s="4" t="str">
        <f>MID(I1567,1,5)</f>
        <v>C0304</v>
      </c>
      <c r="Z1567" s="4">
        <v>36</v>
      </c>
      <c r="AA1567" s="4">
        <f>(ROUNDDOWN(K1567/Z1567,0))*Z1567</f>
        <v>0</v>
      </c>
      <c r="AB1567" s="4">
        <f>K1567-(AA1567)</f>
        <v>0</v>
      </c>
      <c r="AC1567" s="4">
        <f>AA1567/Z1567</f>
        <v>0</v>
      </c>
    </row>
    <row r="1568" spans="1:29" ht="13.2">
      <c r="A1568" s="4" t="s">
        <v>271</v>
      </c>
      <c r="B1568" s="4" t="s">
        <v>272</v>
      </c>
      <c r="C1568" s="4">
        <f>IF(D1568="","",Menu!$D$8)</f>
        <v>0</v>
      </c>
      <c r="D1568" s="5" t="s">
        <v>63</v>
      </c>
      <c r="E1568" s="4">
        <f>IF(D1568="","",Menu!$J$10)</f>
        <v>0</v>
      </c>
      <c r="F1568" s="4">
        <f>IF(D1568="","",Menu!$R$8)</f>
        <v>0</v>
      </c>
      <c r="G1568" s="4">
        <f>IF(I1568="","",Menu!$N$12)</f>
        <v>0</v>
      </c>
      <c r="H1568" s="4">
        <f>IF(J1568="","",Menu!$N$10)</f>
        <v>0</v>
      </c>
      <c r="I1568" s="1" t="s">
        <v>852</v>
      </c>
      <c r="J1568" s="4">
        <f>IF(I1568="","",Menu!$M$8)</f>
        <v>0</v>
      </c>
      <c r="K1568">
        <f>Playeras!D92</f>
        <v>0</v>
      </c>
      <c r="L1568" s="4">
        <f>IF(K1568="","",IF(Menu!$D$10="",0,Menu!$E$10))</f>
        <v>0</v>
      </c>
      <c r="M1568" s="4">
        <f>IF(K1568="","",IF(Menu!$H$8="",0,Menu!$H$8))</f>
        <v>0</v>
      </c>
      <c r="N1568" s="4" t="s">
        <v>274</v>
      </c>
      <c r="Y1568" s="4" t="str">
        <f>MID(I1568,1,5)</f>
        <v>C0304</v>
      </c>
      <c r="Z1568" s="4">
        <v>36</v>
      </c>
      <c r="AA1568" s="4">
        <f>(ROUNDDOWN(K1568/Z1568,0))*Z1568</f>
        <v>0</v>
      </c>
      <c r="AB1568" s="4">
        <f>K1568-(AA1568)</f>
        <v>0</v>
      </c>
      <c r="AC1568" s="4">
        <f>AA1568/Z1568</f>
        <v>0</v>
      </c>
    </row>
    <row r="1569" spans="1:29" ht="13.2">
      <c r="A1569" s="4" t="s">
        <v>271</v>
      </c>
      <c r="B1569" s="4" t="s">
        <v>272</v>
      </c>
      <c r="C1569" s="4">
        <f>IF(D1569="","",Menu!$D$8)</f>
        <v>0</v>
      </c>
      <c r="D1569" s="5" t="s">
        <v>63</v>
      </c>
      <c r="E1569" s="4">
        <f>IF(D1569="","",Menu!$J$10)</f>
        <v>0</v>
      </c>
      <c r="F1569" s="4">
        <f>IF(D1569="","",Menu!$R$8)</f>
        <v>0</v>
      </c>
      <c r="G1569" s="4">
        <f>IF(I1569="","",Menu!$N$12)</f>
        <v>0</v>
      </c>
      <c r="H1569" s="4">
        <f>IF(J1569="","",Menu!$N$10)</f>
        <v>0</v>
      </c>
      <c r="I1569" s="1" t="s">
        <v>851</v>
      </c>
      <c r="J1569" s="4">
        <f>IF(I1569="","",Menu!$M$8)</f>
        <v>0</v>
      </c>
      <c r="K1569">
        <f>Playeras!H91</f>
        <v>0</v>
      </c>
      <c r="L1569" s="4">
        <f>IF(K1569="","",IF(Menu!$D$10="",0,Menu!$E$10))</f>
        <v>0</v>
      </c>
      <c r="M1569" s="4">
        <f>IF(K1569="","",IF(Menu!$H$8="",0,Menu!$H$8))</f>
        <v>0</v>
      </c>
      <c r="N1569" s="4" t="s">
        <v>274</v>
      </c>
      <c r="Y1569" s="4" t="str">
        <f>MID(I1569,1,5)</f>
        <v>C0304</v>
      </c>
      <c r="Z1569" s="4">
        <v>36</v>
      </c>
      <c r="AA1569" s="4">
        <f>(ROUNDDOWN(K1569/Z1569,0))*Z1569</f>
        <v>0</v>
      </c>
      <c r="AB1569" s="4">
        <f>K1569-(AA1569)</f>
        <v>0</v>
      </c>
      <c r="AC1569" s="4">
        <f>AA1569/Z1569</f>
        <v>0</v>
      </c>
    </row>
    <row r="1570" spans="1:29" ht="13.2">
      <c r="A1570" s="4" t="s">
        <v>271</v>
      </c>
      <c r="B1570" s="4" t="s">
        <v>272</v>
      </c>
      <c r="C1570" s="4">
        <f>IF(D1570="","",Menu!$D$8)</f>
        <v>0</v>
      </c>
      <c r="D1570" s="5" t="s">
        <v>63</v>
      </c>
      <c r="E1570" s="4">
        <f>IF(D1570="","",Menu!$J$10)</f>
        <v>0</v>
      </c>
      <c r="F1570" s="4">
        <f>IF(D1570="","",Menu!$R$8)</f>
        <v>0</v>
      </c>
      <c r="G1570" s="4">
        <f>IF(I1570="","",Menu!$N$12)</f>
        <v>0</v>
      </c>
      <c r="H1570" s="4">
        <f>IF(J1570="","",Menu!$N$10)</f>
        <v>0</v>
      </c>
      <c r="I1570" s="1" t="s">
        <v>850</v>
      </c>
      <c r="J1570" s="4">
        <f>IF(I1570="","",Menu!$M$8)</f>
        <v>0</v>
      </c>
      <c r="K1570">
        <f>Playeras!G91</f>
        <v>0</v>
      </c>
      <c r="L1570" s="4">
        <f>IF(K1570="","",IF(Menu!$D$10="",0,Menu!$E$10))</f>
        <v>0</v>
      </c>
      <c r="M1570" s="4">
        <f>IF(K1570="","",IF(Menu!$H$8="",0,Menu!$H$8))</f>
        <v>0</v>
      </c>
      <c r="N1570" s="4" t="s">
        <v>274</v>
      </c>
      <c r="Y1570" s="4" t="str">
        <f>MID(I1570,1,5)</f>
        <v>C0304</v>
      </c>
      <c r="Z1570" s="4">
        <v>36</v>
      </c>
      <c r="AA1570" s="4">
        <f>(ROUNDDOWN(K1570/Z1570,0))*Z1570</f>
        <v>0</v>
      </c>
      <c r="AB1570" s="4">
        <f>K1570-(AA1570)</f>
        <v>0</v>
      </c>
      <c r="AC1570" s="4">
        <f>AA1570/Z1570</f>
        <v>0</v>
      </c>
    </row>
    <row r="1571" spans="1:29" ht="13.2">
      <c r="A1571" s="4" t="s">
        <v>271</v>
      </c>
      <c r="B1571" s="4" t="s">
        <v>272</v>
      </c>
      <c r="C1571" s="4">
        <f>IF(D1571="","",Menu!$D$8)</f>
        <v>0</v>
      </c>
      <c r="D1571" s="5" t="s">
        <v>63</v>
      </c>
      <c r="E1571" s="4">
        <f>IF(D1571="","",Menu!$J$10)</f>
        <v>0</v>
      </c>
      <c r="F1571" s="4">
        <f>IF(D1571="","",Menu!$R$8)</f>
        <v>0</v>
      </c>
      <c r="G1571" s="4">
        <f>IF(I1571="","",Menu!$N$12)</f>
        <v>0</v>
      </c>
      <c r="H1571" s="4">
        <f>IF(J1571="","",Menu!$N$10)</f>
        <v>0</v>
      </c>
      <c r="I1571" s="1" t="s">
        <v>848</v>
      </c>
      <c r="J1571" s="4">
        <f>IF(I1571="","",Menu!$M$8)</f>
        <v>0</v>
      </c>
      <c r="K1571">
        <f>Playeras!E91</f>
        <v>0</v>
      </c>
      <c r="L1571" s="4">
        <f>IF(K1571="","",IF(Menu!$D$10="",0,Menu!$E$10))</f>
        <v>0</v>
      </c>
      <c r="M1571" s="4">
        <f>IF(K1571="","",IF(Menu!$H$8="",0,Menu!$H$8))</f>
        <v>0</v>
      </c>
      <c r="N1571" s="4" t="s">
        <v>274</v>
      </c>
      <c r="Y1571" s="4" t="str">
        <f>MID(I1571,1,5)</f>
        <v>C0304</v>
      </c>
      <c r="Z1571" s="4">
        <v>36</v>
      </c>
      <c r="AA1571" s="4">
        <f>(ROUNDDOWN(K1571/Z1571,0))*Z1571</f>
        <v>0</v>
      </c>
      <c r="AB1571" s="4">
        <f>K1571-(AA1571)</f>
        <v>0</v>
      </c>
      <c r="AC1571" s="4">
        <f>AA1571/Z1571</f>
        <v>0</v>
      </c>
    </row>
    <row r="1572" spans="1:29" ht="13.2">
      <c r="A1572" s="4" t="s">
        <v>271</v>
      </c>
      <c r="B1572" s="4" t="s">
        <v>272</v>
      </c>
      <c r="C1572" s="4">
        <f>IF(D1572="","",Menu!$D$8)</f>
        <v>0</v>
      </c>
      <c r="D1572" s="5" t="s">
        <v>63</v>
      </c>
      <c r="E1572" s="4">
        <f>IF(D1572="","",Menu!$J$10)</f>
        <v>0</v>
      </c>
      <c r="F1572" s="4">
        <f>IF(D1572="","",Menu!$R$8)</f>
        <v>0</v>
      </c>
      <c r="G1572" s="4">
        <f>IF(I1572="","",Menu!$N$12)</f>
        <v>0</v>
      </c>
      <c r="H1572" s="4">
        <f>IF(J1572="","",Menu!$N$10)</f>
        <v>0</v>
      </c>
      <c r="I1572" s="1" t="s">
        <v>849</v>
      </c>
      <c r="J1572" s="4">
        <f>IF(I1572="","",Menu!$M$8)</f>
        <v>0</v>
      </c>
      <c r="K1572">
        <f>Playeras!F91</f>
        <v>0</v>
      </c>
      <c r="L1572" s="4">
        <f>IF(K1572="","",IF(Menu!$D$10="",0,Menu!$E$10))</f>
        <v>0</v>
      </c>
      <c r="M1572" s="4">
        <f>IF(K1572="","",IF(Menu!$H$8="",0,Menu!$H$8))</f>
        <v>0</v>
      </c>
      <c r="N1572" s="4" t="s">
        <v>274</v>
      </c>
      <c r="Y1572" s="4" t="str">
        <f>MID(I1572,1,5)</f>
        <v>C0304</v>
      </c>
      <c r="Z1572" s="4">
        <v>36</v>
      </c>
      <c r="AA1572" s="4">
        <f>(ROUNDDOWN(K1572/Z1572,0))*Z1572</f>
        <v>0</v>
      </c>
      <c r="AB1572" s="4">
        <f>K1572-(AA1572)</f>
        <v>0</v>
      </c>
      <c r="AC1572" s="4">
        <f>AA1572/Z1572</f>
        <v>0</v>
      </c>
    </row>
    <row r="1573" spans="1:29" ht="13.2">
      <c r="A1573" s="4" t="s">
        <v>271</v>
      </c>
      <c r="B1573" s="4" t="s">
        <v>272</v>
      </c>
      <c r="C1573" s="4">
        <f>IF(D1573="","",Menu!$D$8)</f>
        <v>0</v>
      </c>
      <c r="D1573" s="5" t="s">
        <v>63</v>
      </c>
      <c r="E1573" s="4">
        <f>IF(D1573="","",Menu!$J$10)</f>
        <v>0</v>
      </c>
      <c r="F1573" s="4">
        <f>IF(D1573="","",Menu!$R$8)</f>
        <v>0</v>
      </c>
      <c r="G1573" s="4">
        <f>IF(I1573="","",Menu!$N$12)</f>
        <v>0</v>
      </c>
      <c r="H1573" s="4">
        <f>IF(J1573="","",Menu!$N$10)</f>
        <v>0</v>
      </c>
      <c r="I1573" s="1" t="s">
        <v>847</v>
      </c>
      <c r="J1573" s="4">
        <f>IF(I1573="","",Menu!$M$8)</f>
        <v>0</v>
      </c>
      <c r="K1573">
        <f>Playeras!D91</f>
        <v>0</v>
      </c>
      <c r="L1573" s="4">
        <f>IF(K1573="","",IF(Menu!$D$10="",0,Menu!$E$10))</f>
        <v>0</v>
      </c>
      <c r="M1573" s="4">
        <f>IF(K1573="","",IF(Menu!$H$8="",0,Menu!$H$8))</f>
        <v>0</v>
      </c>
      <c r="N1573" s="4" t="s">
        <v>274</v>
      </c>
      <c r="Y1573" s="4" t="str">
        <f>MID(I1573,1,5)</f>
        <v>C0304</v>
      </c>
      <c r="Z1573" s="4">
        <v>36</v>
      </c>
      <c r="AA1573" s="4">
        <f>(ROUNDDOWN(K1573/Z1573,0))*Z1573</f>
        <v>0</v>
      </c>
      <c r="AB1573" s="4">
        <f>K1573-(AA1573)</f>
        <v>0</v>
      </c>
      <c r="AC1573" s="4">
        <f>AA1573/Z1573</f>
        <v>0</v>
      </c>
    </row>
    <row r="1574" spans="1:29" ht="13.2">
      <c r="A1574" s="4" t="s">
        <v>271</v>
      </c>
      <c r="B1574" s="4" t="s">
        <v>272</v>
      </c>
      <c r="C1574" s="4">
        <f>IF(D1574="","",Menu!$D$8)</f>
        <v>0</v>
      </c>
      <c r="D1574" s="5" t="s">
        <v>63</v>
      </c>
      <c r="E1574" s="4">
        <f>IF(D1574="","",Menu!$J$10)</f>
        <v>0</v>
      </c>
      <c r="F1574" s="4">
        <f>IF(D1574="","",Menu!$R$8)</f>
        <v>0</v>
      </c>
      <c r="G1574" s="4">
        <f>IF(I1574="","",Menu!$N$12)</f>
        <v>0</v>
      </c>
      <c r="H1574" s="4">
        <f>IF(J1574="","",Menu!$N$10)</f>
        <v>0</v>
      </c>
      <c r="I1574" s="1" t="s">
        <v>846</v>
      </c>
      <c r="J1574" s="4">
        <f>IF(I1574="","",Menu!$M$8)</f>
        <v>0</v>
      </c>
      <c r="K1574">
        <f>Playeras!H90</f>
        <v>0</v>
      </c>
      <c r="L1574" s="4">
        <f>IF(K1574="","",IF(Menu!$D$10="",0,Menu!$E$10))</f>
        <v>0</v>
      </c>
      <c r="M1574" s="4">
        <f>IF(K1574="","",IF(Menu!$H$8="",0,Menu!$H$8))</f>
        <v>0</v>
      </c>
      <c r="N1574" s="4" t="s">
        <v>274</v>
      </c>
      <c r="Y1574" s="4" t="str">
        <f>MID(I1574,1,5)</f>
        <v>C0304</v>
      </c>
      <c r="Z1574" s="4">
        <v>36</v>
      </c>
      <c r="AA1574" s="4">
        <f>(ROUNDDOWN(K1574/Z1574,0))*Z1574</f>
        <v>0</v>
      </c>
      <c r="AB1574" s="4">
        <f>K1574-(AA1574)</f>
        <v>0</v>
      </c>
      <c r="AC1574" s="4">
        <f>AA1574/Z1574</f>
        <v>0</v>
      </c>
    </row>
    <row r="1575" spans="1:29" ht="13.2">
      <c r="A1575" s="4" t="s">
        <v>271</v>
      </c>
      <c r="B1575" s="4" t="s">
        <v>272</v>
      </c>
      <c r="C1575" s="4">
        <f>IF(D1575="","",Menu!$D$8)</f>
        <v>0</v>
      </c>
      <c r="D1575" s="5" t="s">
        <v>63</v>
      </c>
      <c r="E1575" s="4">
        <f>IF(D1575="","",Menu!$J$10)</f>
        <v>0</v>
      </c>
      <c r="F1575" s="4">
        <f>IF(D1575="","",Menu!$R$8)</f>
        <v>0</v>
      </c>
      <c r="G1575" s="4">
        <f>IF(I1575="","",Menu!$N$12)</f>
        <v>0</v>
      </c>
      <c r="H1575" s="4">
        <f>IF(J1575="","",Menu!$N$10)</f>
        <v>0</v>
      </c>
      <c r="I1575" s="1" t="s">
        <v>845</v>
      </c>
      <c r="J1575" s="4">
        <f>IF(I1575="","",Menu!$M$8)</f>
        <v>0</v>
      </c>
      <c r="K1575">
        <f>Playeras!G90</f>
        <v>0</v>
      </c>
      <c r="L1575" s="4">
        <f>IF(K1575="","",IF(Menu!$D$10="",0,Menu!$E$10))</f>
        <v>0</v>
      </c>
      <c r="M1575" s="4">
        <f>IF(K1575="","",IF(Menu!$H$8="",0,Menu!$H$8))</f>
        <v>0</v>
      </c>
      <c r="N1575" s="4" t="s">
        <v>274</v>
      </c>
      <c r="Y1575" s="4" t="str">
        <f>MID(I1575,1,5)</f>
        <v>C0304</v>
      </c>
      <c r="Z1575" s="4">
        <v>36</v>
      </c>
      <c r="AA1575" s="4">
        <f>(ROUNDDOWN(K1575/Z1575,0))*Z1575</f>
        <v>0</v>
      </c>
      <c r="AB1575" s="4">
        <f>K1575-(AA1575)</f>
        <v>0</v>
      </c>
      <c r="AC1575" s="4">
        <f>AA1575/Z1575</f>
        <v>0</v>
      </c>
    </row>
    <row r="1576" spans="1:29" ht="13.2">
      <c r="A1576" s="4" t="s">
        <v>271</v>
      </c>
      <c r="B1576" s="4" t="s">
        <v>272</v>
      </c>
      <c r="C1576" s="4">
        <f>IF(D1576="","",Menu!$D$8)</f>
        <v>0</v>
      </c>
      <c r="D1576" s="5" t="s">
        <v>63</v>
      </c>
      <c r="E1576" s="4">
        <f>IF(D1576="","",Menu!$J$10)</f>
        <v>0</v>
      </c>
      <c r="F1576" s="4">
        <f>IF(D1576="","",Menu!$R$8)</f>
        <v>0</v>
      </c>
      <c r="G1576" s="4">
        <f>IF(I1576="","",Menu!$N$12)</f>
        <v>0</v>
      </c>
      <c r="H1576" s="4">
        <f>IF(J1576="","",Menu!$N$10)</f>
        <v>0</v>
      </c>
      <c r="I1576" s="1" t="s">
        <v>843</v>
      </c>
      <c r="J1576" s="4">
        <f>IF(I1576="","",Menu!$M$8)</f>
        <v>0</v>
      </c>
      <c r="K1576">
        <f>Playeras!E90</f>
        <v>0</v>
      </c>
      <c r="L1576" s="4">
        <f>IF(K1576="","",IF(Menu!$D$10="",0,Menu!$E$10))</f>
        <v>0</v>
      </c>
      <c r="M1576" s="4">
        <f>IF(K1576="","",IF(Menu!$H$8="",0,Menu!$H$8))</f>
        <v>0</v>
      </c>
      <c r="N1576" s="4" t="s">
        <v>274</v>
      </c>
      <c r="Y1576" s="4" t="str">
        <f>MID(I1576,1,5)</f>
        <v>C0304</v>
      </c>
      <c r="Z1576" s="4">
        <v>36</v>
      </c>
      <c r="AA1576" s="4">
        <f>(ROUNDDOWN(K1576/Z1576,0))*Z1576</f>
        <v>0</v>
      </c>
      <c r="AB1576" s="4">
        <f>K1576-(AA1576)</f>
        <v>0</v>
      </c>
      <c r="AC1576" s="4">
        <f>AA1576/Z1576</f>
        <v>0</v>
      </c>
    </row>
    <row r="1577" spans="1:29" ht="13.2">
      <c r="A1577" s="4" t="s">
        <v>271</v>
      </c>
      <c r="B1577" s="4" t="s">
        <v>272</v>
      </c>
      <c r="C1577" s="4">
        <f>IF(D1577="","",Menu!$D$8)</f>
        <v>0</v>
      </c>
      <c r="D1577" s="5" t="s">
        <v>63</v>
      </c>
      <c r="E1577" s="4">
        <f>IF(D1577="","",Menu!$J$10)</f>
        <v>0</v>
      </c>
      <c r="F1577" s="4">
        <f>IF(D1577="","",Menu!$R$8)</f>
        <v>0</v>
      </c>
      <c r="G1577" s="4">
        <f>IF(I1577="","",Menu!$N$12)</f>
        <v>0</v>
      </c>
      <c r="H1577" s="4">
        <f>IF(J1577="","",Menu!$N$10)</f>
        <v>0</v>
      </c>
      <c r="I1577" s="1" t="s">
        <v>844</v>
      </c>
      <c r="J1577" s="4">
        <f>IF(I1577="","",Menu!$M$8)</f>
        <v>0</v>
      </c>
      <c r="K1577">
        <f>Playeras!F90</f>
        <v>0</v>
      </c>
      <c r="L1577" s="4">
        <f>IF(K1577="","",IF(Menu!$D$10="",0,Menu!$E$10))</f>
        <v>0</v>
      </c>
      <c r="M1577" s="4">
        <f>IF(K1577="","",IF(Menu!$H$8="",0,Menu!$H$8))</f>
        <v>0</v>
      </c>
      <c r="N1577" s="4" t="s">
        <v>274</v>
      </c>
      <c r="Y1577" s="4" t="str">
        <f>MID(I1577,1,5)</f>
        <v>C0304</v>
      </c>
      <c r="Z1577" s="4">
        <v>36</v>
      </c>
      <c r="AA1577" s="4">
        <f>(ROUNDDOWN(K1577/Z1577,0))*Z1577</f>
        <v>0</v>
      </c>
      <c r="AB1577" s="4">
        <f>K1577-(AA1577)</f>
        <v>0</v>
      </c>
      <c r="AC1577" s="4">
        <f>AA1577/Z1577</f>
        <v>0</v>
      </c>
    </row>
    <row r="1578" spans="1:29" ht="13.2">
      <c r="A1578" s="4" t="s">
        <v>271</v>
      </c>
      <c r="B1578" s="4" t="s">
        <v>272</v>
      </c>
      <c r="C1578" s="4">
        <f>IF(D1578="","",Menu!$D$8)</f>
        <v>0</v>
      </c>
      <c r="D1578" s="5" t="s">
        <v>63</v>
      </c>
      <c r="E1578" s="4">
        <f>IF(D1578="","",Menu!$J$10)</f>
        <v>0</v>
      </c>
      <c r="F1578" s="4">
        <f>IF(D1578="","",Menu!$R$8)</f>
        <v>0</v>
      </c>
      <c r="G1578" s="4">
        <f>IF(I1578="","",Menu!$N$12)</f>
        <v>0</v>
      </c>
      <c r="H1578" s="4">
        <f>IF(J1578="","",Menu!$N$10)</f>
        <v>0</v>
      </c>
      <c r="I1578" s="1" t="s">
        <v>842</v>
      </c>
      <c r="J1578" s="4">
        <f>IF(I1578="","",Menu!$M$8)</f>
        <v>0</v>
      </c>
      <c r="K1578">
        <f>Playeras!D90</f>
        <v>0</v>
      </c>
      <c r="L1578" s="4">
        <f>IF(K1578="","",IF(Menu!$D$10="",0,Menu!$E$10))</f>
        <v>0</v>
      </c>
      <c r="M1578" s="4">
        <f>IF(K1578="","",IF(Menu!$H$8="",0,Menu!$H$8))</f>
        <v>0</v>
      </c>
      <c r="N1578" s="4" t="s">
        <v>274</v>
      </c>
      <c r="Y1578" s="4" t="str">
        <f>MID(I1578,1,5)</f>
        <v>C0304</v>
      </c>
      <c r="Z1578" s="4">
        <v>36</v>
      </c>
      <c r="AA1578" s="4">
        <f>(ROUNDDOWN(K1578/Z1578,0))*Z1578</f>
        <v>0</v>
      </c>
      <c r="AB1578" s="4">
        <f>K1578-(AA1578)</f>
        <v>0</v>
      </c>
      <c r="AC1578" s="4">
        <f>AA1578/Z1578</f>
        <v>0</v>
      </c>
    </row>
    <row r="1579" spans="1:29" ht="13.2">
      <c r="A1579" s="4" t="s">
        <v>271</v>
      </c>
      <c r="B1579" s="4" t="s">
        <v>272</v>
      </c>
      <c r="C1579" s="4">
        <f>IF(D1579="","",Menu!$D$8)</f>
        <v>0</v>
      </c>
      <c r="D1579" s="5" t="s">
        <v>63</v>
      </c>
      <c r="E1579" s="4">
        <f>IF(D1579="","",Menu!$J$10)</f>
        <v>0</v>
      </c>
      <c r="F1579" s="4">
        <f>IF(D1579="","",Menu!$R$8)</f>
        <v>0</v>
      </c>
      <c r="G1579" s="4">
        <f>IF(I1579="","",Menu!$N$12)</f>
        <v>0</v>
      </c>
      <c r="H1579" s="4">
        <f>IF(J1579="","",Menu!$N$10)</f>
        <v>0</v>
      </c>
      <c r="I1579" s="1" t="s">
        <v>562</v>
      </c>
      <c r="J1579" s="4">
        <f>IF(I1579="","",Menu!$M$8)</f>
        <v>0</v>
      </c>
      <c r="K1579">
        <f>Playeras!I42</f>
        <v>0</v>
      </c>
      <c r="L1579" s="4">
        <f>IF(K1579="","",IF(Menu!$D$10="",0,Menu!$E$10))</f>
        <v>0</v>
      </c>
      <c r="M1579" s="4">
        <f>IF(K1579="","",IF(Menu!$H$8="",0,Menu!$H$8))</f>
        <v>0</v>
      </c>
      <c r="N1579" s="4" t="s">
        <v>274</v>
      </c>
      <c r="Y1579" s="4" t="str">
        <f>MID(I1583,1,5)</f>
        <v>C0300</v>
      </c>
      <c r="Z1579" s="4">
        <v>36</v>
      </c>
      <c r="AA1579" s="4">
        <f>(ROUNDDOWN(K1591/Z1579,0))*Z1579</f>
        <v>0</v>
      </c>
      <c r="AB1579" s="4">
        <f>K1591-(AA1579)</f>
        <v>0</v>
      </c>
      <c r="AC1579" s="4">
        <f>AA1579/Z1579</f>
        <v>0</v>
      </c>
    </row>
    <row r="1580" spans="1:29" ht="13.2">
      <c r="A1580" s="4" t="s">
        <v>271</v>
      </c>
      <c r="B1580" s="4" t="s">
        <v>272</v>
      </c>
      <c r="C1580" s="4">
        <f>IF(D1580="","",Menu!$D$8)</f>
        <v>0</v>
      </c>
      <c r="D1580" s="5" t="s">
        <v>63</v>
      </c>
      <c r="E1580" s="4">
        <f>IF(D1580="","",Menu!$J$10)</f>
        <v>0</v>
      </c>
      <c r="F1580" s="4">
        <f>IF(D1580="","",Menu!$R$8)</f>
        <v>0</v>
      </c>
      <c r="G1580" s="4">
        <f>IF(I1580="","",Menu!$N$12)</f>
        <v>0</v>
      </c>
      <c r="H1580" s="4">
        <f>IF(J1580="","",Menu!$N$10)</f>
        <v>0</v>
      </c>
      <c r="I1580" s="1" t="s">
        <v>561</v>
      </c>
      <c r="J1580" s="4">
        <f>IF(I1580="","",Menu!$M$8)</f>
        <v>0</v>
      </c>
      <c r="K1580">
        <f>Playeras!H42</f>
        <v>0</v>
      </c>
      <c r="L1580" s="4">
        <f>IF(K1580="","",IF(Menu!$D$10="",0,Menu!$E$10))</f>
        <v>0</v>
      </c>
      <c r="M1580" s="4">
        <f>IF(K1580="","",IF(Menu!$H$8="",0,Menu!$H$8))</f>
        <v>0</v>
      </c>
      <c r="N1580" s="4" t="s">
        <v>274</v>
      </c>
      <c r="Y1580" s="4" t="str">
        <f>MID(I1584,1,5)</f>
        <v>C0300</v>
      </c>
      <c r="Z1580" s="4">
        <v>72</v>
      </c>
      <c r="AA1580" s="4">
        <f>(ROUNDDOWN(K1592/Z1580,0))*Z1580</f>
        <v>0</v>
      </c>
      <c r="AB1580" s="4">
        <f>K1592-(AA1580)</f>
        <v>0</v>
      </c>
      <c r="AC1580" s="4">
        <f>AA1580/Z1580</f>
        <v>0</v>
      </c>
    </row>
    <row r="1581" spans="1:29" ht="13.2">
      <c r="A1581" s="4" t="s">
        <v>271</v>
      </c>
      <c r="B1581" s="4" t="s">
        <v>272</v>
      </c>
      <c r="C1581" s="4">
        <f>IF(D1581="","",Menu!$D$8)</f>
        <v>0</v>
      </c>
      <c r="D1581" s="5" t="s">
        <v>63</v>
      </c>
      <c r="E1581" s="4">
        <f>IF(D1581="","",Menu!$J$10)</f>
        <v>0</v>
      </c>
      <c r="F1581" s="4">
        <f>IF(D1581="","",Menu!$R$8)</f>
        <v>0</v>
      </c>
      <c r="G1581" s="4">
        <f>IF(I1581="","",Menu!$N$12)</f>
        <v>0</v>
      </c>
      <c r="H1581" s="4">
        <f>IF(J1581="","",Menu!$N$10)</f>
        <v>0</v>
      </c>
      <c r="I1581" s="1" t="s">
        <v>560</v>
      </c>
      <c r="J1581" s="4">
        <f>IF(I1581="","",Menu!$M$8)</f>
        <v>0</v>
      </c>
      <c r="K1581">
        <f>Playeras!G42</f>
        <v>0</v>
      </c>
      <c r="L1581" s="4">
        <f>IF(K1581="","",IF(Menu!$D$10="",0,Menu!$E$10))</f>
        <v>0</v>
      </c>
      <c r="M1581" s="4">
        <f>IF(K1581="","",IF(Menu!$H$8="",0,Menu!$H$8))</f>
        <v>0</v>
      </c>
      <c r="N1581" s="4" t="s">
        <v>274</v>
      </c>
      <c r="Y1581" s="4" t="str">
        <f>MID(I1585,1,5)</f>
        <v>C0300</v>
      </c>
      <c r="Z1581" s="4">
        <v>72</v>
      </c>
      <c r="AA1581" s="4">
        <f>(ROUNDDOWN(K1593/Z1581,0))*Z1581</f>
        <v>0</v>
      </c>
      <c r="AB1581" s="4">
        <f>K1593-(AA1581)</f>
        <v>0</v>
      </c>
      <c r="AC1581" s="4">
        <f>AA1581/Z1581</f>
        <v>0</v>
      </c>
    </row>
    <row r="1582" spans="1:29" ht="13.2">
      <c r="A1582" s="4" t="s">
        <v>271</v>
      </c>
      <c r="B1582" s="4" t="s">
        <v>272</v>
      </c>
      <c r="C1582" s="4">
        <f>IF(D1582="","",Menu!$D$8)</f>
        <v>0</v>
      </c>
      <c r="D1582" s="5" t="s">
        <v>63</v>
      </c>
      <c r="E1582" s="4">
        <f>IF(D1582="","",Menu!$J$10)</f>
        <v>0</v>
      </c>
      <c r="F1582" s="4">
        <f>IF(D1582="","",Menu!$R$8)</f>
        <v>0</v>
      </c>
      <c r="G1582" s="4">
        <f>IF(I1582="","",Menu!$N$12)</f>
        <v>0</v>
      </c>
      <c r="H1582" s="4">
        <f>IF(J1582="","",Menu!$N$10)</f>
        <v>0</v>
      </c>
      <c r="I1582" s="1" t="s">
        <v>558</v>
      </c>
      <c r="J1582" s="4">
        <f>IF(I1582="","",Menu!$M$8)</f>
        <v>0</v>
      </c>
      <c r="K1582">
        <f>Playeras!E42</f>
        <v>0</v>
      </c>
      <c r="L1582" s="4">
        <f>IF(K1582="","",IF(Menu!$D$10="",0,Menu!$E$10))</f>
        <v>0</v>
      </c>
      <c r="M1582" s="4">
        <f>IF(K1582="","",IF(Menu!$H$8="",0,Menu!$H$8))</f>
        <v>0</v>
      </c>
      <c r="N1582" s="4" t="s">
        <v>274</v>
      </c>
      <c r="Y1582" s="4" t="str">
        <f>MID(I1586,1,5)</f>
        <v>C0300</v>
      </c>
      <c r="Z1582" s="4">
        <v>72</v>
      </c>
      <c r="AA1582" s="4">
        <f>(ROUNDDOWN(K1594/Z1582,0))*Z1582</f>
        <v>0</v>
      </c>
      <c r="AB1582" s="4">
        <f>K1594-(AA1582)</f>
        <v>0</v>
      </c>
      <c r="AC1582" s="4">
        <f>AA1582/Z1582</f>
        <v>0</v>
      </c>
    </row>
    <row r="1583" spans="1:29" ht="13.2">
      <c r="A1583" s="4" t="s">
        <v>271</v>
      </c>
      <c r="B1583" s="4" t="s">
        <v>272</v>
      </c>
      <c r="C1583" s="4">
        <f>IF(D1583="","",Menu!$D$8)</f>
        <v>0</v>
      </c>
      <c r="D1583" s="5" t="s">
        <v>63</v>
      </c>
      <c r="E1583" s="4">
        <f>IF(D1583="","",Menu!$J$10)</f>
        <v>0</v>
      </c>
      <c r="F1583" s="4">
        <f>IF(D1583="","",Menu!$R$8)</f>
        <v>0</v>
      </c>
      <c r="G1583" s="4">
        <f>IF(I1583="","",Menu!$N$12)</f>
        <v>0</v>
      </c>
      <c r="H1583" s="4">
        <f>IF(J1583="","",Menu!$N$10)</f>
        <v>0</v>
      </c>
      <c r="I1583" s="1" t="s">
        <v>559</v>
      </c>
      <c r="J1583" s="4">
        <f>IF(I1583="","",Menu!$M$8)</f>
        <v>0</v>
      </c>
      <c r="K1583">
        <f>Playeras!F42</f>
        <v>0</v>
      </c>
      <c r="L1583" s="4">
        <f>IF(K1583="","",IF(Menu!$D$10="",0,Menu!$E$10))</f>
        <v>0</v>
      </c>
      <c r="M1583" s="4">
        <f>IF(K1583="","",IF(Menu!$H$8="",0,Menu!$H$8))</f>
        <v>0</v>
      </c>
      <c r="N1583" s="4" t="s">
        <v>274</v>
      </c>
      <c r="Y1583" s="4" t="str">
        <f>MID(I1587,1,5)</f>
        <v>C0300</v>
      </c>
      <c r="Z1583" s="4">
        <v>72</v>
      </c>
      <c r="AA1583" s="4">
        <f>(ROUNDDOWN(K1595/Z1583,0))*Z1583</f>
        <v>0</v>
      </c>
      <c r="AB1583" s="4">
        <f>K1595-(AA1583)</f>
        <v>0</v>
      </c>
      <c r="AC1583" s="4">
        <f>AA1583/Z1583</f>
        <v>0</v>
      </c>
    </row>
    <row r="1584" spans="1:29" ht="13.2">
      <c r="A1584" s="4" t="s">
        <v>271</v>
      </c>
      <c r="B1584" s="4" t="s">
        <v>272</v>
      </c>
      <c r="C1584" s="4">
        <f>IF(D1584="","",Menu!$D$8)</f>
        <v>0</v>
      </c>
      <c r="D1584" s="5" t="s">
        <v>63</v>
      </c>
      <c r="E1584" s="4">
        <f>IF(D1584="","",Menu!$J$10)</f>
        <v>0</v>
      </c>
      <c r="F1584" s="4">
        <f>IF(D1584="","",Menu!$R$8)</f>
        <v>0</v>
      </c>
      <c r="G1584" s="4">
        <f>IF(I1584="","",Menu!$N$12)</f>
        <v>0</v>
      </c>
      <c r="H1584" s="4">
        <f>IF(J1584="","",Menu!$N$10)</f>
        <v>0</v>
      </c>
      <c r="I1584" s="1" t="s">
        <v>557</v>
      </c>
      <c r="J1584" s="4">
        <f>IF(I1584="","",Menu!$M$8)</f>
        <v>0</v>
      </c>
      <c r="K1584">
        <f>Playeras!D42</f>
        <v>0</v>
      </c>
      <c r="L1584" s="4">
        <f>IF(K1584="","",IF(Menu!$D$10="",0,Menu!$E$10))</f>
        <v>0</v>
      </c>
      <c r="M1584" s="4">
        <f>IF(K1584="","",IF(Menu!$H$8="",0,Menu!$H$8))</f>
        <v>0</v>
      </c>
      <c r="N1584" s="4" t="s">
        <v>274</v>
      </c>
      <c r="Y1584" s="4" t="str">
        <f>MID(I1588,1,5)</f>
        <v>C0300</v>
      </c>
      <c r="Z1584" s="4">
        <v>72</v>
      </c>
      <c r="AA1584" s="4">
        <f>(ROUNDDOWN(K1596/Z1584,0))*Z1584</f>
        <v>0</v>
      </c>
      <c r="AB1584" s="4">
        <f>K1596-(AA1584)</f>
        <v>0</v>
      </c>
      <c r="AC1584" s="4">
        <f>AA1584/Z1584</f>
        <v>0</v>
      </c>
    </row>
    <row r="1585" spans="1:29" ht="13.2">
      <c r="A1585" s="4" t="s">
        <v>271</v>
      </c>
      <c r="B1585" s="4" t="s">
        <v>272</v>
      </c>
      <c r="C1585" s="4">
        <f>IF(D1585="","",Menu!$D$8)</f>
        <v>0</v>
      </c>
      <c r="D1585" s="5" t="s">
        <v>63</v>
      </c>
      <c r="E1585" s="4">
        <f>IF(D1585="","",Menu!$J$10)</f>
        <v>0</v>
      </c>
      <c r="F1585" s="4">
        <f>IF(D1585="","",Menu!$R$8)</f>
        <v>0</v>
      </c>
      <c r="G1585" s="4">
        <f>IF(I1585="","",Menu!$N$12)</f>
        <v>0</v>
      </c>
      <c r="H1585" s="4">
        <f>IF(J1585="","",Menu!$N$10)</f>
        <v>0</v>
      </c>
      <c r="I1585" s="1" t="s">
        <v>556</v>
      </c>
      <c r="J1585" s="4">
        <f>IF(I1585="","",Menu!$M$8)</f>
        <v>0</v>
      </c>
      <c r="K1585">
        <f>Playeras!I41</f>
        <v>0</v>
      </c>
      <c r="L1585" s="4">
        <f>IF(K1585="","",IF(Menu!$D$10="",0,Menu!$E$10))</f>
        <v>0</v>
      </c>
      <c r="M1585" s="4">
        <f>IF(K1585="","",IF(Menu!$H$8="",0,Menu!$H$8))</f>
        <v>0</v>
      </c>
      <c r="N1585" s="4" t="s">
        <v>274</v>
      </c>
      <c r="Y1585" s="4" t="str">
        <f>MID(I1589,1,5)</f>
        <v>C0300</v>
      </c>
      <c r="Z1585" s="4">
        <v>36</v>
      </c>
      <c r="AA1585" s="4">
        <f>(ROUNDDOWN(K1597/Z1585,0))*Z1585</f>
        <v>0</v>
      </c>
      <c r="AB1585" s="4">
        <f>K1597-(AA1585)</f>
        <v>0</v>
      </c>
      <c r="AC1585" s="4">
        <f>AA1585/Z1585</f>
        <v>0</v>
      </c>
    </row>
    <row r="1586" spans="1:29" ht="13.2">
      <c r="A1586" s="4" t="s">
        <v>271</v>
      </c>
      <c r="B1586" s="4" t="s">
        <v>272</v>
      </c>
      <c r="C1586" s="4">
        <f>IF(D1586="","",Menu!$D$8)</f>
        <v>0</v>
      </c>
      <c r="D1586" s="5" t="s">
        <v>63</v>
      </c>
      <c r="E1586" s="4">
        <f>IF(D1586="","",Menu!$J$10)</f>
        <v>0</v>
      </c>
      <c r="F1586" s="4">
        <f>IF(D1586="","",Menu!$R$8)</f>
        <v>0</v>
      </c>
      <c r="G1586" s="4">
        <f>IF(I1586="","",Menu!$N$12)</f>
        <v>0</v>
      </c>
      <c r="H1586" s="4">
        <f>IF(J1586="","",Menu!$N$10)</f>
        <v>0</v>
      </c>
      <c r="I1586" s="1" t="s">
        <v>555</v>
      </c>
      <c r="J1586" s="4">
        <f>IF(I1586="","",Menu!$M$8)</f>
        <v>0</v>
      </c>
      <c r="K1586">
        <f>Playeras!H41</f>
        <v>0</v>
      </c>
      <c r="L1586" s="4">
        <f>IF(K1586="","",IF(Menu!$D$10="",0,Menu!$E$10))</f>
        <v>0</v>
      </c>
      <c r="M1586" s="4">
        <f>IF(K1586="","",IF(Menu!$H$8="",0,Menu!$H$8))</f>
        <v>0</v>
      </c>
      <c r="N1586" s="4" t="s">
        <v>274</v>
      </c>
      <c r="Y1586" s="4" t="str">
        <f>MID(I1590,1,5)</f>
        <v>C0300</v>
      </c>
      <c r="Z1586" s="4">
        <v>72</v>
      </c>
      <c r="AA1586" s="4">
        <f>(ROUNDDOWN(K1598/Z1586,0))*Z1586</f>
        <v>0</v>
      </c>
      <c r="AB1586" s="4">
        <f>K1598-(AA1586)</f>
        <v>0</v>
      </c>
      <c r="AC1586" s="4">
        <f>AA1586/Z1586</f>
        <v>0</v>
      </c>
    </row>
    <row r="1587" spans="1:29" ht="13.2">
      <c r="A1587" s="4" t="s">
        <v>271</v>
      </c>
      <c r="B1587" s="4" t="s">
        <v>272</v>
      </c>
      <c r="C1587" s="4">
        <f>IF(D1587="","",Menu!$D$8)</f>
        <v>0</v>
      </c>
      <c r="D1587" s="5" t="s">
        <v>63</v>
      </c>
      <c r="E1587" s="4">
        <f>IF(D1587="","",Menu!$J$10)</f>
        <v>0</v>
      </c>
      <c r="F1587" s="4">
        <f>IF(D1587="","",Menu!$R$8)</f>
        <v>0</v>
      </c>
      <c r="G1587" s="4">
        <f>IF(I1587="","",Menu!$N$12)</f>
        <v>0</v>
      </c>
      <c r="H1587" s="4">
        <f>IF(J1587="","",Menu!$N$10)</f>
        <v>0</v>
      </c>
      <c r="I1587" s="1" t="s">
        <v>554</v>
      </c>
      <c r="J1587" s="4">
        <f>IF(I1587="","",Menu!$M$8)</f>
        <v>0</v>
      </c>
      <c r="K1587">
        <f>Playeras!G41</f>
        <v>0</v>
      </c>
      <c r="L1587" s="4">
        <f>IF(K1587="","",IF(Menu!$D$10="",0,Menu!$E$10))</f>
        <v>0</v>
      </c>
      <c r="M1587" s="4">
        <f>IF(K1587="","",IF(Menu!$H$8="",0,Menu!$H$8))</f>
        <v>0</v>
      </c>
      <c r="N1587" s="4" t="s">
        <v>274</v>
      </c>
      <c r="Y1587" s="4" t="str">
        <f>MID(I1591,1,5)</f>
        <v>C0300</v>
      </c>
      <c r="Z1587" s="4">
        <v>72</v>
      </c>
      <c r="AA1587" s="4">
        <f>(ROUNDDOWN(K1599/Z1587,0))*Z1587</f>
        <v>0</v>
      </c>
      <c r="AB1587" s="4">
        <f>K1599-(AA1587)</f>
        <v>0</v>
      </c>
      <c r="AC1587" s="4">
        <f>AA1587/Z1587</f>
        <v>0</v>
      </c>
    </row>
    <row r="1588" spans="1:29" ht="13.2">
      <c r="A1588" s="4" t="s">
        <v>271</v>
      </c>
      <c r="B1588" s="4" t="s">
        <v>272</v>
      </c>
      <c r="C1588" s="4">
        <f>IF(D1588="","",Menu!$D$8)</f>
        <v>0</v>
      </c>
      <c r="D1588" s="5" t="s">
        <v>63</v>
      </c>
      <c r="E1588" s="4">
        <f>IF(D1588="","",Menu!$J$10)</f>
        <v>0</v>
      </c>
      <c r="F1588" s="4">
        <f>IF(D1588="","",Menu!$R$8)</f>
        <v>0</v>
      </c>
      <c r="G1588" s="4">
        <f>IF(I1588="","",Menu!$N$12)</f>
        <v>0</v>
      </c>
      <c r="H1588" s="4">
        <f>IF(J1588="","",Menu!$N$10)</f>
        <v>0</v>
      </c>
      <c r="I1588" s="1" t="s">
        <v>552</v>
      </c>
      <c r="J1588" s="4">
        <f>IF(I1588="","",Menu!$M$8)</f>
        <v>0</v>
      </c>
      <c r="K1588">
        <f>Playeras!E41</f>
        <v>0</v>
      </c>
      <c r="L1588" s="4">
        <f>IF(K1588="","",IF(Menu!$D$10="",0,Menu!$E$10))</f>
        <v>0</v>
      </c>
      <c r="M1588" s="4">
        <f>IF(K1588="","",IF(Menu!$H$8="",0,Menu!$H$8))</f>
        <v>0</v>
      </c>
      <c r="N1588" s="4" t="s">
        <v>274</v>
      </c>
      <c r="Y1588" s="4" t="str">
        <f>MID(I1592,1,5)</f>
        <v>C0300</v>
      </c>
      <c r="Z1588" s="4">
        <v>72</v>
      </c>
      <c r="AA1588" s="4">
        <f>(ROUNDDOWN(K1600/Z1588,0))*Z1588</f>
        <v>0</v>
      </c>
      <c r="AB1588" s="4">
        <f>K1600-(AA1588)</f>
        <v>0</v>
      </c>
      <c r="AC1588" s="4">
        <f>AA1588/Z1588</f>
        <v>0</v>
      </c>
    </row>
    <row r="1589" spans="1:29" ht="13.2">
      <c r="A1589" s="4" t="s">
        <v>271</v>
      </c>
      <c r="B1589" s="4" t="s">
        <v>272</v>
      </c>
      <c r="C1589" s="4">
        <f>IF(D1589="","",Menu!$D$8)</f>
        <v>0</v>
      </c>
      <c r="D1589" s="5" t="s">
        <v>63</v>
      </c>
      <c r="E1589" s="4">
        <f>IF(D1589="","",Menu!$J$10)</f>
        <v>0</v>
      </c>
      <c r="F1589" s="4">
        <f>IF(D1589="","",Menu!$R$8)</f>
        <v>0</v>
      </c>
      <c r="G1589" s="4">
        <f>IF(I1589="","",Menu!$N$12)</f>
        <v>0</v>
      </c>
      <c r="H1589" s="4">
        <f>IF(J1589="","",Menu!$N$10)</f>
        <v>0</v>
      </c>
      <c r="I1589" s="1" t="s">
        <v>553</v>
      </c>
      <c r="J1589" s="4">
        <f>IF(I1589="","",Menu!$M$8)</f>
        <v>0</v>
      </c>
      <c r="K1589">
        <f>Playeras!F41</f>
        <v>0</v>
      </c>
      <c r="L1589" s="4">
        <f>IF(K1589="","",IF(Menu!$D$10="",0,Menu!$E$10))</f>
        <v>0</v>
      </c>
      <c r="M1589" s="4">
        <f>IF(K1589="","",IF(Menu!$H$8="",0,Menu!$H$8))</f>
        <v>0</v>
      </c>
      <c r="N1589" s="4" t="s">
        <v>274</v>
      </c>
      <c r="Y1589" s="4" t="str">
        <f>MID(I1593,1,5)</f>
        <v>C0300</v>
      </c>
      <c r="Z1589" s="4">
        <v>72</v>
      </c>
      <c r="AA1589" s="4">
        <f>(ROUNDDOWN(K1601/Z1589,0))*Z1589</f>
        <v>0</v>
      </c>
      <c r="AB1589" s="4">
        <f>K1601-(AA1589)</f>
        <v>0</v>
      </c>
      <c r="AC1589" s="4">
        <f>AA1589/Z1589</f>
        <v>0</v>
      </c>
    </row>
    <row r="1590" spans="1:29" ht="13.2">
      <c r="A1590" s="4" t="s">
        <v>271</v>
      </c>
      <c r="B1590" s="4" t="s">
        <v>272</v>
      </c>
      <c r="C1590" s="4">
        <f>IF(D1590="","",Menu!$D$8)</f>
        <v>0</v>
      </c>
      <c r="D1590" s="5" t="s">
        <v>63</v>
      </c>
      <c r="E1590" s="4">
        <f>IF(D1590="","",Menu!$J$10)</f>
        <v>0</v>
      </c>
      <c r="F1590" s="4">
        <f>IF(D1590="","",Menu!$R$8)</f>
        <v>0</v>
      </c>
      <c r="G1590" s="4">
        <f>IF(I1590="","",Menu!$N$12)</f>
        <v>0</v>
      </c>
      <c r="H1590" s="4">
        <f>IF(J1590="","",Menu!$N$10)</f>
        <v>0</v>
      </c>
      <c r="I1590" s="1" t="s">
        <v>551</v>
      </c>
      <c r="J1590" s="4">
        <f>IF(I1590="","",Menu!$M$8)</f>
        <v>0</v>
      </c>
      <c r="K1590">
        <f>Playeras!D41</f>
        <v>0</v>
      </c>
      <c r="L1590" s="4">
        <f>IF(K1590="","",IF(Menu!$D$10="",0,Menu!$E$10))</f>
        <v>0</v>
      </c>
      <c r="M1590" s="4">
        <f>IF(K1590="","",IF(Menu!$H$8="",0,Menu!$H$8))</f>
        <v>0</v>
      </c>
      <c r="N1590" s="4" t="s">
        <v>274</v>
      </c>
      <c r="Y1590" s="4" t="str">
        <f>MID(I1594,1,5)</f>
        <v>C0300</v>
      </c>
      <c r="Z1590" s="4">
        <v>72</v>
      </c>
      <c r="AA1590" s="4">
        <f>(ROUNDDOWN(K1602/Z1590,0))*Z1590</f>
        <v>0</v>
      </c>
      <c r="AB1590" s="4">
        <f>K1602-(AA1590)</f>
        <v>0</v>
      </c>
      <c r="AC1590" s="4">
        <f>AA1590/Z1590</f>
        <v>0</v>
      </c>
    </row>
    <row r="1591" spans="1:29" ht="13.2">
      <c r="A1591" s="4" t="s">
        <v>271</v>
      </c>
      <c r="B1591" s="4" t="s">
        <v>272</v>
      </c>
      <c r="C1591" s="4">
        <f>IF(D1591="","",Menu!$D$8)</f>
        <v>0</v>
      </c>
      <c r="D1591" s="5" t="s">
        <v>63</v>
      </c>
      <c r="E1591" s="4">
        <f>IF(D1591="","",Menu!$J$10)</f>
        <v>0</v>
      </c>
      <c r="F1591" s="4">
        <f>IF(D1591="","",Menu!$R$8)</f>
        <v>0</v>
      </c>
      <c r="G1591" s="4">
        <f>IF(I1591="","",Menu!$N$12)</f>
        <v>0</v>
      </c>
      <c r="H1591" s="4">
        <f>IF(J1591="","",Menu!$N$10)</f>
        <v>0</v>
      </c>
      <c r="I1591" s="1" t="s">
        <v>550</v>
      </c>
      <c r="J1591" s="4">
        <f>IF(I1591="","",Menu!$M$8)</f>
        <v>0</v>
      </c>
      <c r="K1591">
        <f>Playeras!I40</f>
        <v>0</v>
      </c>
      <c r="L1591" s="4">
        <f>IF(K1591="","",IF(Menu!$D$10="",0,Menu!$E$10))</f>
        <v>0</v>
      </c>
      <c r="M1591" s="4">
        <f>IF(K1591="","",IF(Menu!$H$8="",0,Menu!$H$8))</f>
        <v>0</v>
      </c>
      <c r="N1591" s="4" t="s">
        <v>274</v>
      </c>
      <c r="Y1591" s="4" t="str">
        <f>MID(I1595,1,5)</f>
        <v>C0300</v>
      </c>
      <c r="Z1591" s="4">
        <v>36</v>
      </c>
      <c r="AA1591" s="4">
        <f>(ROUNDDOWN(K1603/Z1591,0))*Z1591</f>
        <v>0</v>
      </c>
      <c r="AB1591" s="4">
        <f>K1603-(AA1591)</f>
        <v>0</v>
      </c>
      <c r="AC1591" s="4">
        <f>AA1591/Z1591</f>
        <v>0</v>
      </c>
    </row>
    <row r="1592" spans="1:29" ht="13.2">
      <c r="A1592" s="4" t="s">
        <v>271</v>
      </c>
      <c r="B1592" s="4" t="s">
        <v>272</v>
      </c>
      <c r="C1592" s="4">
        <f>IF(D1592="","",Menu!$D$8)</f>
        <v>0</v>
      </c>
      <c r="D1592" s="5" t="s">
        <v>63</v>
      </c>
      <c r="E1592" s="4">
        <f>IF(D1592="","",Menu!$J$10)</f>
        <v>0</v>
      </c>
      <c r="F1592" s="4">
        <f>IF(D1592="","",Menu!$R$8)</f>
        <v>0</v>
      </c>
      <c r="G1592" s="4">
        <f>IF(I1592="","",Menu!$N$12)</f>
        <v>0</v>
      </c>
      <c r="H1592" s="4">
        <f>IF(J1592="","",Menu!$N$10)</f>
        <v>0</v>
      </c>
      <c r="I1592" s="1" t="s">
        <v>549</v>
      </c>
      <c r="J1592" s="4">
        <f>IF(I1592="","",Menu!$M$8)</f>
        <v>0</v>
      </c>
      <c r="K1592">
        <f>Playeras!H40</f>
        <v>0</v>
      </c>
      <c r="L1592" s="4">
        <f>IF(K1592="","",IF(Menu!$D$10="",0,Menu!$E$10))</f>
        <v>0</v>
      </c>
      <c r="M1592" s="4">
        <f>IF(K1592="","",IF(Menu!$H$8="",0,Menu!$H$8))</f>
        <v>0</v>
      </c>
      <c r="N1592" s="4" t="s">
        <v>274</v>
      </c>
      <c r="Y1592" s="4" t="str">
        <f>MID(I1596,1,5)</f>
        <v>C0300</v>
      </c>
      <c r="Z1592" s="4">
        <v>72</v>
      </c>
      <c r="AA1592" s="4">
        <f>(ROUNDDOWN(K1604/Z1592,0))*Z1592</f>
        <v>0</v>
      </c>
      <c r="AB1592" s="4">
        <f>K1604-(AA1592)</f>
        <v>0</v>
      </c>
      <c r="AC1592" s="4">
        <f>AA1592/Z1592</f>
        <v>0</v>
      </c>
    </row>
    <row r="1593" spans="1:29" ht="13.2">
      <c r="A1593" s="4" t="s">
        <v>271</v>
      </c>
      <c r="B1593" s="4" t="s">
        <v>272</v>
      </c>
      <c r="C1593" s="4">
        <f>IF(D1593="","",Menu!$D$8)</f>
        <v>0</v>
      </c>
      <c r="D1593" s="5" t="s">
        <v>63</v>
      </c>
      <c r="E1593" s="4">
        <f>IF(D1593="","",Menu!$J$10)</f>
        <v>0</v>
      </c>
      <c r="F1593" s="4">
        <f>IF(D1593="","",Menu!$R$8)</f>
        <v>0</v>
      </c>
      <c r="G1593" s="4">
        <f>IF(I1593="","",Menu!$N$12)</f>
        <v>0</v>
      </c>
      <c r="H1593" s="4">
        <f>IF(J1593="","",Menu!$N$10)</f>
        <v>0</v>
      </c>
      <c r="I1593" s="1" t="s">
        <v>548</v>
      </c>
      <c r="J1593" s="4">
        <f>IF(I1593="","",Menu!$M$8)</f>
        <v>0</v>
      </c>
      <c r="K1593">
        <f>Playeras!G40</f>
        <v>0</v>
      </c>
      <c r="L1593" s="4">
        <f>IF(K1593="","",IF(Menu!$D$10="",0,Menu!$E$10))</f>
        <v>0</v>
      </c>
      <c r="M1593" s="4">
        <f>IF(K1593="","",IF(Menu!$H$8="",0,Menu!$H$8))</f>
        <v>0</v>
      </c>
      <c r="N1593" s="4" t="s">
        <v>274</v>
      </c>
      <c r="Y1593" s="4" t="str">
        <f>MID(I1597,1,5)</f>
        <v>C0300</v>
      </c>
      <c r="Z1593" s="4">
        <v>72</v>
      </c>
      <c r="AA1593" s="4">
        <f>(ROUNDDOWN(K1605/Z1593,0))*Z1593</f>
        <v>0</v>
      </c>
      <c r="AB1593" s="4">
        <f>K1605-(AA1593)</f>
        <v>0</v>
      </c>
      <c r="AC1593" s="4">
        <f>AA1593/Z1593</f>
        <v>0</v>
      </c>
    </row>
    <row r="1594" spans="1:29" ht="13.2">
      <c r="A1594" s="4" t="s">
        <v>271</v>
      </c>
      <c r="B1594" s="4" t="s">
        <v>272</v>
      </c>
      <c r="C1594" s="4">
        <f>IF(D1594="","",Menu!$D$8)</f>
        <v>0</v>
      </c>
      <c r="D1594" s="5" t="s">
        <v>63</v>
      </c>
      <c r="E1594" s="4">
        <f>IF(D1594="","",Menu!$J$10)</f>
        <v>0</v>
      </c>
      <c r="F1594" s="4">
        <f>IF(D1594="","",Menu!$R$8)</f>
        <v>0</v>
      </c>
      <c r="G1594" s="4">
        <f>IF(I1594="","",Menu!$N$12)</f>
        <v>0</v>
      </c>
      <c r="H1594" s="4">
        <f>IF(J1594="","",Menu!$N$10)</f>
        <v>0</v>
      </c>
      <c r="I1594" s="1" t="s">
        <v>546</v>
      </c>
      <c r="J1594" s="4">
        <f>IF(I1594="","",Menu!$M$8)</f>
        <v>0</v>
      </c>
      <c r="K1594">
        <f>Playeras!E40</f>
        <v>0</v>
      </c>
      <c r="L1594" s="4">
        <f>IF(K1594="","",IF(Menu!$D$10="",0,Menu!$E$10))</f>
        <v>0</v>
      </c>
      <c r="M1594" s="4">
        <f>IF(K1594="","",IF(Menu!$H$8="",0,Menu!$H$8))</f>
        <v>0</v>
      </c>
      <c r="N1594" s="4" t="s">
        <v>274</v>
      </c>
      <c r="Y1594" s="4" t="str">
        <f>MID(I1598,1,5)</f>
        <v>C0300</v>
      </c>
      <c r="Z1594" s="4">
        <v>72</v>
      </c>
      <c r="AA1594" s="4">
        <f>(ROUNDDOWN(K1606/Z1594,0))*Z1594</f>
        <v>0</v>
      </c>
      <c r="AB1594" s="4">
        <f>K1606-(AA1594)</f>
        <v>0</v>
      </c>
      <c r="AC1594" s="4">
        <f>AA1594/Z1594</f>
        <v>0</v>
      </c>
    </row>
    <row r="1595" spans="1:29" ht="13.2">
      <c r="A1595" s="4" t="s">
        <v>271</v>
      </c>
      <c r="B1595" s="4" t="s">
        <v>272</v>
      </c>
      <c r="C1595" s="4">
        <f>IF(D1595="","",Menu!$D$8)</f>
        <v>0</v>
      </c>
      <c r="D1595" s="5" t="s">
        <v>63</v>
      </c>
      <c r="E1595" s="4">
        <f>IF(D1595="","",Menu!$J$10)</f>
        <v>0</v>
      </c>
      <c r="F1595" s="4">
        <f>IF(D1595="","",Menu!$R$8)</f>
        <v>0</v>
      </c>
      <c r="G1595" s="4">
        <f>IF(I1595="","",Menu!$N$12)</f>
        <v>0</v>
      </c>
      <c r="H1595" s="4">
        <f>IF(J1595="","",Menu!$N$10)</f>
        <v>0</v>
      </c>
      <c r="I1595" s="1" t="s">
        <v>547</v>
      </c>
      <c r="J1595" s="4">
        <f>IF(I1595="","",Menu!$M$8)</f>
        <v>0</v>
      </c>
      <c r="K1595">
        <f>Playeras!F40</f>
        <v>0</v>
      </c>
      <c r="L1595" s="4">
        <f>IF(K1595="","",IF(Menu!$D$10="",0,Menu!$E$10))</f>
        <v>0</v>
      </c>
      <c r="M1595" s="4">
        <f>IF(K1595="","",IF(Menu!$H$8="",0,Menu!$H$8))</f>
        <v>0</v>
      </c>
      <c r="N1595" s="4" t="s">
        <v>274</v>
      </c>
      <c r="Y1595" s="4" t="str">
        <f>MID(I1599,1,5)</f>
        <v>C0300</v>
      </c>
      <c r="Z1595" s="4">
        <v>72</v>
      </c>
      <c r="AA1595" s="4">
        <f>(ROUNDDOWN(K1607/Z1595,0))*Z1595</f>
        <v>0</v>
      </c>
      <c r="AB1595" s="4">
        <f>K1607-(AA1595)</f>
        <v>0</v>
      </c>
      <c r="AC1595" s="4">
        <f>AA1595/Z1595</f>
        <v>0</v>
      </c>
    </row>
    <row r="1596" spans="1:29" ht="13.2">
      <c r="A1596" s="4" t="s">
        <v>271</v>
      </c>
      <c r="B1596" s="4" t="s">
        <v>272</v>
      </c>
      <c r="C1596" s="4">
        <f>IF(D1596="","",Menu!$D$8)</f>
        <v>0</v>
      </c>
      <c r="D1596" s="5" t="s">
        <v>63</v>
      </c>
      <c r="E1596" s="4">
        <f>IF(D1596="","",Menu!$J$10)</f>
        <v>0</v>
      </c>
      <c r="F1596" s="4">
        <f>IF(D1596="","",Menu!$R$8)</f>
        <v>0</v>
      </c>
      <c r="G1596" s="4">
        <f>IF(I1596="","",Menu!$N$12)</f>
        <v>0</v>
      </c>
      <c r="H1596" s="4">
        <f>IF(J1596="","",Menu!$N$10)</f>
        <v>0</v>
      </c>
      <c r="I1596" s="1" t="s">
        <v>545</v>
      </c>
      <c r="J1596" s="4">
        <f>IF(I1596="","",Menu!$M$8)</f>
        <v>0</v>
      </c>
      <c r="K1596">
        <f>Playeras!D40</f>
        <v>0</v>
      </c>
      <c r="L1596" s="4">
        <f>IF(K1596="","",IF(Menu!$D$10="",0,Menu!$E$10))</f>
        <v>0</v>
      </c>
      <c r="M1596" s="4">
        <f>IF(K1596="","",IF(Menu!$H$8="",0,Menu!$H$8))</f>
        <v>0</v>
      </c>
      <c r="N1596" s="4" t="s">
        <v>274</v>
      </c>
      <c r="Y1596" s="4" t="str">
        <f>MID(I1600,1,5)</f>
        <v>C0300</v>
      </c>
      <c r="Z1596" s="4">
        <v>72</v>
      </c>
      <c r="AA1596" s="4">
        <f>(ROUNDDOWN(K1608/Z1596,0))*Z1596</f>
        <v>0</v>
      </c>
      <c r="AB1596" s="4">
        <f>K1608-(AA1596)</f>
        <v>0</v>
      </c>
      <c r="AC1596" s="4">
        <f>AA1596/Z1596</f>
        <v>0</v>
      </c>
    </row>
    <row r="1597" spans="1:29" ht="13.2">
      <c r="A1597" s="4" t="s">
        <v>271</v>
      </c>
      <c r="B1597" s="4" t="s">
        <v>272</v>
      </c>
      <c r="C1597" s="4">
        <f>IF(D1597="","",Menu!$D$8)</f>
        <v>0</v>
      </c>
      <c r="D1597" s="5" t="s">
        <v>63</v>
      </c>
      <c r="E1597" s="4">
        <f>IF(D1597="","",Menu!$J$10)</f>
        <v>0</v>
      </c>
      <c r="F1597" s="4">
        <f>IF(D1597="","",Menu!$R$8)</f>
        <v>0</v>
      </c>
      <c r="G1597" s="4">
        <f>IF(I1597="","",Menu!$N$12)</f>
        <v>0</v>
      </c>
      <c r="H1597" s="4">
        <f>IF(J1597="","",Menu!$N$10)</f>
        <v>0</v>
      </c>
      <c r="I1597" s="1" t="s">
        <v>544</v>
      </c>
      <c r="J1597" s="4">
        <f>IF(I1597="","",Menu!$M$8)</f>
        <v>0</v>
      </c>
      <c r="K1597">
        <f>Playeras!I39</f>
        <v>0</v>
      </c>
      <c r="L1597" s="4">
        <f>IF(K1597="","",IF(Menu!$D$10="",0,Menu!$E$10))</f>
        <v>0</v>
      </c>
      <c r="M1597" s="4">
        <f>IF(K1597="","",IF(Menu!$H$8="",0,Menu!$H$8))</f>
        <v>0</v>
      </c>
      <c r="N1597" s="4" t="s">
        <v>274</v>
      </c>
      <c r="Y1597" s="4" t="str">
        <f>MID(I1601,1,5)</f>
        <v>C0300</v>
      </c>
      <c r="Z1597" s="4">
        <v>36</v>
      </c>
      <c r="AA1597" s="4">
        <f>(ROUNDDOWN(K1609/Z1597,0))*Z1597</f>
        <v>0</v>
      </c>
      <c r="AB1597" s="4">
        <f>K1609-(AA1597)</f>
        <v>0</v>
      </c>
      <c r="AC1597" s="4">
        <f>AA1597/Z1597</f>
        <v>0</v>
      </c>
    </row>
    <row r="1598" spans="1:29" ht="13.2">
      <c r="A1598" s="4" t="s">
        <v>271</v>
      </c>
      <c r="B1598" s="4" t="s">
        <v>272</v>
      </c>
      <c r="C1598" s="4">
        <f>IF(D1598="","",Menu!$D$8)</f>
        <v>0</v>
      </c>
      <c r="D1598" s="5" t="s">
        <v>63</v>
      </c>
      <c r="E1598" s="4">
        <f>IF(D1598="","",Menu!$J$10)</f>
        <v>0</v>
      </c>
      <c r="F1598" s="4">
        <f>IF(D1598="","",Menu!$R$8)</f>
        <v>0</v>
      </c>
      <c r="G1598" s="4">
        <f>IF(I1598="","",Menu!$N$12)</f>
        <v>0</v>
      </c>
      <c r="H1598" s="4">
        <f>IF(J1598="","",Menu!$N$10)</f>
        <v>0</v>
      </c>
      <c r="I1598" s="1" t="s">
        <v>543</v>
      </c>
      <c r="J1598" s="4">
        <f>IF(I1598="","",Menu!$M$8)</f>
        <v>0</v>
      </c>
      <c r="K1598">
        <f>Playeras!H39</f>
        <v>0</v>
      </c>
      <c r="L1598" s="4">
        <f>IF(K1598="","",IF(Menu!$D$10="",0,Menu!$E$10))</f>
        <v>0</v>
      </c>
      <c r="M1598" s="4">
        <f>IF(K1598="","",IF(Menu!$H$8="",0,Menu!$H$8))</f>
        <v>0</v>
      </c>
      <c r="N1598" s="4" t="s">
        <v>274</v>
      </c>
      <c r="Y1598" s="4" t="str">
        <f>MID(I1602,1,5)</f>
        <v>C0300</v>
      </c>
      <c r="Z1598" s="4">
        <v>72</v>
      </c>
      <c r="AA1598" s="4">
        <f>(ROUNDDOWN(K1610/Z1598,0))*Z1598</f>
        <v>0</v>
      </c>
      <c r="AB1598" s="4">
        <f>K1610-(AA1598)</f>
        <v>0</v>
      </c>
      <c r="AC1598" s="4">
        <f>AA1598/Z1598</f>
        <v>0</v>
      </c>
    </row>
    <row r="1599" spans="1:29" ht="13.2">
      <c r="A1599" s="4" t="s">
        <v>271</v>
      </c>
      <c r="B1599" s="4" t="s">
        <v>272</v>
      </c>
      <c r="C1599" s="4">
        <f>IF(D1599="","",Menu!$D$8)</f>
        <v>0</v>
      </c>
      <c r="D1599" s="5" t="s">
        <v>63</v>
      </c>
      <c r="E1599" s="4">
        <f>IF(D1599="","",Menu!$J$10)</f>
        <v>0</v>
      </c>
      <c r="F1599" s="4">
        <f>IF(D1599="","",Menu!$R$8)</f>
        <v>0</v>
      </c>
      <c r="G1599" s="4">
        <f>IF(I1599="","",Menu!$N$12)</f>
        <v>0</v>
      </c>
      <c r="H1599" s="4">
        <f>IF(J1599="","",Menu!$N$10)</f>
        <v>0</v>
      </c>
      <c r="I1599" s="1" t="s">
        <v>542</v>
      </c>
      <c r="J1599" s="4">
        <f>IF(I1599="","",Menu!$M$8)</f>
        <v>0</v>
      </c>
      <c r="K1599">
        <f>Playeras!G39</f>
        <v>0</v>
      </c>
      <c r="L1599" s="4">
        <f>IF(K1599="","",IF(Menu!$D$10="",0,Menu!$E$10))</f>
        <v>0</v>
      </c>
      <c r="M1599" s="4">
        <f>IF(K1599="","",IF(Menu!$H$8="",0,Menu!$H$8))</f>
        <v>0</v>
      </c>
      <c r="N1599" s="4" t="s">
        <v>274</v>
      </c>
      <c r="Y1599" s="4" t="str">
        <f>MID(I1603,1,5)</f>
        <v>C0300</v>
      </c>
      <c r="Z1599" s="4">
        <v>72</v>
      </c>
      <c r="AA1599" s="4">
        <f>(ROUNDDOWN(K1611/Z1599,0))*Z1599</f>
        <v>0</v>
      </c>
      <c r="AB1599" s="4">
        <f>K1611-(AA1599)</f>
        <v>0</v>
      </c>
      <c r="AC1599" s="4">
        <f>AA1599/Z1599</f>
        <v>0</v>
      </c>
    </row>
    <row r="1600" spans="1:29" ht="13.2">
      <c r="A1600" s="4" t="s">
        <v>271</v>
      </c>
      <c r="B1600" s="4" t="s">
        <v>272</v>
      </c>
      <c r="C1600" s="4">
        <f>IF(D1600="","",Menu!$D$8)</f>
        <v>0</v>
      </c>
      <c r="D1600" s="5" t="s">
        <v>63</v>
      </c>
      <c r="E1600" s="4">
        <f>IF(D1600="","",Menu!$J$10)</f>
        <v>0</v>
      </c>
      <c r="F1600" s="4">
        <f>IF(D1600="","",Menu!$R$8)</f>
        <v>0</v>
      </c>
      <c r="G1600" s="4">
        <f>IF(I1600="","",Menu!$N$12)</f>
        <v>0</v>
      </c>
      <c r="H1600" s="4">
        <f>IF(J1600="","",Menu!$N$10)</f>
        <v>0</v>
      </c>
      <c r="I1600" s="1" t="s">
        <v>540</v>
      </c>
      <c r="J1600" s="4">
        <f>IF(I1600="","",Menu!$M$8)</f>
        <v>0</v>
      </c>
      <c r="K1600">
        <f>Playeras!E39</f>
        <v>0</v>
      </c>
      <c r="L1600" s="4">
        <f>IF(K1600="","",IF(Menu!$D$10="",0,Menu!$E$10))</f>
        <v>0</v>
      </c>
      <c r="M1600" s="4">
        <f>IF(K1600="","",IF(Menu!$H$8="",0,Menu!$H$8))</f>
        <v>0</v>
      </c>
      <c r="N1600" s="4" t="s">
        <v>274</v>
      </c>
      <c r="Y1600" s="4" t="str">
        <f>MID(I1604,1,5)</f>
        <v>C0300</v>
      </c>
      <c r="Z1600" s="4">
        <v>72</v>
      </c>
      <c r="AA1600" s="4">
        <f>(ROUNDDOWN(K1612/Z1600,0))*Z1600</f>
        <v>0</v>
      </c>
      <c r="AB1600" s="4">
        <f>K1612-(AA1600)</f>
        <v>0</v>
      </c>
      <c r="AC1600" s="4">
        <f>AA1600/Z1600</f>
        <v>0</v>
      </c>
    </row>
    <row r="1601" spans="1:29" ht="13.2">
      <c r="A1601" s="4" t="s">
        <v>271</v>
      </c>
      <c r="B1601" s="4" t="s">
        <v>272</v>
      </c>
      <c r="C1601" s="4">
        <f>IF(D1601="","",Menu!$D$8)</f>
        <v>0</v>
      </c>
      <c r="D1601" s="5" t="s">
        <v>63</v>
      </c>
      <c r="E1601" s="4">
        <f>IF(D1601="","",Menu!$J$10)</f>
        <v>0</v>
      </c>
      <c r="F1601" s="4">
        <f>IF(D1601="","",Menu!$R$8)</f>
        <v>0</v>
      </c>
      <c r="G1601" s="4">
        <f>IF(I1601="","",Menu!$N$12)</f>
        <v>0</v>
      </c>
      <c r="H1601" s="4">
        <f>IF(J1601="","",Menu!$N$10)</f>
        <v>0</v>
      </c>
      <c r="I1601" s="1" t="s">
        <v>541</v>
      </c>
      <c r="J1601" s="4">
        <f>IF(I1601="","",Menu!$M$8)</f>
        <v>0</v>
      </c>
      <c r="K1601">
        <f>Playeras!F39</f>
        <v>0</v>
      </c>
      <c r="L1601" s="4">
        <f>IF(K1601="","",IF(Menu!$D$10="",0,Menu!$E$10))</f>
        <v>0</v>
      </c>
      <c r="M1601" s="4">
        <f>IF(K1601="","",IF(Menu!$H$8="",0,Menu!$H$8))</f>
        <v>0</v>
      </c>
      <c r="N1601" s="4" t="s">
        <v>274</v>
      </c>
      <c r="Y1601" s="4" t="str">
        <f>MID(I1605,1,5)</f>
        <v>C0300</v>
      </c>
      <c r="Z1601" s="4">
        <v>72</v>
      </c>
      <c r="AA1601" s="4">
        <f>(ROUNDDOWN(K1613/Z1601,0))*Z1601</f>
        <v>0</v>
      </c>
      <c r="AB1601" s="4">
        <f>K1613-(AA1601)</f>
        <v>0</v>
      </c>
      <c r="AC1601" s="4">
        <f>AA1601/Z1601</f>
        <v>0</v>
      </c>
    </row>
    <row r="1602" spans="1:29" ht="13.2">
      <c r="A1602" s="4" t="s">
        <v>271</v>
      </c>
      <c r="B1602" s="4" t="s">
        <v>272</v>
      </c>
      <c r="C1602" s="4">
        <f>IF(D1602="","",Menu!$D$8)</f>
        <v>0</v>
      </c>
      <c r="D1602" s="5" t="s">
        <v>63</v>
      </c>
      <c r="E1602" s="4">
        <f>IF(D1602="","",Menu!$J$10)</f>
        <v>0</v>
      </c>
      <c r="F1602" s="4">
        <f>IF(D1602="","",Menu!$R$8)</f>
        <v>0</v>
      </c>
      <c r="G1602" s="4">
        <f>IF(I1602="","",Menu!$N$12)</f>
        <v>0</v>
      </c>
      <c r="H1602" s="4">
        <f>IF(J1602="","",Menu!$N$10)</f>
        <v>0</v>
      </c>
      <c r="I1602" s="1" t="s">
        <v>539</v>
      </c>
      <c r="J1602" s="4">
        <f>IF(I1602="","",Menu!$M$8)</f>
        <v>0</v>
      </c>
      <c r="K1602">
        <f>Playeras!D39</f>
        <v>0</v>
      </c>
      <c r="L1602" s="4">
        <f>IF(K1602="","",IF(Menu!$D$10="",0,Menu!$E$10))</f>
        <v>0</v>
      </c>
      <c r="M1602" s="4">
        <f>IF(K1602="","",IF(Menu!$H$8="",0,Menu!$H$8))</f>
        <v>0</v>
      </c>
      <c r="N1602" s="4" t="s">
        <v>274</v>
      </c>
      <c r="Y1602" s="4" t="str">
        <f>MID(I1606,1,5)</f>
        <v>C0300</v>
      </c>
      <c r="Z1602" s="4">
        <v>72</v>
      </c>
      <c r="AA1602" s="4">
        <f>(ROUNDDOWN(K1614/Z1602,0))*Z1602</f>
        <v>0</v>
      </c>
      <c r="AB1602" s="4">
        <f>K1614-(AA1602)</f>
        <v>0</v>
      </c>
      <c r="AC1602" s="4">
        <f>AA1602/Z1602</f>
        <v>0</v>
      </c>
    </row>
    <row r="1603" spans="1:29" ht="13.2">
      <c r="A1603" s="4" t="s">
        <v>271</v>
      </c>
      <c r="B1603" s="4" t="s">
        <v>272</v>
      </c>
      <c r="C1603" s="4">
        <f>IF(D1603="","",Menu!$D$8)</f>
        <v>0</v>
      </c>
      <c r="D1603" s="5" t="s">
        <v>63</v>
      </c>
      <c r="E1603" s="4">
        <f>IF(D1603="","",Menu!$J$10)</f>
        <v>0</v>
      </c>
      <c r="F1603" s="4">
        <f>IF(D1603="","",Menu!$R$8)</f>
        <v>0</v>
      </c>
      <c r="G1603" s="4">
        <f>IF(I1603="","",Menu!$N$12)</f>
        <v>0</v>
      </c>
      <c r="H1603" s="4">
        <f>IF(J1603="","",Menu!$N$10)</f>
        <v>0</v>
      </c>
      <c r="I1603" s="1" t="s">
        <v>538</v>
      </c>
      <c r="J1603" s="4">
        <f>IF(I1603="","",Menu!$M$8)</f>
        <v>0</v>
      </c>
      <c r="K1603">
        <f>Playeras!I38</f>
        <v>0</v>
      </c>
      <c r="L1603" s="4">
        <f>IF(K1603="","",IF(Menu!$D$10="",0,Menu!$E$10))</f>
        <v>0</v>
      </c>
      <c r="M1603" s="4">
        <f>IF(K1603="","",IF(Menu!$H$8="",0,Menu!$H$8))</f>
        <v>0</v>
      </c>
      <c r="N1603" s="4" t="s">
        <v>274</v>
      </c>
      <c r="Y1603" s="4" t="str">
        <f>MID(I1607,1,5)</f>
        <v>C0300</v>
      </c>
      <c r="Z1603" s="4">
        <v>36</v>
      </c>
      <c r="AA1603" s="4">
        <f>(ROUNDDOWN(K1615/Z1603,0))*Z1603</f>
        <v>0</v>
      </c>
      <c r="AB1603" s="4">
        <f>K1615-(AA1603)</f>
        <v>0</v>
      </c>
      <c r="AC1603" s="4">
        <f>AA1603/Z1603</f>
        <v>0</v>
      </c>
    </row>
    <row r="1604" spans="1:29" ht="13.2">
      <c r="A1604" s="4" t="s">
        <v>271</v>
      </c>
      <c r="B1604" s="4" t="s">
        <v>272</v>
      </c>
      <c r="C1604" s="4">
        <f>IF(D1604="","",Menu!$D$8)</f>
        <v>0</v>
      </c>
      <c r="D1604" s="5" t="s">
        <v>63</v>
      </c>
      <c r="E1604" s="4">
        <f>IF(D1604="","",Menu!$J$10)</f>
        <v>0</v>
      </c>
      <c r="F1604" s="4">
        <f>IF(D1604="","",Menu!$R$8)</f>
        <v>0</v>
      </c>
      <c r="G1604" s="4">
        <f>IF(I1604="","",Menu!$N$12)</f>
        <v>0</v>
      </c>
      <c r="H1604" s="4">
        <f>IF(J1604="","",Menu!$N$10)</f>
        <v>0</v>
      </c>
      <c r="I1604" s="1" t="s">
        <v>537</v>
      </c>
      <c r="J1604" s="4">
        <f>IF(I1604="","",Menu!$M$8)</f>
        <v>0</v>
      </c>
      <c r="K1604">
        <f>Playeras!H38</f>
        <v>0</v>
      </c>
      <c r="L1604" s="4">
        <f>IF(K1604="","",IF(Menu!$D$10="",0,Menu!$E$10))</f>
        <v>0</v>
      </c>
      <c r="M1604" s="4">
        <f>IF(K1604="","",IF(Menu!$H$8="",0,Menu!$H$8))</f>
        <v>0</v>
      </c>
      <c r="N1604" s="4" t="s">
        <v>274</v>
      </c>
      <c r="Y1604" s="4" t="str">
        <f>MID(I1608,1,5)</f>
        <v>C0300</v>
      </c>
      <c r="Z1604" s="4">
        <v>72</v>
      </c>
      <c r="AA1604" s="4">
        <f>(ROUNDDOWN(K1616/Z1604,0))*Z1604</f>
        <v>0</v>
      </c>
      <c r="AB1604" s="4">
        <f>K1616-(AA1604)</f>
        <v>0</v>
      </c>
      <c r="AC1604" s="4">
        <f>AA1604/Z1604</f>
        <v>0</v>
      </c>
    </row>
    <row r="1605" spans="1:29" ht="13.2">
      <c r="A1605" s="4" t="s">
        <v>271</v>
      </c>
      <c r="B1605" s="4" t="s">
        <v>272</v>
      </c>
      <c r="C1605" s="4">
        <f>IF(D1605="","",Menu!$D$8)</f>
        <v>0</v>
      </c>
      <c r="D1605" s="5" t="s">
        <v>63</v>
      </c>
      <c r="E1605" s="4">
        <f>IF(D1605="","",Menu!$J$10)</f>
        <v>0</v>
      </c>
      <c r="F1605" s="4">
        <f>IF(D1605="","",Menu!$R$8)</f>
        <v>0</v>
      </c>
      <c r="G1605" s="4">
        <f>IF(I1605="","",Menu!$N$12)</f>
        <v>0</v>
      </c>
      <c r="H1605" s="4">
        <f>IF(J1605="","",Menu!$N$10)</f>
        <v>0</v>
      </c>
      <c r="I1605" s="1" t="s">
        <v>536</v>
      </c>
      <c r="J1605" s="4">
        <f>IF(I1605="","",Menu!$M$8)</f>
        <v>0</v>
      </c>
      <c r="K1605">
        <f>Playeras!G38</f>
        <v>0</v>
      </c>
      <c r="L1605" s="4">
        <f>IF(K1605="","",IF(Menu!$D$10="",0,Menu!$E$10))</f>
        <v>0</v>
      </c>
      <c r="M1605" s="4">
        <f>IF(K1605="","",IF(Menu!$H$8="",0,Menu!$H$8))</f>
        <v>0</v>
      </c>
      <c r="N1605" s="4" t="s">
        <v>274</v>
      </c>
      <c r="Y1605" s="4" t="str">
        <f>MID(I1609,1,5)</f>
        <v>C0300</v>
      </c>
      <c r="Z1605" s="4">
        <v>72</v>
      </c>
      <c r="AA1605" s="4">
        <f>(ROUNDDOWN(K1617/Z1605,0))*Z1605</f>
        <v>0</v>
      </c>
      <c r="AB1605" s="4">
        <f>K1617-(AA1605)</f>
        <v>0</v>
      </c>
      <c r="AC1605" s="4">
        <f>AA1605/Z1605</f>
        <v>0</v>
      </c>
    </row>
    <row r="1606" spans="1:29" ht="13.2">
      <c r="A1606" s="4" t="s">
        <v>271</v>
      </c>
      <c r="B1606" s="4" t="s">
        <v>272</v>
      </c>
      <c r="C1606" s="4">
        <f>IF(D1606="","",Menu!$D$8)</f>
        <v>0</v>
      </c>
      <c r="D1606" s="5" t="s">
        <v>63</v>
      </c>
      <c r="E1606" s="4">
        <f>IF(D1606="","",Menu!$J$10)</f>
        <v>0</v>
      </c>
      <c r="F1606" s="4">
        <f>IF(D1606="","",Menu!$R$8)</f>
        <v>0</v>
      </c>
      <c r="G1606" s="4">
        <f>IF(I1606="","",Menu!$N$12)</f>
        <v>0</v>
      </c>
      <c r="H1606" s="4">
        <f>IF(J1606="","",Menu!$N$10)</f>
        <v>0</v>
      </c>
      <c r="I1606" s="1" t="s">
        <v>534</v>
      </c>
      <c r="J1606" s="4">
        <f>IF(I1606="","",Menu!$M$8)</f>
        <v>0</v>
      </c>
      <c r="K1606">
        <f>Playeras!E38</f>
        <v>0</v>
      </c>
      <c r="L1606" s="4">
        <f>IF(K1606="","",IF(Menu!$D$10="",0,Menu!$E$10))</f>
        <v>0</v>
      </c>
      <c r="M1606" s="4">
        <f>IF(K1606="","",IF(Menu!$H$8="",0,Menu!$H$8))</f>
        <v>0</v>
      </c>
      <c r="N1606" s="4" t="s">
        <v>274</v>
      </c>
      <c r="Y1606" s="4" t="str">
        <f>MID(I1610,1,5)</f>
        <v>C0300</v>
      </c>
      <c r="Z1606" s="4">
        <v>72</v>
      </c>
      <c r="AA1606" s="4">
        <f>(ROUNDDOWN(K1618/Z1606,0))*Z1606</f>
        <v>0</v>
      </c>
      <c r="AB1606" s="4">
        <f>K1618-(AA1606)</f>
        <v>0</v>
      </c>
      <c r="AC1606" s="4">
        <f>AA1606/Z1606</f>
        <v>0</v>
      </c>
    </row>
    <row r="1607" spans="1:29" ht="13.2">
      <c r="A1607" s="4" t="s">
        <v>271</v>
      </c>
      <c r="B1607" s="4" t="s">
        <v>272</v>
      </c>
      <c r="C1607" s="4">
        <f>IF(D1607="","",Menu!$D$8)</f>
        <v>0</v>
      </c>
      <c r="D1607" s="5" t="s">
        <v>63</v>
      </c>
      <c r="E1607" s="4">
        <f>IF(D1607="","",Menu!$J$10)</f>
        <v>0</v>
      </c>
      <c r="F1607" s="4">
        <f>IF(D1607="","",Menu!$R$8)</f>
        <v>0</v>
      </c>
      <c r="G1607" s="4">
        <f>IF(I1607="","",Menu!$N$12)</f>
        <v>0</v>
      </c>
      <c r="H1607" s="4">
        <f>IF(J1607="","",Menu!$N$10)</f>
        <v>0</v>
      </c>
      <c r="I1607" s="1" t="s">
        <v>535</v>
      </c>
      <c r="J1607" s="4">
        <f>IF(I1607="","",Menu!$M$8)</f>
        <v>0</v>
      </c>
      <c r="K1607">
        <f>Playeras!F38</f>
        <v>0</v>
      </c>
      <c r="L1607" s="4">
        <f>IF(K1607="","",IF(Menu!$D$10="",0,Menu!$E$10))</f>
        <v>0</v>
      </c>
      <c r="M1607" s="4">
        <f>IF(K1607="","",IF(Menu!$H$8="",0,Menu!$H$8))</f>
        <v>0</v>
      </c>
      <c r="N1607" s="4" t="s">
        <v>274</v>
      </c>
      <c r="Y1607" s="4" t="str">
        <f>MID(I1611,1,5)</f>
        <v>C0300</v>
      </c>
      <c r="Z1607" s="4">
        <v>72</v>
      </c>
      <c r="AA1607" s="4">
        <f>(ROUNDDOWN(K1619/Z1607,0))*Z1607</f>
        <v>0</v>
      </c>
      <c r="AB1607" s="4">
        <f>K1619-(AA1607)</f>
        <v>0</v>
      </c>
      <c r="AC1607" s="4">
        <f>AA1607/Z1607</f>
        <v>0</v>
      </c>
    </row>
    <row r="1608" spans="1:29" ht="13.2">
      <c r="A1608" s="4" t="s">
        <v>271</v>
      </c>
      <c r="B1608" s="4" t="s">
        <v>272</v>
      </c>
      <c r="C1608" s="4">
        <f>IF(D1608="","",Menu!$D$8)</f>
        <v>0</v>
      </c>
      <c r="D1608" s="5" t="s">
        <v>63</v>
      </c>
      <c r="E1608" s="4">
        <f>IF(D1608="","",Menu!$J$10)</f>
        <v>0</v>
      </c>
      <c r="F1608" s="4">
        <f>IF(D1608="","",Menu!$R$8)</f>
        <v>0</v>
      </c>
      <c r="G1608" s="4">
        <f>IF(I1608="","",Menu!$N$12)</f>
        <v>0</v>
      </c>
      <c r="H1608" s="4">
        <f>IF(J1608="","",Menu!$N$10)</f>
        <v>0</v>
      </c>
      <c r="I1608" s="1" t="s">
        <v>533</v>
      </c>
      <c r="J1608" s="4">
        <f>IF(I1608="","",Menu!$M$8)</f>
        <v>0</v>
      </c>
      <c r="K1608">
        <f>Playeras!D38</f>
        <v>0</v>
      </c>
      <c r="L1608" s="4">
        <f>IF(K1608="","",IF(Menu!$D$10="",0,Menu!$E$10))</f>
        <v>0</v>
      </c>
      <c r="M1608" s="4">
        <f>IF(K1608="","",IF(Menu!$H$8="",0,Menu!$H$8))</f>
        <v>0</v>
      </c>
      <c r="N1608" s="4" t="s">
        <v>274</v>
      </c>
      <c r="Y1608" s="4" t="str">
        <f>MID(I1612,1,5)</f>
        <v>C0300</v>
      </c>
      <c r="Z1608" s="4">
        <v>72</v>
      </c>
      <c r="AA1608" s="4">
        <f>(ROUNDDOWN(K1620/Z1608,0))*Z1608</f>
        <v>0</v>
      </c>
      <c r="AB1608" s="4">
        <f>K1620-(AA1608)</f>
        <v>0</v>
      </c>
      <c r="AC1608" s="4">
        <f>AA1608/Z1608</f>
        <v>0</v>
      </c>
    </row>
    <row r="1609" spans="1:29" ht="13.2">
      <c r="A1609" s="4" t="s">
        <v>271</v>
      </c>
      <c r="B1609" s="4" t="s">
        <v>272</v>
      </c>
      <c r="C1609" s="4">
        <f>IF(D1609="","",Menu!$D$8)</f>
        <v>0</v>
      </c>
      <c r="D1609" s="5" t="s">
        <v>63</v>
      </c>
      <c r="E1609" s="4">
        <f>IF(D1609="","",Menu!$J$10)</f>
        <v>0</v>
      </c>
      <c r="F1609" s="4">
        <f>IF(D1609="","",Menu!$R$8)</f>
        <v>0</v>
      </c>
      <c r="G1609" s="4">
        <f>IF(I1609="","",Menu!$N$12)</f>
        <v>0</v>
      </c>
      <c r="H1609" s="4">
        <f>IF(J1609="","",Menu!$N$10)</f>
        <v>0</v>
      </c>
      <c r="I1609" s="1" t="s">
        <v>532</v>
      </c>
      <c r="J1609" s="4">
        <f>IF(I1609="","",Menu!$M$8)</f>
        <v>0</v>
      </c>
      <c r="K1609">
        <f>Playeras!I37</f>
        <v>0</v>
      </c>
      <c r="L1609" s="4">
        <f>IF(K1609="","",IF(Menu!$D$10="",0,Menu!$E$10))</f>
        <v>0</v>
      </c>
      <c r="M1609" s="4">
        <f>IF(K1609="","",IF(Menu!$H$8="",0,Menu!$H$8))</f>
        <v>0</v>
      </c>
      <c r="N1609" s="4" t="s">
        <v>274</v>
      </c>
      <c r="Y1609" s="4" t="str">
        <f>MID(I1613,1,5)</f>
        <v>C0300</v>
      </c>
      <c r="Z1609" s="4">
        <v>36</v>
      </c>
      <c r="AA1609" s="4">
        <f>(ROUNDDOWN(K1621/Z1609,0))*Z1609</f>
        <v>0</v>
      </c>
      <c r="AB1609" s="4">
        <f>K1621-(AA1609)</f>
        <v>0</v>
      </c>
      <c r="AC1609" s="4">
        <f>AA1609/Z1609</f>
        <v>0</v>
      </c>
    </row>
    <row r="1610" spans="1:29" ht="13.2">
      <c r="A1610" s="4" t="s">
        <v>271</v>
      </c>
      <c r="B1610" s="4" t="s">
        <v>272</v>
      </c>
      <c r="C1610" s="4">
        <f>IF(D1610="","",Menu!$D$8)</f>
        <v>0</v>
      </c>
      <c r="D1610" s="5" t="s">
        <v>63</v>
      </c>
      <c r="E1610" s="4">
        <f>IF(D1610="","",Menu!$J$10)</f>
        <v>0</v>
      </c>
      <c r="F1610" s="4">
        <f>IF(D1610="","",Menu!$R$8)</f>
        <v>0</v>
      </c>
      <c r="G1610" s="4">
        <f>IF(I1610="","",Menu!$N$12)</f>
        <v>0</v>
      </c>
      <c r="H1610" s="4">
        <f>IF(J1610="","",Menu!$N$10)</f>
        <v>0</v>
      </c>
      <c r="I1610" s="1" t="s">
        <v>531</v>
      </c>
      <c r="J1610" s="4">
        <f>IF(I1610="","",Menu!$M$8)</f>
        <v>0</v>
      </c>
      <c r="K1610">
        <f>Playeras!H37</f>
        <v>0</v>
      </c>
      <c r="L1610" s="4">
        <f>IF(K1610="","",IF(Menu!$D$10="",0,Menu!$E$10))</f>
        <v>0</v>
      </c>
      <c r="M1610" s="4">
        <f>IF(K1610="","",IF(Menu!$H$8="",0,Menu!$H$8))</f>
        <v>0</v>
      </c>
      <c r="N1610" s="4" t="s">
        <v>274</v>
      </c>
      <c r="Y1610" s="4" t="str">
        <f>MID(I1614,1,5)</f>
        <v>C0300</v>
      </c>
      <c r="Z1610" s="4">
        <v>72</v>
      </c>
      <c r="AA1610" s="4">
        <f>(ROUNDDOWN(K1622/Z1610,0))*Z1610</f>
        <v>0</v>
      </c>
      <c r="AB1610" s="4">
        <f>K1622-(AA1610)</f>
        <v>0</v>
      </c>
      <c r="AC1610" s="4">
        <f>AA1610/Z1610</f>
        <v>0</v>
      </c>
    </row>
    <row r="1611" spans="1:29" ht="13.2">
      <c r="A1611" s="4" t="s">
        <v>271</v>
      </c>
      <c r="B1611" s="4" t="s">
        <v>272</v>
      </c>
      <c r="C1611" s="4">
        <f>IF(D1611="","",Menu!$D$8)</f>
        <v>0</v>
      </c>
      <c r="D1611" s="5" t="s">
        <v>63</v>
      </c>
      <c r="E1611" s="4">
        <f>IF(D1611="","",Menu!$J$10)</f>
        <v>0</v>
      </c>
      <c r="F1611" s="4">
        <f>IF(D1611="","",Menu!$R$8)</f>
        <v>0</v>
      </c>
      <c r="G1611" s="4">
        <f>IF(I1611="","",Menu!$N$12)</f>
        <v>0</v>
      </c>
      <c r="H1611" s="4">
        <f>IF(J1611="","",Menu!$N$10)</f>
        <v>0</v>
      </c>
      <c r="I1611" s="1" t="s">
        <v>530</v>
      </c>
      <c r="J1611" s="4">
        <f>IF(I1611="","",Menu!$M$8)</f>
        <v>0</v>
      </c>
      <c r="K1611">
        <f>Playeras!G37</f>
        <v>0</v>
      </c>
      <c r="L1611" s="4">
        <f>IF(K1611="","",IF(Menu!$D$10="",0,Menu!$E$10))</f>
        <v>0</v>
      </c>
      <c r="M1611" s="4">
        <f>IF(K1611="","",IF(Menu!$H$8="",0,Menu!$H$8))</f>
        <v>0</v>
      </c>
      <c r="N1611" s="4" t="s">
        <v>274</v>
      </c>
      <c r="Y1611" s="4" t="str">
        <f>MID(I1615,1,5)</f>
        <v>C0300</v>
      </c>
      <c r="Z1611" s="4">
        <v>72</v>
      </c>
      <c r="AA1611" s="4">
        <f>(ROUNDDOWN(K1623/Z1611,0))*Z1611</f>
        <v>0</v>
      </c>
      <c r="AB1611" s="4">
        <f>K1623-(AA1611)</f>
        <v>0</v>
      </c>
      <c r="AC1611" s="4">
        <f>AA1611/Z1611</f>
        <v>0</v>
      </c>
    </row>
    <row r="1612" spans="1:29" ht="13.2">
      <c r="A1612" s="4" t="s">
        <v>271</v>
      </c>
      <c r="B1612" s="4" t="s">
        <v>272</v>
      </c>
      <c r="C1612" s="4">
        <f>IF(D1612="","",Menu!$D$8)</f>
        <v>0</v>
      </c>
      <c r="D1612" s="5" t="s">
        <v>63</v>
      </c>
      <c r="E1612" s="4">
        <f>IF(D1612="","",Menu!$J$10)</f>
        <v>0</v>
      </c>
      <c r="F1612" s="4">
        <f>IF(D1612="","",Menu!$R$8)</f>
        <v>0</v>
      </c>
      <c r="G1612" s="4">
        <f>IF(I1612="","",Menu!$N$12)</f>
        <v>0</v>
      </c>
      <c r="H1612" s="4">
        <f>IF(J1612="","",Menu!$N$10)</f>
        <v>0</v>
      </c>
      <c r="I1612" s="1" t="s">
        <v>528</v>
      </c>
      <c r="J1612" s="4">
        <f>IF(I1612="","",Menu!$M$8)</f>
        <v>0</v>
      </c>
      <c r="K1612">
        <f>Playeras!E37</f>
        <v>0</v>
      </c>
      <c r="L1612" s="4">
        <f>IF(K1612="","",IF(Menu!$D$10="",0,Menu!$E$10))</f>
        <v>0</v>
      </c>
      <c r="M1612" s="4">
        <f>IF(K1612="","",IF(Menu!$H$8="",0,Menu!$H$8))</f>
        <v>0</v>
      </c>
      <c r="N1612" s="4" t="s">
        <v>274</v>
      </c>
      <c r="Y1612" s="4" t="str">
        <f>MID(I1616,1,5)</f>
        <v>C0300</v>
      </c>
      <c r="Z1612" s="4">
        <v>72</v>
      </c>
      <c r="AA1612" s="4">
        <f>(ROUNDDOWN(K1624/Z1612,0))*Z1612</f>
        <v>0</v>
      </c>
      <c r="AB1612" s="4">
        <f>K1624-(AA1612)</f>
        <v>0</v>
      </c>
      <c r="AC1612" s="4">
        <f>AA1612/Z1612</f>
        <v>0</v>
      </c>
    </row>
    <row r="1613" spans="1:29" ht="13.2">
      <c r="A1613" s="4" t="s">
        <v>271</v>
      </c>
      <c r="B1613" s="4" t="s">
        <v>272</v>
      </c>
      <c r="C1613" s="4">
        <f>IF(D1613="","",Menu!$D$8)</f>
        <v>0</v>
      </c>
      <c r="D1613" s="5" t="s">
        <v>63</v>
      </c>
      <c r="E1613" s="4">
        <f>IF(D1613="","",Menu!$J$10)</f>
        <v>0</v>
      </c>
      <c r="F1613" s="4">
        <f>IF(D1613="","",Menu!$R$8)</f>
        <v>0</v>
      </c>
      <c r="G1613" s="4">
        <f>IF(I1613="","",Menu!$N$12)</f>
        <v>0</v>
      </c>
      <c r="H1613" s="4">
        <f>IF(J1613="","",Menu!$N$10)</f>
        <v>0</v>
      </c>
      <c r="I1613" s="1" t="s">
        <v>529</v>
      </c>
      <c r="J1613" s="4">
        <f>IF(I1613="","",Menu!$M$8)</f>
        <v>0</v>
      </c>
      <c r="K1613">
        <f>Playeras!F37</f>
        <v>0</v>
      </c>
      <c r="L1613" s="4">
        <f>IF(K1613="","",IF(Menu!$D$10="",0,Menu!$E$10))</f>
        <v>0</v>
      </c>
      <c r="M1613" s="4">
        <f>IF(K1613="","",IF(Menu!$H$8="",0,Menu!$H$8))</f>
        <v>0</v>
      </c>
      <c r="N1613" s="4" t="s">
        <v>274</v>
      </c>
      <c r="Y1613" s="4" t="str">
        <f>MID(I1617,1,5)</f>
        <v>C0300</v>
      </c>
      <c r="Z1613" s="4">
        <v>72</v>
      </c>
      <c r="AA1613" s="4">
        <f>(ROUNDDOWN(K1625/Z1613,0))*Z1613</f>
        <v>0</v>
      </c>
      <c r="AB1613" s="4">
        <f>K1625-(AA1613)</f>
        <v>0</v>
      </c>
      <c r="AC1613" s="4">
        <f>AA1613/Z1613</f>
        <v>0</v>
      </c>
    </row>
    <row r="1614" spans="1:29" ht="13.2">
      <c r="A1614" s="4" t="s">
        <v>271</v>
      </c>
      <c r="B1614" s="4" t="s">
        <v>272</v>
      </c>
      <c r="C1614" s="4">
        <f>IF(D1614="","",Menu!$D$8)</f>
        <v>0</v>
      </c>
      <c r="D1614" s="5" t="s">
        <v>63</v>
      </c>
      <c r="E1614" s="4">
        <f>IF(D1614="","",Menu!$J$10)</f>
        <v>0</v>
      </c>
      <c r="F1614" s="4">
        <f>IF(D1614="","",Menu!$R$8)</f>
        <v>0</v>
      </c>
      <c r="G1614" s="4">
        <f>IF(I1614="","",Menu!$N$12)</f>
        <v>0</v>
      </c>
      <c r="H1614" s="4">
        <f>IF(J1614="","",Menu!$N$10)</f>
        <v>0</v>
      </c>
      <c r="I1614" s="1" t="s">
        <v>527</v>
      </c>
      <c r="J1614" s="4">
        <f>IF(I1614="","",Menu!$M$8)</f>
        <v>0</v>
      </c>
      <c r="K1614">
        <f>Playeras!D37</f>
        <v>0</v>
      </c>
      <c r="L1614" s="4">
        <f>IF(K1614="","",IF(Menu!$D$10="",0,Menu!$E$10))</f>
        <v>0</v>
      </c>
      <c r="M1614" s="4">
        <f>IF(K1614="","",IF(Menu!$H$8="",0,Menu!$H$8))</f>
        <v>0</v>
      </c>
      <c r="N1614" s="4" t="s">
        <v>274</v>
      </c>
      <c r="Y1614" s="4" t="str">
        <f>MID(I1618,1,5)</f>
        <v>C0300</v>
      </c>
      <c r="Z1614" s="4">
        <v>72</v>
      </c>
      <c r="AA1614" s="4">
        <f>(ROUNDDOWN(K1626/Z1614,0))*Z1614</f>
        <v>0</v>
      </c>
      <c r="AB1614" s="4">
        <f>K1626-(AA1614)</f>
        <v>0</v>
      </c>
      <c r="AC1614" s="4">
        <f>AA1614/Z1614</f>
        <v>0</v>
      </c>
    </row>
    <row r="1615" spans="1:29" ht="13.2">
      <c r="A1615" s="4" t="s">
        <v>271</v>
      </c>
      <c r="B1615" s="4" t="s">
        <v>272</v>
      </c>
      <c r="C1615" s="4">
        <f>IF(D1615="","",Menu!$D$8)</f>
        <v>0</v>
      </c>
      <c r="D1615" s="5" t="s">
        <v>63</v>
      </c>
      <c r="E1615" s="4">
        <f>IF(D1615="","",Menu!$J$10)</f>
        <v>0</v>
      </c>
      <c r="F1615" s="4">
        <f>IF(D1615="","",Menu!$R$8)</f>
        <v>0</v>
      </c>
      <c r="G1615" s="4">
        <f>IF(I1615="","",Menu!$N$12)</f>
        <v>0</v>
      </c>
      <c r="H1615" s="4">
        <f>IF(J1615="","",Menu!$N$10)</f>
        <v>0</v>
      </c>
      <c r="I1615" s="1" t="s">
        <v>526</v>
      </c>
      <c r="J1615" s="4">
        <f>IF(I1615="","",Menu!$M$8)</f>
        <v>0</v>
      </c>
      <c r="K1615">
        <f>Playeras!I36</f>
        <v>0</v>
      </c>
      <c r="L1615" s="4">
        <f>IF(K1615="","",IF(Menu!$D$10="",0,Menu!$E$10))</f>
        <v>0</v>
      </c>
      <c r="M1615" s="4">
        <f>IF(K1615="","",IF(Menu!$H$8="",0,Menu!$H$8))</f>
        <v>0</v>
      </c>
      <c r="N1615" s="4" t="s">
        <v>274</v>
      </c>
      <c r="Y1615" s="4" t="str">
        <f>MID(I1619,1,5)</f>
        <v>C0300</v>
      </c>
      <c r="Z1615" s="4">
        <v>36</v>
      </c>
      <c r="AA1615" s="4">
        <f>(ROUNDDOWN(K1627/Z1615,0))*Z1615</f>
        <v>0</v>
      </c>
      <c r="AB1615" s="4">
        <f>K1627-(AA1615)</f>
        <v>0</v>
      </c>
      <c r="AC1615" s="4">
        <f>AA1615/Z1615</f>
        <v>0</v>
      </c>
    </row>
    <row r="1616" spans="1:29" ht="13.2">
      <c r="A1616" s="4" t="s">
        <v>271</v>
      </c>
      <c r="B1616" s="4" t="s">
        <v>272</v>
      </c>
      <c r="C1616" s="4">
        <f>IF(D1616="","",Menu!$D$8)</f>
        <v>0</v>
      </c>
      <c r="D1616" s="5" t="s">
        <v>63</v>
      </c>
      <c r="E1616" s="4">
        <f>IF(D1616="","",Menu!$J$10)</f>
        <v>0</v>
      </c>
      <c r="F1616" s="4">
        <f>IF(D1616="","",Menu!$R$8)</f>
        <v>0</v>
      </c>
      <c r="G1616" s="4">
        <f>IF(I1616="","",Menu!$N$12)</f>
        <v>0</v>
      </c>
      <c r="H1616" s="4">
        <f>IF(J1616="","",Menu!$N$10)</f>
        <v>0</v>
      </c>
      <c r="I1616" s="1" t="s">
        <v>525</v>
      </c>
      <c r="J1616" s="4">
        <f>IF(I1616="","",Menu!$M$8)</f>
        <v>0</v>
      </c>
      <c r="K1616">
        <f>Playeras!H36</f>
        <v>0</v>
      </c>
      <c r="L1616" s="4">
        <f>IF(K1616="","",IF(Menu!$D$10="",0,Menu!$E$10))</f>
        <v>0</v>
      </c>
      <c r="M1616" s="4">
        <f>IF(K1616="","",IF(Menu!$H$8="",0,Menu!$H$8))</f>
        <v>0</v>
      </c>
      <c r="N1616" s="4" t="s">
        <v>274</v>
      </c>
      <c r="Y1616" s="4" t="str">
        <f>MID(I1620,1,5)</f>
        <v>C0300</v>
      </c>
      <c r="Z1616" s="4">
        <v>72</v>
      </c>
      <c r="AA1616" s="4">
        <f>(ROUNDDOWN(K1628/Z1616,0))*Z1616</f>
        <v>0</v>
      </c>
      <c r="AB1616" s="4">
        <f>K1628-(AA1616)</f>
        <v>0</v>
      </c>
      <c r="AC1616" s="4">
        <f>AA1616/Z1616</f>
        <v>0</v>
      </c>
    </row>
    <row r="1617" spans="1:29" ht="13.2">
      <c r="A1617" s="4" t="s">
        <v>271</v>
      </c>
      <c r="B1617" s="4" t="s">
        <v>272</v>
      </c>
      <c r="C1617" s="4">
        <f>IF(D1617="","",Menu!$D$8)</f>
        <v>0</v>
      </c>
      <c r="D1617" s="5" t="s">
        <v>63</v>
      </c>
      <c r="E1617" s="4">
        <f>IF(D1617="","",Menu!$J$10)</f>
        <v>0</v>
      </c>
      <c r="F1617" s="4">
        <f>IF(D1617="","",Menu!$R$8)</f>
        <v>0</v>
      </c>
      <c r="G1617" s="4">
        <f>IF(I1617="","",Menu!$N$12)</f>
        <v>0</v>
      </c>
      <c r="H1617" s="4">
        <f>IF(J1617="","",Menu!$N$10)</f>
        <v>0</v>
      </c>
      <c r="I1617" s="1" t="s">
        <v>524</v>
      </c>
      <c r="J1617" s="4">
        <f>IF(I1617="","",Menu!$M$8)</f>
        <v>0</v>
      </c>
      <c r="K1617">
        <f>Playeras!G36</f>
        <v>0</v>
      </c>
      <c r="L1617" s="4">
        <f>IF(K1617="","",IF(Menu!$D$10="",0,Menu!$E$10))</f>
        <v>0</v>
      </c>
      <c r="M1617" s="4">
        <f>IF(K1617="","",IF(Menu!$H$8="",0,Menu!$H$8))</f>
        <v>0</v>
      </c>
      <c r="N1617" s="4" t="s">
        <v>274</v>
      </c>
      <c r="Y1617" s="4" t="str">
        <f>MID(I1621,1,5)</f>
        <v>C0300</v>
      </c>
      <c r="Z1617" s="4">
        <v>72</v>
      </c>
      <c r="AA1617" s="4">
        <f>(ROUNDDOWN(K1629/Z1617,0))*Z1617</f>
        <v>0</v>
      </c>
      <c r="AB1617" s="4">
        <f>K1629-(AA1617)</f>
        <v>0</v>
      </c>
      <c r="AC1617" s="4">
        <f>AA1617/Z1617</f>
        <v>0</v>
      </c>
    </row>
    <row r="1618" spans="1:29" ht="13.2">
      <c r="A1618" s="4" t="s">
        <v>271</v>
      </c>
      <c r="B1618" s="4" t="s">
        <v>272</v>
      </c>
      <c r="C1618" s="4">
        <f>IF(D1618="","",Menu!$D$8)</f>
        <v>0</v>
      </c>
      <c r="D1618" s="5" t="s">
        <v>63</v>
      </c>
      <c r="E1618" s="4">
        <f>IF(D1618="","",Menu!$J$10)</f>
        <v>0</v>
      </c>
      <c r="F1618" s="4">
        <f>IF(D1618="","",Menu!$R$8)</f>
        <v>0</v>
      </c>
      <c r="G1618" s="4">
        <f>IF(I1618="","",Menu!$N$12)</f>
        <v>0</v>
      </c>
      <c r="H1618" s="4">
        <f>IF(J1618="","",Menu!$N$10)</f>
        <v>0</v>
      </c>
      <c r="I1618" s="1" t="s">
        <v>522</v>
      </c>
      <c r="J1618" s="4">
        <f>IF(I1618="","",Menu!$M$8)</f>
        <v>0</v>
      </c>
      <c r="K1618">
        <f>Playeras!E36</f>
        <v>0</v>
      </c>
      <c r="L1618" s="4">
        <f>IF(K1618="","",IF(Menu!$D$10="",0,Menu!$E$10))</f>
        <v>0</v>
      </c>
      <c r="M1618" s="4">
        <f>IF(K1618="","",IF(Menu!$H$8="",0,Menu!$H$8))</f>
        <v>0</v>
      </c>
      <c r="N1618" s="4" t="s">
        <v>274</v>
      </c>
      <c r="Y1618" s="4" t="str">
        <f>MID(I1622,1,5)</f>
        <v>C0300</v>
      </c>
      <c r="Z1618" s="4">
        <v>72</v>
      </c>
      <c r="AA1618" s="4">
        <f>(ROUNDDOWN(K1630/Z1618,0))*Z1618</f>
        <v>0</v>
      </c>
      <c r="AB1618" s="4">
        <f>K1630-(AA1618)</f>
        <v>0</v>
      </c>
      <c r="AC1618" s="4">
        <f>AA1618/Z1618</f>
        <v>0</v>
      </c>
    </row>
    <row r="1619" spans="1:29" ht="13.2">
      <c r="A1619" s="4" t="s">
        <v>271</v>
      </c>
      <c r="B1619" s="4" t="s">
        <v>272</v>
      </c>
      <c r="C1619" s="4">
        <f>IF(D1619="","",Menu!$D$8)</f>
        <v>0</v>
      </c>
      <c r="D1619" s="5" t="s">
        <v>63</v>
      </c>
      <c r="E1619" s="4">
        <f>IF(D1619="","",Menu!$J$10)</f>
        <v>0</v>
      </c>
      <c r="F1619" s="4">
        <f>IF(D1619="","",Menu!$R$8)</f>
        <v>0</v>
      </c>
      <c r="G1619" s="4">
        <f>IF(I1619="","",Menu!$N$12)</f>
        <v>0</v>
      </c>
      <c r="H1619" s="4">
        <f>IF(J1619="","",Menu!$N$10)</f>
        <v>0</v>
      </c>
      <c r="I1619" s="1" t="s">
        <v>523</v>
      </c>
      <c r="J1619" s="4">
        <f>IF(I1619="","",Menu!$M$8)</f>
        <v>0</v>
      </c>
      <c r="K1619">
        <f>Playeras!F36</f>
        <v>0</v>
      </c>
      <c r="L1619" s="4">
        <f>IF(K1619="","",IF(Menu!$D$10="",0,Menu!$E$10))</f>
        <v>0</v>
      </c>
      <c r="M1619" s="4">
        <f>IF(K1619="","",IF(Menu!$H$8="",0,Menu!$H$8))</f>
        <v>0</v>
      </c>
      <c r="N1619" s="4" t="s">
        <v>274</v>
      </c>
      <c r="Y1619" s="4" t="str">
        <f>MID(I1623,1,5)</f>
        <v>C0300</v>
      </c>
      <c r="Z1619" s="4">
        <v>72</v>
      </c>
      <c r="AA1619" s="4">
        <f>(ROUNDDOWN(K1631/Z1619,0))*Z1619</f>
        <v>0</v>
      </c>
      <c r="AB1619" s="4">
        <f>K1631-(AA1619)</f>
        <v>0</v>
      </c>
      <c r="AC1619" s="4">
        <f>AA1619/Z1619</f>
        <v>0</v>
      </c>
    </row>
    <row r="1620" spans="1:29" ht="13.2">
      <c r="A1620" s="4" t="s">
        <v>271</v>
      </c>
      <c r="B1620" s="4" t="s">
        <v>272</v>
      </c>
      <c r="C1620" s="4">
        <f>IF(D1620="","",Menu!$D$8)</f>
        <v>0</v>
      </c>
      <c r="D1620" s="5" t="s">
        <v>63</v>
      </c>
      <c r="E1620" s="4">
        <f>IF(D1620="","",Menu!$J$10)</f>
        <v>0</v>
      </c>
      <c r="F1620" s="4">
        <f>IF(D1620="","",Menu!$R$8)</f>
        <v>0</v>
      </c>
      <c r="G1620" s="4">
        <f>IF(I1620="","",Menu!$N$12)</f>
        <v>0</v>
      </c>
      <c r="H1620" s="4">
        <f>IF(J1620="","",Menu!$N$10)</f>
        <v>0</v>
      </c>
      <c r="I1620" s="1" t="s">
        <v>521</v>
      </c>
      <c r="J1620" s="4">
        <f>IF(I1620="","",Menu!$M$8)</f>
        <v>0</v>
      </c>
      <c r="K1620">
        <f>Playeras!D36</f>
        <v>0</v>
      </c>
      <c r="L1620" s="4">
        <f>IF(K1620="","",IF(Menu!$D$10="",0,Menu!$E$10))</f>
        <v>0</v>
      </c>
      <c r="M1620" s="4">
        <f>IF(K1620="","",IF(Menu!$H$8="",0,Menu!$H$8))</f>
        <v>0</v>
      </c>
      <c r="N1620" s="4" t="s">
        <v>274</v>
      </c>
      <c r="Y1620" s="4" t="str">
        <f>MID(I1624,1,5)</f>
        <v>C0300</v>
      </c>
      <c r="Z1620" s="4">
        <v>72</v>
      </c>
      <c r="AA1620" s="4">
        <f>(ROUNDDOWN(K1632/Z1620,0))*Z1620</f>
        <v>0</v>
      </c>
      <c r="AB1620" s="4">
        <f>K1632-(AA1620)</f>
        <v>0</v>
      </c>
      <c r="AC1620" s="4">
        <f>AA1620/Z1620</f>
        <v>0</v>
      </c>
    </row>
    <row r="1621" spans="1:29" ht="13.2">
      <c r="A1621" s="4" t="s">
        <v>271</v>
      </c>
      <c r="B1621" s="4" t="s">
        <v>272</v>
      </c>
      <c r="C1621" s="4">
        <f>IF(D1621="","",Menu!$D$8)</f>
        <v>0</v>
      </c>
      <c r="D1621" s="5" t="s">
        <v>63</v>
      </c>
      <c r="E1621" s="4">
        <f>IF(D1621="","",Menu!$J$10)</f>
        <v>0</v>
      </c>
      <c r="F1621" s="4">
        <f>IF(D1621="","",Menu!$R$8)</f>
        <v>0</v>
      </c>
      <c r="G1621" s="4">
        <f>IF(I1621="","",Menu!$N$12)</f>
        <v>0</v>
      </c>
      <c r="H1621" s="4">
        <f>IF(J1621="","",Menu!$N$10)</f>
        <v>0</v>
      </c>
      <c r="I1621" s="1" t="s">
        <v>520</v>
      </c>
      <c r="J1621" s="4">
        <f>IF(I1621="","",Menu!$M$8)</f>
        <v>0</v>
      </c>
      <c r="K1621">
        <f>Playeras!I35</f>
        <v>0</v>
      </c>
      <c r="L1621" s="4">
        <f>IF(K1621="","",IF(Menu!$D$10="",0,Menu!$E$10))</f>
        <v>0</v>
      </c>
      <c r="M1621" s="4">
        <f>IF(K1621="","",IF(Menu!$H$8="",0,Menu!$H$8))</f>
        <v>0</v>
      </c>
      <c r="N1621" s="4" t="s">
        <v>274</v>
      </c>
      <c r="Y1621" s="4" t="str">
        <f>MID(I1625,1,5)</f>
        <v>C0300</v>
      </c>
      <c r="Z1621" s="4">
        <v>36</v>
      </c>
      <c r="AA1621" s="4">
        <f>(ROUNDDOWN(K1633/Z1621,0))*Z1621</f>
        <v>0</v>
      </c>
      <c r="AB1621" s="4">
        <f>K1633-(AA1621)</f>
        <v>0</v>
      </c>
      <c r="AC1621" s="4">
        <f>AA1621/Z1621</f>
        <v>0</v>
      </c>
    </row>
    <row r="1622" spans="1:29" ht="13.2">
      <c r="A1622" s="4" t="s">
        <v>271</v>
      </c>
      <c r="B1622" s="4" t="s">
        <v>272</v>
      </c>
      <c r="C1622" s="4">
        <f>IF(D1622="","",Menu!$D$8)</f>
        <v>0</v>
      </c>
      <c r="D1622" s="5" t="s">
        <v>63</v>
      </c>
      <c r="E1622" s="4">
        <f>IF(D1622="","",Menu!$J$10)</f>
        <v>0</v>
      </c>
      <c r="F1622" s="4">
        <f>IF(D1622="","",Menu!$R$8)</f>
        <v>0</v>
      </c>
      <c r="G1622" s="4">
        <f>IF(I1622="","",Menu!$N$12)</f>
        <v>0</v>
      </c>
      <c r="H1622" s="4">
        <f>IF(J1622="","",Menu!$N$10)</f>
        <v>0</v>
      </c>
      <c r="I1622" s="1" t="s">
        <v>519</v>
      </c>
      <c r="J1622" s="4">
        <f>IF(I1622="","",Menu!$M$8)</f>
        <v>0</v>
      </c>
      <c r="K1622">
        <f>Playeras!H35</f>
        <v>0</v>
      </c>
      <c r="L1622" s="4">
        <f>IF(K1622="","",IF(Menu!$D$10="",0,Menu!$E$10))</f>
        <v>0</v>
      </c>
      <c r="M1622" s="4">
        <f>IF(K1622="","",IF(Menu!$H$8="",0,Menu!$H$8))</f>
        <v>0</v>
      </c>
      <c r="N1622" s="4" t="s">
        <v>274</v>
      </c>
      <c r="Y1622" s="4" t="str">
        <f>MID(I1626,1,5)</f>
        <v>C0300</v>
      </c>
      <c r="Z1622" s="4">
        <v>72</v>
      </c>
      <c r="AA1622" s="4">
        <f>(ROUNDDOWN(K1634/Z1622,0))*Z1622</f>
        <v>0</v>
      </c>
      <c r="AB1622" s="4">
        <f>K1634-(AA1622)</f>
        <v>0</v>
      </c>
      <c r="AC1622" s="4">
        <f>AA1622/Z1622</f>
        <v>0</v>
      </c>
    </row>
    <row r="1623" spans="1:29" ht="13.2">
      <c r="A1623" s="4" t="s">
        <v>271</v>
      </c>
      <c r="B1623" s="4" t="s">
        <v>272</v>
      </c>
      <c r="C1623" s="4">
        <f>IF(D1623="","",Menu!$D$8)</f>
        <v>0</v>
      </c>
      <c r="D1623" s="5" t="s">
        <v>63</v>
      </c>
      <c r="E1623" s="4">
        <f>IF(D1623="","",Menu!$J$10)</f>
        <v>0</v>
      </c>
      <c r="F1623" s="4">
        <f>IF(D1623="","",Menu!$R$8)</f>
        <v>0</v>
      </c>
      <c r="G1623" s="4">
        <f>IF(I1623="","",Menu!$N$12)</f>
        <v>0</v>
      </c>
      <c r="H1623" s="4">
        <f>IF(J1623="","",Menu!$N$10)</f>
        <v>0</v>
      </c>
      <c r="I1623" s="1" t="s">
        <v>518</v>
      </c>
      <c r="J1623" s="4">
        <f>IF(I1623="","",Menu!$M$8)</f>
        <v>0</v>
      </c>
      <c r="K1623">
        <f>Playeras!G35</f>
        <v>0</v>
      </c>
      <c r="L1623" s="4">
        <f>IF(K1623="","",IF(Menu!$D$10="",0,Menu!$E$10))</f>
        <v>0</v>
      </c>
      <c r="M1623" s="4">
        <f>IF(K1623="","",IF(Menu!$H$8="",0,Menu!$H$8))</f>
        <v>0</v>
      </c>
      <c r="N1623" s="4" t="s">
        <v>274</v>
      </c>
      <c r="Y1623" s="4" t="str">
        <f>MID(I1627,1,5)</f>
        <v>C0300</v>
      </c>
      <c r="Z1623" s="4">
        <v>72</v>
      </c>
      <c r="AA1623" s="4">
        <f>(ROUNDDOWN(K1635/Z1623,0))*Z1623</f>
        <v>0</v>
      </c>
      <c r="AB1623" s="4">
        <f>K1635-(AA1623)</f>
        <v>0</v>
      </c>
      <c r="AC1623" s="4">
        <f>AA1623/Z1623</f>
        <v>0</v>
      </c>
    </row>
    <row r="1624" spans="1:29" ht="13.2">
      <c r="A1624" s="4" t="s">
        <v>271</v>
      </c>
      <c r="B1624" s="4" t="s">
        <v>272</v>
      </c>
      <c r="C1624" s="4">
        <f>IF(D1624="","",Menu!$D$8)</f>
        <v>0</v>
      </c>
      <c r="D1624" s="5" t="s">
        <v>63</v>
      </c>
      <c r="E1624" s="4">
        <f>IF(D1624="","",Menu!$J$10)</f>
        <v>0</v>
      </c>
      <c r="F1624" s="4">
        <f>IF(D1624="","",Menu!$R$8)</f>
        <v>0</v>
      </c>
      <c r="G1624" s="4">
        <f>IF(I1624="","",Menu!$N$12)</f>
        <v>0</v>
      </c>
      <c r="H1624" s="4">
        <f>IF(J1624="","",Menu!$N$10)</f>
        <v>0</v>
      </c>
      <c r="I1624" s="1" t="s">
        <v>516</v>
      </c>
      <c r="J1624" s="4">
        <f>IF(I1624="","",Menu!$M$8)</f>
        <v>0</v>
      </c>
      <c r="K1624">
        <f>Playeras!E35</f>
        <v>0</v>
      </c>
      <c r="L1624" s="4">
        <f>IF(K1624="","",IF(Menu!$D$10="",0,Menu!$E$10))</f>
        <v>0</v>
      </c>
      <c r="M1624" s="4">
        <f>IF(K1624="","",IF(Menu!$H$8="",0,Menu!$H$8))</f>
        <v>0</v>
      </c>
      <c r="N1624" s="4" t="s">
        <v>274</v>
      </c>
      <c r="Y1624" s="4" t="str">
        <f>MID(I1628,1,5)</f>
        <v>C0300</v>
      </c>
      <c r="Z1624" s="4">
        <v>72</v>
      </c>
      <c r="AA1624" s="4">
        <f>(ROUNDDOWN(K1636/Z1624,0))*Z1624</f>
        <v>0</v>
      </c>
      <c r="AB1624" s="4">
        <f>K1636-(AA1624)</f>
        <v>0</v>
      </c>
      <c r="AC1624" s="4">
        <f>AA1624/Z1624</f>
        <v>0</v>
      </c>
    </row>
    <row r="1625" spans="1:29" ht="13.2">
      <c r="A1625" s="4" t="s">
        <v>271</v>
      </c>
      <c r="B1625" s="4" t="s">
        <v>272</v>
      </c>
      <c r="C1625" s="4">
        <f>IF(D1625="","",Menu!$D$8)</f>
        <v>0</v>
      </c>
      <c r="D1625" s="5" t="s">
        <v>63</v>
      </c>
      <c r="E1625" s="4">
        <f>IF(D1625="","",Menu!$J$10)</f>
        <v>0</v>
      </c>
      <c r="F1625" s="4">
        <f>IF(D1625="","",Menu!$R$8)</f>
        <v>0</v>
      </c>
      <c r="G1625" s="4">
        <f>IF(I1625="","",Menu!$N$12)</f>
        <v>0</v>
      </c>
      <c r="H1625" s="4">
        <f>IF(J1625="","",Menu!$N$10)</f>
        <v>0</v>
      </c>
      <c r="I1625" s="1" t="s">
        <v>517</v>
      </c>
      <c r="J1625" s="4">
        <f>IF(I1625="","",Menu!$M$8)</f>
        <v>0</v>
      </c>
      <c r="K1625">
        <f>Playeras!F35</f>
        <v>0</v>
      </c>
      <c r="L1625" s="4">
        <f>IF(K1625="","",IF(Menu!$D$10="",0,Menu!$E$10))</f>
        <v>0</v>
      </c>
      <c r="M1625" s="4">
        <f>IF(K1625="","",IF(Menu!$H$8="",0,Menu!$H$8))</f>
        <v>0</v>
      </c>
      <c r="N1625" s="4" t="s">
        <v>274</v>
      </c>
      <c r="Y1625" s="4" t="str">
        <f>MID(I1629,1,5)</f>
        <v>C0300</v>
      </c>
      <c r="Z1625" s="4">
        <v>72</v>
      </c>
      <c r="AA1625" s="4">
        <f>(ROUNDDOWN(K1637/Z1625,0))*Z1625</f>
        <v>0</v>
      </c>
      <c r="AB1625" s="4">
        <f>K1637-(AA1625)</f>
        <v>0</v>
      </c>
      <c r="AC1625" s="4">
        <f>AA1625/Z1625</f>
        <v>0</v>
      </c>
    </row>
    <row r="1626" spans="1:29" ht="13.2">
      <c r="A1626" s="4" t="s">
        <v>271</v>
      </c>
      <c r="B1626" s="4" t="s">
        <v>272</v>
      </c>
      <c r="C1626" s="4">
        <f>IF(D1626="","",Menu!$D$8)</f>
        <v>0</v>
      </c>
      <c r="D1626" s="5" t="s">
        <v>63</v>
      </c>
      <c r="E1626" s="4">
        <f>IF(D1626="","",Menu!$J$10)</f>
        <v>0</v>
      </c>
      <c r="F1626" s="4">
        <f>IF(D1626="","",Menu!$R$8)</f>
        <v>0</v>
      </c>
      <c r="G1626" s="4">
        <f>IF(I1626="","",Menu!$N$12)</f>
        <v>0</v>
      </c>
      <c r="H1626" s="4">
        <f>IF(J1626="","",Menu!$N$10)</f>
        <v>0</v>
      </c>
      <c r="I1626" s="1" t="s">
        <v>515</v>
      </c>
      <c r="J1626" s="4">
        <f>IF(I1626="","",Menu!$M$8)</f>
        <v>0</v>
      </c>
      <c r="K1626">
        <f>Playeras!D35</f>
        <v>0</v>
      </c>
      <c r="L1626" s="4">
        <f>IF(K1626="","",IF(Menu!$D$10="",0,Menu!$E$10))</f>
        <v>0</v>
      </c>
      <c r="M1626" s="4">
        <f>IF(K1626="","",IF(Menu!$H$8="",0,Menu!$H$8))</f>
        <v>0</v>
      </c>
      <c r="N1626" s="4" t="s">
        <v>274</v>
      </c>
      <c r="Y1626" s="4" t="str">
        <f>MID(I1630,1,5)</f>
        <v>C0300</v>
      </c>
      <c r="Z1626" s="4">
        <v>72</v>
      </c>
      <c r="AA1626" s="4">
        <f>(ROUNDDOWN(K1638/Z1626,0))*Z1626</f>
        <v>0</v>
      </c>
      <c r="AB1626" s="4">
        <f>K1638-(AA1626)</f>
        <v>0</v>
      </c>
      <c r="AC1626" s="4">
        <f>AA1626/Z1626</f>
        <v>0</v>
      </c>
    </row>
    <row r="1627" spans="1:29" ht="13.2">
      <c r="A1627" s="4" t="s">
        <v>271</v>
      </c>
      <c r="B1627" s="4" t="s">
        <v>272</v>
      </c>
      <c r="C1627" s="4">
        <f>IF(D1627="","",Menu!$D$8)</f>
        <v>0</v>
      </c>
      <c r="D1627" s="5" t="s">
        <v>63</v>
      </c>
      <c r="E1627" s="4">
        <f>IF(D1627="","",Menu!$J$10)</f>
        <v>0</v>
      </c>
      <c r="F1627" s="4">
        <f>IF(D1627="","",Menu!$R$8)</f>
        <v>0</v>
      </c>
      <c r="G1627" s="4">
        <f>IF(I1627="","",Menu!$N$12)</f>
        <v>0</v>
      </c>
      <c r="H1627" s="4">
        <f>IF(J1627="","",Menu!$N$10)</f>
        <v>0</v>
      </c>
      <c r="I1627" s="1" t="s">
        <v>514</v>
      </c>
      <c r="J1627" s="4">
        <f>IF(I1627="","",Menu!$M$8)</f>
        <v>0</v>
      </c>
      <c r="K1627">
        <f>Playeras!I34</f>
        <v>0</v>
      </c>
      <c r="L1627" s="4">
        <f>IF(K1627="","",IF(Menu!$D$10="",0,Menu!$E$10))</f>
        <v>0</v>
      </c>
      <c r="M1627" s="4">
        <f>IF(K1627="","",IF(Menu!$H$8="",0,Menu!$H$8))</f>
        <v>0</v>
      </c>
      <c r="N1627" s="4" t="s">
        <v>274</v>
      </c>
      <c r="Y1627" s="4" t="str">
        <f>MID(I1631,1,5)</f>
        <v>C0300</v>
      </c>
      <c r="Z1627" s="4">
        <v>36</v>
      </c>
      <c r="AA1627" s="4">
        <f>(ROUNDDOWN(K1639/Z1627,0))*Z1627</f>
        <v>0</v>
      </c>
      <c r="AB1627" s="4">
        <f>K1639-(AA1627)</f>
        <v>0</v>
      </c>
      <c r="AC1627" s="4">
        <f>AA1627/Z1627</f>
        <v>0</v>
      </c>
    </row>
    <row r="1628" spans="1:29" ht="13.2">
      <c r="A1628" s="4" t="s">
        <v>271</v>
      </c>
      <c r="B1628" s="4" t="s">
        <v>272</v>
      </c>
      <c r="C1628" s="4">
        <f>IF(D1628="","",Menu!$D$8)</f>
        <v>0</v>
      </c>
      <c r="D1628" s="5" t="s">
        <v>63</v>
      </c>
      <c r="E1628" s="4">
        <f>IF(D1628="","",Menu!$J$10)</f>
        <v>0</v>
      </c>
      <c r="F1628" s="4">
        <f>IF(D1628="","",Menu!$R$8)</f>
        <v>0</v>
      </c>
      <c r="G1628" s="4">
        <f>IF(I1628="","",Menu!$N$12)</f>
        <v>0</v>
      </c>
      <c r="H1628" s="4">
        <f>IF(J1628="","",Menu!$N$10)</f>
        <v>0</v>
      </c>
      <c r="I1628" s="1" t="s">
        <v>513</v>
      </c>
      <c r="J1628" s="4">
        <f>IF(I1628="","",Menu!$M$8)</f>
        <v>0</v>
      </c>
      <c r="K1628">
        <f>Playeras!H34</f>
        <v>0</v>
      </c>
      <c r="L1628" s="4">
        <f>IF(K1628="","",IF(Menu!$D$10="",0,Menu!$E$10))</f>
        <v>0</v>
      </c>
      <c r="M1628" s="4">
        <f>IF(K1628="","",IF(Menu!$H$8="",0,Menu!$H$8))</f>
        <v>0</v>
      </c>
      <c r="N1628" s="4" t="s">
        <v>274</v>
      </c>
      <c r="Y1628" s="4" t="str">
        <f>MID(I1632,1,5)</f>
        <v>C0300</v>
      </c>
      <c r="Z1628" s="4">
        <v>72</v>
      </c>
      <c r="AA1628" s="4">
        <f>(ROUNDDOWN(K1640/Z1628,0))*Z1628</f>
        <v>0</v>
      </c>
      <c r="AB1628" s="4">
        <f>K1640-(AA1628)</f>
        <v>0</v>
      </c>
      <c r="AC1628" s="4">
        <f>AA1628/Z1628</f>
        <v>0</v>
      </c>
    </row>
    <row r="1629" spans="1:29" ht="13.2">
      <c r="A1629" s="4" t="s">
        <v>271</v>
      </c>
      <c r="B1629" s="4" t="s">
        <v>272</v>
      </c>
      <c r="C1629" s="4">
        <f>IF(D1629="","",Menu!$D$8)</f>
        <v>0</v>
      </c>
      <c r="D1629" s="5" t="s">
        <v>63</v>
      </c>
      <c r="E1629" s="4">
        <f>IF(D1629="","",Menu!$J$10)</f>
        <v>0</v>
      </c>
      <c r="F1629" s="4">
        <f>IF(D1629="","",Menu!$R$8)</f>
        <v>0</v>
      </c>
      <c r="G1629" s="4">
        <f>IF(I1629="","",Menu!$N$12)</f>
        <v>0</v>
      </c>
      <c r="H1629" s="4">
        <f>IF(J1629="","",Menu!$N$10)</f>
        <v>0</v>
      </c>
      <c r="I1629" s="1" t="s">
        <v>512</v>
      </c>
      <c r="J1629" s="4">
        <f>IF(I1629="","",Menu!$M$8)</f>
        <v>0</v>
      </c>
      <c r="K1629">
        <f>Playeras!G34</f>
        <v>0</v>
      </c>
      <c r="L1629" s="4">
        <f>IF(K1629="","",IF(Menu!$D$10="",0,Menu!$E$10))</f>
        <v>0</v>
      </c>
      <c r="M1629" s="4">
        <f>IF(K1629="","",IF(Menu!$H$8="",0,Menu!$H$8))</f>
        <v>0</v>
      </c>
      <c r="N1629" s="4" t="s">
        <v>274</v>
      </c>
      <c r="Y1629" s="4" t="str">
        <f>MID(I1633,1,5)</f>
        <v>C0300</v>
      </c>
      <c r="Z1629" s="4">
        <v>72</v>
      </c>
      <c r="AA1629" s="4">
        <f>(ROUNDDOWN(K1641/Z1629,0))*Z1629</f>
        <v>0</v>
      </c>
      <c r="AB1629" s="4">
        <f>K1641-(AA1629)</f>
        <v>0</v>
      </c>
      <c r="AC1629" s="4">
        <f>AA1629/Z1629</f>
        <v>0</v>
      </c>
    </row>
    <row r="1630" spans="1:29" ht="13.2">
      <c r="A1630" s="4" t="s">
        <v>271</v>
      </c>
      <c r="B1630" s="4" t="s">
        <v>272</v>
      </c>
      <c r="C1630" s="4">
        <f>IF(D1630="","",Menu!$D$8)</f>
        <v>0</v>
      </c>
      <c r="D1630" s="5" t="s">
        <v>63</v>
      </c>
      <c r="E1630" s="4">
        <f>IF(D1630="","",Menu!$J$10)</f>
        <v>0</v>
      </c>
      <c r="F1630" s="4">
        <f>IF(D1630="","",Menu!$R$8)</f>
        <v>0</v>
      </c>
      <c r="G1630" s="4">
        <f>IF(I1630="","",Menu!$N$12)</f>
        <v>0</v>
      </c>
      <c r="H1630" s="4">
        <f>IF(J1630="","",Menu!$N$10)</f>
        <v>0</v>
      </c>
      <c r="I1630" s="1" t="s">
        <v>510</v>
      </c>
      <c r="J1630" s="4">
        <f>IF(I1630="","",Menu!$M$8)</f>
        <v>0</v>
      </c>
      <c r="K1630">
        <f>Playeras!E34</f>
        <v>0</v>
      </c>
      <c r="L1630" s="4">
        <f>IF(K1630="","",IF(Menu!$D$10="",0,Menu!$E$10))</f>
        <v>0</v>
      </c>
      <c r="M1630" s="4">
        <f>IF(K1630="","",IF(Menu!$H$8="",0,Menu!$H$8))</f>
        <v>0</v>
      </c>
      <c r="N1630" s="4" t="s">
        <v>274</v>
      </c>
      <c r="Y1630" s="4" t="str">
        <f>MID(I1634,1,5)</f>
        <v>C0300</v>
      </c>
      <c r="Z1630" s="4">
        <v>72</v>
      </c>
      <c r="AA1630" s="4">
        <f>(ROUNDDOWN(K1642/Z1630,0))*Z1630</f>
        <v>0</v>
      </c>
      <c r="AB1630" s="4">
        <f>K1642-(AA1630)</f>
        <v>0</v>
      </c>
      <c r="AC1630" s="4">
        <f>AA1630/Z1630</f>
        <v>0</v>
      </c>
    </row>
    <row r="1631" spans="1:29" ht="13.2">
      <c r="A1631" s="4" t="s">
        <v>271</v>
      </c>
      <c r="B1631" s="4" t="s">
        <v>272</v>
      </c>
      <c r="C1631" s="4">
        <f>IF(D1631="","",Menu!$D$8)</f>
        <v>0</v>
      </c>
      <c r="D1631" s="5" t="s">
        <v>63</v>
      </c>
      <c r="E1631" s="4">
        <f>IF(D1631="","",Menu!$J$10)</f>
        <v>0</v>
      </c>
      <c r="F1631" s="4">
        <f>IF(D1631="","",Menu!$R$8)</f>
        <v>0</v>
      </c>
      <c r="G1631" s="4">
        <f>IF(I1631="","",Menu!$N$12)</f>
        <v>0</v>
      </c>
      <c r="H1631" s="4">
        <f>IF(J1631="","",Menu!$N$10)</f>
        <v>0</v>
      </c>
      <c r="I1631" s="1" t="s">
        <v>511</v>
      </c>
      <c r="J1631" s="4">
        <f>IF(I1631="","",Menu!$M$8)</f>
        <v>0</v>
      </c>
      <c r="K1631">
        <f>Playeras!F34</f>
        <v>0</v>
      </c>
      <c r="L1631" s="4">
        <f>IF(K1631="","",IF(Menu!$D$10="",0,Menu!$E$10))</f>
        <v>0</v>
      </c>
      <c r="M1631" s="4">
        <f>IF(K1631="","",IF(Menu!$H$8="",0,Menu!$H$8))</f>
        <v>0</v>
      </c>
      <c r="N1631" s="4" t="s">
        <v>274</v>
      </c>
      <c r="Y1631" s="4" t="str">
        <f>MID(I1635,1,5)</f>
        <v>C0300</v>
      </c>
      <c r="Z1631" s="4">
        <v>72</v>
      </c>
      <c r="AA1631" s="4">
        <f>(ROUNDDOWN(K1643/Z1631,0))*Z1631</f>
        <v>0</v>
      </c>
      <c r="AB1631" s="4">
        <f>K1643-(AA1631)</f>
        <v>0</v>
      </c>
      <c r="AC1631" s="4">
        <f>AA1631/Z1631</f>
        <v>0</v>
      </c>
    </row>
    <row r="1632" spans="1:29" ht="13.2">
      <c r="A1632" s="4" t="s">
        <v>271</v>
      </c>
      <c r="B1632" s="4" t="s">
        <v>272</v>
      </c>
      <c r="C1632" s="4">
        <f>IF(D1632="","",Menu!$D$8)</f>
        <v>0</v>
      </c>
      <c r="D1632" s="5" t="s">
        <v>63</v>
      </c>
      <c r="E1632" s="4">
        <f>IF(D1632="","",Menu!$J$10)</f>
        <v>0</v>
      </c>
      <c r="F1632" s="4">
        <f>IF(D1632="","",Menu!$R$8)</f>
        <v>0</v>
      </c>
      <c r="G1632" s="4">
        <f>IF(I1632="","",Menu!$N$12)</f>
        <v>0</v>
      </c>
      <c r="H1632" s="4">
        <f>IF(J1632="","",Menu!$N$10)</f>
        <v>0</v>
      </c>
      <c r="I1632" s="1" t="s">
        <v>509</v>
      </c>
      <c r="J1632" s="4">
        <f>IF(I1632="","",Menu!$M$8)</f>
        <v>0</v>
      </c>
      <c r="K1632">
        <f>Playeras!D34</f>
        <v>0</v>
      </c>
      <c r="L1632" s="4">
        <f>IF(K1632="","",IF(Menu!$D$10="",0,Menu!$E$10))</f>
        <v>0</v>
      </c>
      <c r="M1632" s="4">
        <f>IF(K1632="","",IF(Menu!$H$8="",0,Menu!$H$8))</f>
        <v>0</v>
      </c>
      <c r="N1632" s="4" t="s">
        <v>274</v>
      </c>
      <c r="Y1632" s="4" t="str">
        <f>MID(I1636,1,5)</f>
        <v>C0300</v>
      </c>
      <c r="Z1632" s="4">
        <v>72</v>
      </c>
      <c r="AA1632" s="4">
        <f>(ROUNDDOWN(K1644/Z1632,0))*Z1632</f>
        <v>0</v>
      </c>
      <c r="AB1632" s="4">
        <f>K1644-(AA1632)</f>
        <v>0</v>
      </c>
      <c r="AC1632" s="4">
        <f>AA1632/Z1632</f>
        <v>0</v>
      </c>
    </row>
    <row r="1633" spans="1:29" ht="13.2">
      <c r="A1633" s="4" t="s">
        <v>271</v>
      </c>
      <c r="B1633" s="4" t="s">
        <v>272</v>
      </c>
      <c r="C1633" s="4">
        <f>IF(D1633="","",Menu!$D$8)</f>
        <v>0</v>
      </c>
      <c r="D1633" s="5" t="s">
        <v>63</v>
      </c>
      <c r="E1633" s="4">
        <f>IF(D1633="","",Menu!$J$10)</f>
        <v>0</v>
      </c>
      <c r="F1633" s="4">
        <f>IF(D1633="","",Menu!$R$8)</f>
        <v>0</v>
      </c>
      <c r="G1633" s="4">
        <f>IF(I1633="","",Menu!$N$12)</f>
        <v>0</v>
      </c>
      <c r="H1633" s="4">
        <f>IF(J1633="","",Menu!$N$10)</f>
        <v>0</v>
      </c>
      <c r="I1633" s="1" t="s">
        <v>508</v>
      </c>
      <c r="J1633" s="4">
        <f>IF(I1633="","",Menu!$M$8)</f>
        <v>0</v>
      </c>
      <c r="K1633">
        <f>Playeras!I33</f>
        <v>0</v>
      </c>
      <c r="L1633" s="4">
        <f>IF(K1633="","",IF(Menu!$D$10="",0,Menu!$E$10))</f>
        <v>0</v>
      </c>
      <c r="M1633" s="4">
        <f>IF(K1633="","",IF(Menu!$H$8="",0,Menu!$H$8))</f>
        <v>0</v>
      </c>
      <c r="N1633" s="4" t="s">
        <v>274</v>
      </c>
      <c r="Y1633" s="4" t="str">
        <f>MID(I1637,1,5)</f>
        <v>C0300</v>
      </c>
      <c r="Z1633" s="4">
        <v>36</v>
      </c>
      <c r="AA1633" s="4">
        <f>(ROUNDDOWN(K1645/Z1633,0))*Z1633</f>
        <v>0</v>
      </c>
      <c r="AB1633" s="4">
        <f>K1645-(AA1633)</f>
        <v>0</v>
      </c>
      <c r="AC1633" s="4">
        <f>AA1633/Z1633</f>
        <v>0</v>
      </c>
    </row>
    <row r="1634" spans="1:29" ht="13.2">
      <c r="A1634" s="4" t="s">
        <v>271</v>
      </c>
      <c r="B1634" s="4" t="s">
        <v>272</v>
      </c>
      <c r="C1634" s="4">
        <f>IF(D1634="","",Menu!$D$8)</f>
        <v>0</v>
      </c>
      <c r="D1634" s="5" t="s">
        <v>63</v>
      </c>
      <c r="E1634" s="4">
        <f>IF(D1634="","",Menu!$J$10)</f>
        <v>0</v>
      </c>
      <c r="F1634" s="4">
        <f>IF(D1634="","",Menu!$R$8)</f>
        <v>0</v>
      </c>
      <c r="G1634" s="4">
        <f>IF(I1634="","",Menu!$N$12)</f>
        <v>0</v>
      </c>
      <c r="H1634" s="4">
        <f>IF(J1634="","",Menu!$N$10)</f>
        <v>0</v>
      </c>
      <c r="I1634" s="1" t="s">
        <v>507</v>
      </c>
      <c r="J1634" s="4">
        <f>IF(I1634="","",Menu!$M$8)</f>
        <v>0</v>
      </c>
      <c r="K1634">
        <f>Playeras!H33</f>
        <v>0</v>
      </c>
      <c r="L1634" s="4">
        <f>IF(K1634="","",IF(Menu!$D$10="",0,Menu!$E$10))</f>
        <v>0</v>
      </c>
      <c r="M1634" s="4">
        <f>IF(K1634="","",IF(Menu!$H$8="",0,Menu!$H$8))</f>
        <v>0</v>
      </c>
      <c r="N1634" s="4" t="s">
        <v>274</v>
      </c>
      <c r="Y1634" s="4" t="str">
        <f>MID(I1638,1,5)</f>
        <v>C0300</v>
      </c>
      <c r="Z1634" s="4">
        <v>72</v>
      </c>
      <c r="AA1634" s="4">
        <f>(ROUNDDOWN(K1646/Z1634,0))*Z1634</f>
        <v>0</v>
      </c>
      <c r="AB1634" s="4">
        <f>K1646-(AA1634)</f>
        <v>0</v>
      </c>
      <c r="AC1634" s="4">
        <f>AA1634/Z1634</f>
        <v>0</v>
      </c>
    </row>
    <row r="1635" spans="1:29" ht="13.2">
      <c r="A1635" s="4" t="s">
        <v>271</v>
      </c>
      <c r="B1635" s="4" t="s">
        <v>272</v>
      </c>
      <c r="C1635" s="4">
        <f>IF(D1635="","",Menu!$D$8)</f>
        <v>0</v>
      </c>
      <c r="D1635" s="5" t="s">
        <v>63</v>
      </c>
      <c r="E1635" s="4">
        <f>IF(D1635="","",Menu!$J$10)</f>
        <v>0</v>
      </c>
      <c r="F1635" s="4">
        <f>IF(D1635="","",Menu!$R$8)</f>
        <v>0</v>
      </c>
      <c r="G1635" s="4">
        <f>IF(I1635="","",Menu!$N$12)</f>
        <v>0</v>
      </c>
      <c r="H1635" s="4">
        <f>IF(J1635="","",Menu!$N$10)</f>
        <v>0</v>
      </c>
      <c r="I1635" s="1" t="s">
        <v>506</v>
      </c>
      <c r="J1635" s="4">
        <f>IF(I1635="","",Menu!$M$8)</f>
        <v>0</v>
      </c>
      <c r="K1635">
        <f>Playeras!G33</f>
        <v>0</v>
      </c>
      <c r="L1635" s="4">
        <f>IF(K1635="","",IF(Menu!$D$10="",0,Menu!$E$10))</f>
        <v>0</v>
      </c>
      <c r="M1635" s="4">
        <f>IF(K1635="","",IF(Menu!$H$8="",0,Menu!$H$8))</f>
        <v>0</v>
      </c>
      <c r="N1635" s="4" t="s">
        <v>274</v>
      </c>
      <c r="Y1635" s="4" t="str">
        <f>MID(I1639,1,5)</f>
        <v>C0300</v>
      </c>
      <c r="Z1635" s="4">
        <v>72</v>
      </c>
      <c r="AA1635" s="4">
        <f>(ROUNDDOWN(K1647/Z1635,0))*Z1635</f>
        <v>0</v>
      </c>
      <c r="AB1635" s="4">
        <f>K1647-(AA1635)</f>
        <v>0</v>
      </c>
      <c r="AC1635" s="4">
        <f>AA1635/Z1635</f>
        <v>0</v>
      </c>
    </row>
    <row r="1636" spans="1:29" ht="13.2">
      <c r="A1636" s="4" t="s">
        <v>271</v>
      </c>
      <c r="B1636" s="4" t="s">
        <v>272</v>
      </c>
      <c r="C1636" s="4">
        <f>IF(D1636="","",Menu!$D$8)</f>
        <v>0</v>
      </c>
      <c r="D1636" s="5" t="s">
        <v>63</v>
      </c>
      <c r="E1636" s="4">
        <f>IF(D1636="","",Menu!$J$10)</f>
        <v>0</v>
      </c>
      <c r="F1636" s="4">
        <f>IF(D1636="","",Menu!$R$8)</f>
        <v>0</v>
      </c>
      <c r="G1636" s="4">
        <f>IF(I1636="","",Menu!$N$12)</f>
        <v>0</v>
      </c>
      <c r="H1636" s="4">
        <f>IF(J1636="","",Menu!$N$10)</f>
        <v>0</v>
      </c>
      <c r="I1636" s="1" t="s">
        <v>504</v>
      </c>
      <c r="J1636" s="4">
        <f>IF(I1636="","",Menu!$M$8)</f>
        <v>0</v>
      </c>
      <c r="K1636">
        <f>Playeras!E33</f>
        <v>0</v>
      </c>
      <c r="L1636" s="4">
        <f>IF(K1636="","",IF(Menu!$D$10="",0,Menu!$E$10))</f>
        <v>0</v>
      </c>
      <c r="M1636" s="4">
        <f>IF(K1636="","",IF(Menu!$H$8="",0,Menu!$H$8))</f>
        <v>0</v>
      </c>
      <c r="N1636" s="4" t="s">
        <v>274</v>
      </c>
      <c r="Y1636" s="4" t="str">
        <f>MID(I1640,1,5)</f>
        <v>C0300</v>
      </c>
      <c r="Z1636" s="4">
        <v>72</v>
      </c>
      <c r="AA1636" s="4">
        <f>(ROUNDDOWN(K1648/Z1636,0))*Z1636</f>
        <v>0</v>
      </c>
      <c r="AB1636" s="4">
        <f>K1648-(AA1636)</f>
        <v>0</v>
      </c>
      <c r="AC1636" s="4">
        <f>AA1636/Z1636</f>
        <v>0</v>
      </c>
    </row>
    <row r="1637" spans="1:29" ht="13.2">
      <c r="A1637" s="4" t="s">
        <v>271</v>
      </c>
      <c r="B1637" s="4" t="s">
        <v>272</v>
      </c>
      <c r="C1637" s="4">
        <f>IF(D1637="","",Menu!$D$8)</f>
        <v>0</v>
      </c>
      <c r="D1637" s="5" t="s">
        <v>63</v>
      </c>
      <c r="E1637" s="4">
        <f>IF(D1637="","",Menu!$J$10)</f>
        <v>0</v>
      </c>
      <c r="F1637" s="4">
        <f>IF(D1637="","",Menu!$R$8)</f>
        <v>0</v>
      </c>
      <c r="G1637" s="4">
        <f>IF(I1637="","",Menu!$N$12)</f>
        <v>0</v>
      </c>
      <c r="H1637" s="4">
        <f>IF(J1637="","",Menu!$N$10)</f>
        <v>0</v>
      </c>
      <c r="I1637" s="1" t="s">
        <v>505</v>
      </c>
      <c r="J1637" s="4">
        <f>IF(I1637="","",Menu!$M$8)</f>
        <v>0</v>
      </c>
      <c r="K1637">
        <f>Playeras!F33</f>
        <v>0</v>
      </c>
      <c r="L1637" s="4">
        <f>IF(K1637="","",IF(Menu!$D$10="",0,Menu!$E$10))</f>
        <v>0</v>
      </c>
      <c r="M1637" s="4">
        <f>IF(K1637="","",IF(Menu!$H$8="",0,Menu!$H$8))</f>
        <v>0</v>
      </c>
      <c r="N1637" s="4" t="s">
        <v>274</v>
      </c>
      <c r="Y1637" s="4" t="str">
        <f>MID(I1641,1,5)</f>
        <v>C0300</v>
      </c>
      <c r="Z1637" s="4">
        <v>72</v>
      </c>
      <c r="AA1637" s="4">
        <f>(ROUNDDOWN(K1649/Z1637,0))*Z1637</f>
        <v>0</v>
      </c>
      <c r="AB1637" s="4">
        <f>K1649-(AA1637)</f>
        <v>0</v>
      </c>
      <c r="AC1637" s="4">
        <f>AA1637/Z1637</f>
        <v>0</v>
      </c>
    </row>
    <row r="1638" spans="1:29" ht="13.2">
      <c r="A1638" s="4" t="s">
        <v>271</v>
      </c>
      <c r="B1638" s="4" t="s">
        <v>272</v>
      </c>
      <c r="C1638" s="4">
        <f>IF(D1638="","",Menu!$D$8)</f>
        <v>0</v>
      </c>
      <c r="D1638" s="5" t="s">
        <v>63</v>
      </c>
      <c r="E1638" s="4">
        <f>IF(D1638="","",Menu!$J$10)</f>
        <v>0</v>
      </c>
      <c r="F1638" s="4">
        <f>IF(D1638="","",Menu!$R$8)</f>
        <v>0</v>
      </c>
      <c r="G1638" s="4">
        <f>IF(I1638="","",Menu!$N$12)</f>
        <v>0</v>
      </c>
      <c r="H1638" s="4">
        <f>IF(J1638="","",Menu!$N$10)</f>
        <v>0</v>
      </c>
      <c r="I1638" s="1" t="s">
        <v>503</v>
      </c>
      <c r="J1638" s="4">
        <f>IF(I1638="","",Menu!$M$8)</f>
        <v>0</v>
      </c>
      <c r="K1638">
        <f>Playeras!D33</f>
        <v>0</v>
      </c>
      <c r="L1638" s="4">
        <f>IF(K1638="","",IF(Menu!$D$10="",0,Menu!$E$10))</f>
        <v>0</v>
      </c>
      <c r="M1638" s="4">
        <f>IF(K1638="","",IF(Menu!$H$8="",0,Menu!$H$8))</f>
        <v>0</v>
      </c>
      <c r="N1638" s="4" t="s">
        <v>274</v>
      </c>
      <c r="Y1638" s="4" t="str">
        <f>MID(I1642,1,5)</f>
        <v>C0300</v>
      </c>
      <c r="Z1638" s="4">
        <v>72</v>
      </c>
      <c r="AA1638" s="4">
        <f>(ROUNDDOWN(K1650/Z1638,0))*Z1638</f>
        <v>0</v>
      </c>
      <c r="AB1638" s="4">
        <f>K1650-(AA1638)</f>
        <v>0</v>
      </c>
      <c r="AC1638" s="4">
        <f>AA1638/Z1638</f>
        <v>0</v>
      </c>
    </row>
    <row r="1639" spans="1:29" ht="13.2">
      <c r="A1639" s="4" t="s">
        <v>271</v>
      </c>
      <c r="B1639" s="4" t="s">
        <v>272</v>
      </c>
      <c r="C1639" s="4">
        <f>IF(D1639="","",Menu!$D$8)</f>
        <v>0</v>
      </c>
      <c r="D1639" s="5" t="s">
        <v>63</v>
      </c>
      <c r="E1639" s="4">
        <f>IF(D1639="","",Menu!$J$10)</f>
        <v>0</v>
      </c>
      <c r="F1639" s="4">
        <f>IF(D1639="","",Menu!$R$8)</f>
        <v>0</v>
      </c>
      <c r="G1639" s="4">
        <f>IF(I1639="","",Menu!$N$12)</f>
        <v>0</v>
      </c>
      <c r="H1639" s="4">
        <f>IF(J1639="","",Menu!$N$10)</f>
        <v>0</v>
      </c>
      <c r="I1639" s="1" t="s">
        <v>502</v>
      </c>
      <c r="J1639" s="4">
        <f>IF(I1639="","",Menu!$M$8)</f>
        <v>0</v>
      </c>
      <c r="K1639">
        <f>Playeras!I32</f>
        <v>0</v>
      </c>
      <c r="L1639" s="4">
        <f>IF(K1639="","",IF(Menu!$D$10="",0,Menu!$E$10))</f>
        <v>0</v>
      </c>
      <c r="M1639" s="4">
        <f>IF(K1639="","",IF(Menu!$H$8="",0,Menu!$H$8))</f>
        <v>0</v>
      </c>
      <c r="N1639" s="4" t="s">
        <v>274</v>
      </c>
      <c r="Y1639" s="4" t="str">
        <f>MID(I1643,1,5)</f>
        <v>C0300</v>
      </c>
      <c r="Z1639" s="4">
        <v>36</v>
      </c>
      <c r="AA1639" s="4">
        <f>(ROUNDDOWN(K1651/Z1639,0))*Z1639</f>
        <v>0</v>
      </c>
      <c r="AB1639" s="4">
        <f>K1651-(AA1639)</f>
        <v>0</v>
      </c>
      <c r="AC1639" s="4">
        <f>AA1639/Z1639</f>
        <v>0</v>
      </c>
    </row>
    <row r="1640" spans="1:29" ht="13.2">
      <c r="A1640" s="4" t="s">
        <v>271</v>
      </c>
      <c r="B1640" s="4" t="s">
        <v>272</v>
      </c>
      <c r="C1640" s="4">
        <f>IF(D1640="","",Menu!$D$8)</f>
        <v>0</v>
      </c>
      <c r="D1640" s="5" t="s">
        <v>63</v>
      </c>
      <c r="E1640" s="4">
        <f>IF(D1640="","",Menu!$J$10)</f>
        <v>0</v>
      </c>
      <c r="F1640" s="4">
        <f>IF(D1640="","",Menu!$R$8)</f>
        <v>0</v>
      </c>
      <c r="G1640" s="4">
        <f>IF(I1640="","",Menu!$N$12)</f>
        <v>0</v>
      </c>
      <c r="H1640" s="4">
        <f>IF(J1640="","",Menu!$N$10)</f>
        <v>0</v>
      </c>
      <c r="I1640" s="1" t="s">
        <v>501</v>
      </c>
      <c r="J1640" s="4">
        <f>IF(I1640="","",Menu!$M$8)</f>
        <v>0</v>
      </c>
      <c r="K1640">
        <f>Playeras!H32</f>
        <v>0</v>
      </c>
      <c r="L1640" s="4">
        <f>IF(K1640="","",IF(Menu!$D$10="",0,Menu!$E$10))</f>
        <v>0</v>
      </c>
      <c r="M1640" s="4">
        <f>IF(K1640="","",IF(Menu!$H$8="",0,Menu!$H$8))</f>
        <v>0</v>
      </c>
      <c r="N1640" s="4" t="s">
        <v>274</v>
      </c>
      <c r="Y1640" s="4" t="str">
        <f>MID(I1644,1,5)</f>
        <v>C0300</v>
      </c>
      <c r="Z1640" s="4">
        <v>72</v>
      </c>
      <c r="AA1640" s="4">
        <f>(ROUNDDOWN(K1652/Z1640,0))*Z1640</f>
        <v>0</v>
      </c>
      <c r="AB1640" s="4">
        <f>K1652-(AA1640)</f>
        <v>0</v>
      </c>
      <c r="AC1640" s="4">
        <f>AA1640/Z1640</f>
        <v>0</v>
      </c>
    </row>
    <row r="1641" spans="1:29" ht="13.2">
      <c r="A1641" s="4" t="s">
        <v>271</v>
      </c>
      <c r="B1641" s="4" t="s">
        <v>272</v>
      </c>
      <c r="C1641" s="4">
        <f>IF(D1641="","",Menu!$D$8)</f>
        <v>0</v>
      </c>
      <c r="D1641" s="5" t="s">
        <v>63</v>
      </c>
      <c r="E1641" s="4">
        <f>IF(D1641="","",Menu!$J$10)</f>
        <v>0</v>
      </c>
      <c r="F1641" s="4">
        <f>IF(D1641="","",Menu!$R$8)</f>
        <v>0</v>
      </c>
      <c r="G1641" s="4">
        <f>IF(I1641="","",Menu!$N$12)</f>
        <v>0</v>
      </c>
      <c r="H1641" s="4">
        <f>IF(J1641="","",Menu!$N$10)</f>
        <v>0</v>
      </c>
      <c r="I1641" s="1" t="s">
        <v>500</v>
      </c>
      <c r="J1641" s="4">
        <f>IF(I1641="","",Menu!$M$8)</f>
        <v>0</v>
      </c>
      <c r="K1641">
        <f>Playeras!G32</f>
        <v>0</v>
      </c>
      <c r="L1641" s="4">
        <f>IF(K1641="","",IF(Menu!$D$10="",0,Menu!$E$10))</f>
        <v>0</v>
      </c>
      <c r="M1641" s="4">
        <f>IF(K1641="","",IF(Menu!$H$8="",0,Menu!$H$8))</f>
        <v>0</v>
      </c>
      <c r="N1641" s="4" t="s">
        <v>274</v>
      </c>
      <c r="Y1641" s="4" t="str">
        <f>MID(I1645,1,5)</f>
        <v>C0300</v>
      </c>
      <c r="Z1641" s="4">
        <v>72</v>
      </c>
      <c r="AA1641" s="4">
        <f>(ROUNDDOWN(K1653/Z1641,0))*Z1641</f>
        <v>0</v>
      </c>
      <c r="AB1641" s="4">
        <f>K1653-(AA1641)</f>
        <v>0</v>
      </c>
      <c r="AC1641" s="4">
        <f>AA1641/Z1641</f>
        <v>0</v>
      </c>
    </row>
    <row r="1642" spans="1:29" ht="13.2">
      <c r="A1642" s="4" t="s">
        <v>271</v>
      </c>
      <c r="B1642" s="4" t="s">
        <v>272</v>
      </c>
      <c r="C1642" s="4">
        <f>IF(D1642="","",Menu!$D$8)</f>
        <v>0</v>
      </c>
      <c r="D1642" s="5" t="s">
        <v>63</v>
      </c>
      <c r="E1642" s="4">
        <f>IF(D1642="","",Menu!$J$10)</f>
        <v>0</v>
      </c>
      <c r="F1642" s="4">
        <f>IF(D1642="","",Menu!$R$8)</f>
        <v>0</v>
      </c>
      <c r="G1642" s="4">
        <f>IF(I1642="","",Menu!$N$12)</f>
        <v>0</v>
      </c>
      <c r="H1642" s="4">
        <f>IF(J1642="","",Menu!$N$10)</f>
        <v>0</v>
      </c>
      <c r="I1642" s="1" t="s">
        <v>498</v>
      </c>
      <c r="J1642" s="4">
        <f>IF(I1642="","",Menu!$M$8)</f>
        <v>0</v>
      </c>
      <c r="K1642">
        <f>Playeras!E32</f>
        <v>0</v>
      </c>
      <c r="L1642" s="4">
        <f>IF(K1642="","",IF(Menu!$D$10="",0,Menu!$E$10))</f>
        <v>0</v>
      </c>
      <c r="M1642" s="4">
        <f>IF(K1642="","",IF(Menu!$H$8="",0,Menu!$H$8))</f>
        <v>0</v>
      </c>
      <c r="N1642" s="4" t="s">
        <v>274</v>
      </c>
      <c r="Y1642" s="4" t="str">
        <f>MID(I1646,1,5)</f>
        <v>C0300</v>
      </c>
      <c r="Z1642" s="4">
        <v>72</v>
      </c>
      <c r="AA1642" s="4">
        <f>(ROUNDDOWN(K1654/Z1642,0))*Z1642</f>
        <v>0</v>
      </c>
      <c r="AB1642" s="4">
        <f>K1654-(AA1642)</f>
        <v>0</v>
      </c>
      <c r="AC1642" s="4">
        <f>AA1642/Z1642</f>
        <v>0</v>
      </c>
    </row>
    <row r="1643" spans="1:29" ht="13.2">
      <c r="A1643" s="4" t="s">
        <v>271</v>
      </c>
      <c r="B1643" s="4" t="s">
        <v>272</v>
      </c>
      <c r="C1643" s="4">
        <f>IF(D1643="","",Menu!$D$8)</f>
        <v>0</v>
      </c>
      <c r="D1643" s="5" t="s">
        <v>63</v>
      </c>
      <c r="E1643" s="4">
        <f>IF(D1643="","",Menu!$J$10)</f>
        <v>0</v>
      </c>
      <c r="F1643" s="4">
        <f>IF(D1643="","",Menu!$R$8)</f>
        <v>0</v>
      </c>
      <c r="G1643" s="4">
        <f>IF(I1643="","",Menu!$N$12)</f>
        <v>0</v>
      </c>
      <c r="H1643" s="4">
        <f>IF(J1643="","",Menu!$N$10)</f>
        <v>0</v>
      </c>
      <c r="I1643" s="1" t="s">
        <v>499</v>
      </c>
      <c r="J1643" s="4">
        <f>IF(I1643="","",Menu!$M$8)</f>
        <v>0</v>
      </c>
      <c r="K1643">
        <f>Playeras!F32</f>
        <v>0</v>
      </c>
      <c r="L1643" s="4">
        <f>IF(K1643="","",IF(Menu!$D$10="",0,Menu!$E$10))</f>
        <v>0</v>
      </c>
      <c r="M1643" s="4">
        <f>IF(K1643="","",IF(Menu!$H$8="",0,Menu!$H$8))</f>
        <v>0</v>
      </c>
      <c r="N1643" s="4" t="s">
        <v>274</v>
      </c>
      <c r="Y1643" s="4" t="str">
        <f>MID(I1647,1,5)</f>
        <v>C0300</v>
      </c>
      <c r="Z1643" s="4">
        <v>72</v>
      </c>
      <c r="AA1643" s="4">
        <f>(ROUNDDOWN(K1655/Z1643,0))*Z1643</f>
        <v>0</v>
      </c>
      <c r="AB1643" s="4">
        <f>K1655-(AA1643)</f>
        <v>0</v>
      </c>
      <c r="AC1643" s="4">
        <f>AA1643/Z1643</f>
        <v>0</v>
      </c>
    </row>
    <row r="1644" spans="1:29" ht="13.2">
      <c r="A1644" s="4" t="s">
        <v>271</v>
      </c>
      <c r="B1644" s="4" t="s">
        <v>272</v>
      </c>
      <c r="C1644" s="4">
        <f>IF(D1644="","",Menu!$D$8)</f>
        <v>0</v>
      </c>
      <c r="D1644" s="5" t="s">
        <v>63</v>
      </c>
      <c r="E1644" s="4">
        <f>IF(D1644="","",Menu!$J$10)</f>
        <v>0</v>
      </c>
      <c r="F1644" s="4">
        <f>IF(D1644="","",Menu!$R$8)</f>
        <v>0</v>
      </c>
      <c r="G1644" s="4">
        <f>IF(I1644="","",Menu!$N$12)</f>
        <v>0</v>
      </c>
      <c r="H1644" s="4">
        <f>IF(J1644="","",Menu!$N$10)</f>
        <v>0</v>
      </c>
      <c r="I1644" s="1" t="s">
        <v>497</v>
      </c>
      <c r="J1644" s="4">
        <f>IF(I1644="","",Menu!$M$8)</f>
        <v>0</v>
      </c>
      <c r="K1644">
        <f>Playeras!D32</f>
        <v>0</v>
      </c>
      <c r="L1644" s="4">
        <f>IF(K1644="","",IF(Menu!$D$10="",0,Menu!$E$10))</f>
        <v>0</v>
      </c>
      <c r="M1644" s="4">
        <f>IF(K1644="","",IF(Menu!$H$8="",0,Menu!$H$8))</f>
        <v>0</v>
      </c>
      <c r="N1644" s="4" t="s">
        <v>274</v>
      </c>
      <c r="Y1644" s="4" t="str">
        <f>MID(I1648,1,5)</f>
        <v>C0300</v>
      </c>
      <c r="Z1644" s="4">
        <v>72</v>
      </c>
      <c r="AA1644" s="4">
        <f>(ROUNDDOWN(K1656/Z1644,0))*Z1644</f>
        <v>0</v>
      </c>
      <c r="AB1644" s="4">
        <f>K1656-(AA1644)</f>
        <v>0</v>
      </c>
      <c r="AC1644" s="4">
        <f>AA1644/Z1644</f>
        <v>0</v>
      </c>
    </row>
    <row r="1645" spans="1:29" ht="13.2">
      <c r="A1645" s="4" t="s">
        <v>271</v>
      </c>
      <c r="B1645" s="4" t="s">
        <v>272</v>
      </c>
      <c r="C1645" s="4">
        <f>IF(D1645="","",Menu!$D$8)</f>
        <v>0</v>
      </c>
      <c r="D1645" s="5" t="s">
        <v>63</v>
      </c>
      <c r="E1645" s="4">
        <f>IF(D1645="","",Menu!$J$10)</f>
        <v>0</v>
      </c>
      <c r="F1645" s="4">
        <f>IF(D1645="","",Menu!$R$8)</f>
        <v>0</v>
      </c>
      <c r="G1645" s="4">
        <f>IF(I1645="","",Menu!$N$12)</f>
        <v>0</v>
      </c>
      <c r="H1645" s="4">
        <f>IF(J1645="","",Menu!$N$10)</f>
        <v>0</v>
      </c>
      <c r="I1645" s="1" t="s">
        <v>496</v>
      </c>
      <c r="J1645" s="4">
        <f>IF(I1645="","",Menu!$M$8)</f>
        <v>0</v>
      </c>
      <c r="K1645">
        <f>Playeras!I31</f>
        <v>0</v>
      </c>
      <c r="L1645" s="4">
        <f>IF(K1645="","",IF(Menu!$D$10="",0,Menu!$E$10))</f>
        <v>0</v>
      </c>
      <c r="M1645" s="4">
        <f>IF(K1645="","",IF(Menu!$H$8="",0,Menu!$H$8))</f>
        <v>0</v>
      </c>
      <c r="N1645" s="4" t="s">
        <v>274</v>
      </c>
      <c r="Y1645" s="4" t="str">
        <f>MID(I1649,1,5)</f>
        <v>C0300</v>
      </c>
      <c r="Z1645" s="4">
        <v>36</v>
      </c>
      <c r="AA1645" s="4">
        <f>(ROUNDDOWN(K1657/Z1645,0))*Z1645</f>
        <v>0</v>
      </c>
      <c r="AB1645" s="4">
        <f>K1657-(AA1645)</f>
        <v>0</v>
      </c>
      <c r="AC1645" s="4">
        <f>AA1645/Z1645</f>
        <v>0</v>
      </c>
    </row>
    <row r="1646" spans="1:29" ht="13.2">
      <c r="A1646" s="4" t="s">
        <v>271</v>
      </c>
      <c r="B1646" s="4" t="s">
        <v>272</v>
      </c>
      <c r="C1646" s="4">
        <f>IF(D1646="","",Menu!$D$8)</f>
        <v>0</v>
      </c>
      <c r="D1646" s="5" t="s">
        <v>63</v>
      </c>
      <c r="E1646" s="4">
        <f>IF(D1646="","",Menu!$J$10)</f>
        <v>0</v>
      </c>
      <c r="F1646" s="4">
        <f>IF(D1646="","",Menu!$R$8)</f>
        <v>0</v>
      </c>
      <c r="G1646" s="4">
        <f>IF(I1646="","",Menu!$N$12)</f>
        <v>0</v>
      </c>
      <c r="H1646" s="4">
        <f>IF(J1646="","",Menu!$N$10)</f>
        <v>0</v>
      </c>
      <c r="I1646" s="1" t="s">
        <v>495</v>
      </c>
      <c r="J1646" s="4">
        <f>IF(I1646="","",Menu!$M$8)</f>
        <v>0</v>
      </c>
      <c r="K1646">
        <f>Playeras!H31</f>
        <v>0</v>
      </c>
      <c r="L1646" s="4">
        <f>IF(K1646="","",IF(Menu!$D$10="",0,Menu!$E$10))</f>
        <v>0</v>
      </c>
      <c r="M1646" s="4">
        <f>IF(K1646="","",IF(Menu!$H$8="",0,Menu!$H$8))</f>
        <v>0</v>
      </c>
      <c r="N1646" s="4" t="s">
        <v>274</v>
      </c>
      <c r="Y1646" s="4" t="str">
        <f>MID(I1650,1,5)</f>
        <v>C0300</v>
      </c>
      <c r="Z1646" s="4">
        <v>72</v>
      </c>
      <c r="AA1646" s="4">
        <f>(ROUNDDOWN(K1658/Z1646,0))*Z1646</f>
        <v>0</v>
      </c>
      <c r="AB1646" s="4">
        <f>K1658-(AA1646)</f>
        <v>0</v>
      </c>
      <c r="AC1646" s="4">
        <f>AA1646/Z1646</f>
        <v>0</v>
      </c>
    </row>
    <row r="1647" spans="1:29" ht="13.2">
      <c r="A1647" s="4" t="s">
        <v>271</v>
      </c>
      <c r="B1647" s="4" t="s">
        <v>272</v>
      </c>
      <c r="C1647" s="4">
        <f>IF(D1647="","",Menu!$D$8)</f>
        <v>0</v>
      </c>
      <c r="D1647" s="5" t="s">
        <v>63</v>
      </c>
      <c r="E1647" s="4">
        <f>IF(D1647="","",Menu!$J$10)</f>
        <v>0</v>
      </c>
      <c r="F1647" s="4">
        <f>IF(D1647="","",Menu!$R$8)</f>
        <v>0</v>
      </c>
      <c r="G1647" s="4">
        <f>IF(I1647="","",Menu!$N$12)</f>
        <v>0</v>
      </c>
      <c r="H1647" s="4">
        <f>IF(J1647="","",Menu!$N$10)</f>
        <v>0</v>
      </c>
      <c r="I1647" s="1" t="s">
        <v>494</v>
      </c>
      <c r="J1647" s="4">
        <f>IF(I1647="","",Menu!$M$8)</f>
        <v>0</v>
      </c>
      <c r="K1647">
        <f>Playeras!G31</f>
        <v>0</v>
      </c>
      <c r="L1647" s="4">
        <f>IF(K1647="","",IF(Menu!$D$10="",0,Menu!$E$10))</f>
        <v>0</v>
      </c>
      <c r="M1647" s="4">
        <f>IF(K1647="","",IF(Menu!$H$8="",0,Menu!$H$8))</f>
        <v>0</v>
      </c>
      <c r="N1647" s="4" t="s">
        <v>274</v>
      </c>
      <c r="Y1647" s="4" t="str">
        <f>MID(I1651,1,5)</f>
        <v>C0300</v>
      </c>
      <c r="Z1647" s="4">
        <v>72</v>
      </c>
      <c r="AA1647" s="4">
        <f>(ROUNDDOWN(K1659/Z1647,0))*Z1647</f>
        <v>0</v>
      </c>
      <c r="AB1647" s="4">
        <f>K1659-(AA1647)</f>
        <v>0</v>
      </c>
      <c r="AC1647" s="4">
        <f>AA1647/Z1647</f>
        <v>0</v>
      </c>
    </row>
    <row r="1648" spans="1:29" ht="13.2">
      <c r="A1648" s="4" t="s">
        <v>271</v>
      </c>
      <c r="B1648" s="4" t="s">
        <v>272</v>
      </c>
      <c r="C1648" s="4">
        <f>IF(D1648="","",Menu!$D$8)</f>
        <v>0</v>
      </c>
      <c r="D1648" s="5" t="s">
        <v>63</v>
      </c>
      <c r="E1648" s="4">
        <f>IF(D1648="","",Menu!$J$10)</f>
        <v>0</v>
      </c>
      <c r="F1648" s="4">
        <f>IF(D1648="","",Menu!$R$8)</f>
        <v>0</v>
      </c>
      <c r="G1648" s="4">
        <f>IF(I1648="","",Menu!$N$12)</f>
        <v>0</v>
      </c>
      <c r="H1648" s="4">
        <f>IF(J1648="","",Menu!$N$10)</f>
        <v>0</v>
      </c>
      <c r="I1648" s="1" t="s">
        <v>492</v>
      </c>
      <c r="J1648" s="4">
        <f>IF(I1648="","",Menu!$M$8)</f>
        <v>0</v>
      </c>
      <c r="K1648">
        <f>Playeras!E31</f>
        <v>0</v>
      </c>
      <c r="L1648" s="4">
        <f>IF(K1648="","",IF(Menu!$D$10="",0,Menu!$E$10))</f>
        <v>0</v>
      </c>
      <c r="M1648" s="4">
        <f>IF(K1648="","",IF(Menu!$H$8="",0,Menu!$H$8))</f>
        <v>0</v>
      </c>
      <c r="N1648" s="4" t="s">
        <v>274</v>
      </c>
      <c r="Y1648" s="4" t="str">
        <f>MID(I1652,1,5)</f>
        <v>C0300</v>
      </c>
      <c r="Z1648" s="4">
        <v>72</v>
      </c>
      <c r="AA1648" s="4">
        <f>(ROUNDDOWN(K1660/Z1648,0))*Z1648</f>
        <v>0</v>
      </c>
      <c r="AB1648" s="4">
        <f>K1660-(AA1648)</f>
        <v>0</v>
      </c>
      <c r="AC1648" s="4">
        <f>AA1648/Z1648</f>
        <v>0</v>
      </c>
    </row>
    <row r="1649" spans="1:29" ht="13.2">
      <c r="A1649" s="4" t="s">
        <v>271</v>
      </c>
      <c r="B1649" s="4" t="s">
        <v>272</v>
      </c>
      <c r="C1649" s="4">
        <f>IF(D1649="","",Menu!$D$8)</f>
        <v>0</v>
      </c>
      <c r="D1649" s="5" t="s">
        <v>63</v>
      </c>
      <c r="E1649" s="4">
        <f>IF(D1649="","",Menu!$J$10)</f>
        <v>0</v>
      </c>
      <c r="F1649" s="4">
        <f>IF(D1649="","",Menu!$R$8)</f>
        <v>0</v>
      </c>
      <c r="G1649" s="4">
        <f>IF(I1649="","",Menu!$N$12)</f>
        <v>0</v>
      </c>
      <c r="H1649" s="4">
        <f>IF(J1649="","",Menu!$N$10)</f>
        <v>0</v>
      </c>
      <c r="I1649" s="1" t="s">
        <v>493</v>
      </c>
      <c r="J1649" s="4">
        <f>IF(I1649="","",Menu!$M$8)</f>
        <v>0</v>
      </c>
      <c r="K1649">
        <f>Playeras!F31</f>
        <v>0</v>
      </c>
      <c r="L1649" s="4">
        <f>IF(K1649="","",IF(Menu!$D$10="",0,Menu!$E$10))</f>
        <v>0</v>
      </c>
      <c r="M1649" s="4">
        <f>IF(K1649="","",IF(Menu!$H$8="",0,Menu!$H$8))</f>
        <v>0</v>
      </c>
      <c r="N1649" s="4" t="s">
        <v>274</v>
      </c>
      <c r="Y1649" s="4" t="str">
        <f>MID(I1653,1,5)</f>
        <v>C0300</v>
      </c>
      <c r="Z1649" s="4">
        <v>72</v>
      </c>
      <c r="AA1649" s="4">
        <f>(ROUNDDOWN(K1661/Z1649,0))*Z1649</f>
        <v>0</v>
      </c>
      <c r="AB1649" s="4">
        <f>K1661-(AA1649)</f>
        <v>0</v>
      </c>
      <c r="AC1649" s="4">
        <f>AA1649/Z1649</f>
        <v>0</v>
      </c>
    </row>
    <row r="1650" spans="1:29" ht="13.2">
      <c r="A1650" s="4" t="s">
        <v>271</v>
      </c>
      <c r="B1650" s="4" t="s">
        <v>272</v>
      </c>
      <c r="C1650" s="4">
        <f>IF(D1650="","",Menu!$D$8)</f>
        <v>0</v>
      </c>
      <c r="D1650" s="5" t="s">
        <v>63</v>
      </c>
      <c r="E1650" s="4">
        <f>IF(D1650="","",Menu!$J$10)</f>
        <v>0</v>
      </c>
      <c r="F1650" s="4">
        <f>IF(D1650="","",Menu!$R$8)</f>
        <v>0</v>
      </c>
      <c r="G1650" s="4">
        <f>IF(I1650="","",Menu!$N$12)</f>
        <v>0</v>
      </c>
      <c r="H1650" s="4">
        <f>IF(J1650="","",Menu!$N$10)</f>
        <v>0</v>
      </c>
      <c r="I1650" s="1" t="s">
        <v>491</v>
      </c>
      <c r="J1650" s="4">
        <f>IF(I1650="","",Menu!$M$8)</f>
        <v>0</v>
      </c>
      <c r="K1650">
        <f>Playeras!D31</f>
        <v>0</v>
      </c>
      <c r="L1650" s="4">
        <f>IF(K1650="","",IF(Menu!$D$10="",0,Menu!$E$10))</f>
        <v>0</v>
      </c>
      <c r="M1650" s="4">
        <f>IF(K1650="","",IF(Menu!$H$8="",0,Menu!$H$8))</f>
        <v>0</v>
      </c>
      <c r="N1650" s="4" t="s">
        <v>274</v>
      </c>
      <c r="Y1650" s="4" t="str">
        <f>MID(I1654,1,5)</f>
        <v>C0300</v>
      </c>
      <c r="Z1650" s="4">
        <v>72</v>
      </c>
      <c r="AA1650" s="4">
        <f>(ROUNDDOWN(K1662/Z1650,0))*Z1650</f>
        <v>0</v>
      </c>
      <c r="AB1650" s="4">
        <f>K1662-(AA1650)</f>
        <v>0</v>
      </c>
      <c r="AC1650" s="4">
        <f>AA1650/Z1650</f>
        <v>0</v>
      </c>
    </row>
    <row r="1651" spans="1:29" ht="13.2">
      <c r="A1651" s="4" t="s">
        <v>271</v>
      </c>
      <c r="B1651" s="4" t="s">
        <v>272</v>
      </c>
      <c r="C1651" s="4">
        <f>IF(D1651="","",Menu!$D$8)</f>
        <v>0</v>
      </c>
      <c r="D1651" s="5" t="s">
        <v>63</v>
      </c>
      <c r="E1651" s="4">
        <f>IF(D1651="","",Menu!$J$10)</f>
        <v>0</v>
      </c>
      <c r="F1651" s="4">
        <f>IF(D1651="","",Menu!$R$8)</f>
        <v>0</v>
      </c>
      <c r="G1651" s="4">
        <f>IF(I1651="","",Menu!$N$12)</f>
        <v>0</v>
      </c>
      <c r="H1651" s="4">
        <f>IF(J1651="","",Menu!$N$10)</f>
        <v>0</v>
      </c>
      <c r="I1651" s="1" t="s">
        <v>490</v>
      </c>
      <c r="J1651" s="4">
        <f>IF(I1651="","",Menu!$M$8)</f>
        <v>0</v>
      </c>
      <c r="K1651">
        <f>Playeras!I30</f>
        <v>0</v>
      </c>
      <c r="L1651" s="4">
        <f>IF(K1651="","",IF(Menu!$D$10="",0,Menu!$E$10))</f>
        <v>0</v>
      </c>
      <c r="M1651" s="4">
        <f>IF(K1651="","",IF(Menu!$H$8="",0,Menu!$H$8))</f>
        <v>0</v>
      </c>
      <c r="N1651" s="4" t="s">
        <v>274</v>
      </c>
      <c r="Y1651" s="4" t="str">
        <f>MID(I1655,1,5)</f>
        <v>C0300</v>
      </c>
      <c r="Z1651" s="4">
        <v>36</v>
      </c>
      <c r="AA1651" s="4">
        <f>(ROUNDDOWN(K1663/Z1651,0))*Z1651</f>
        <v>0</v>
      </c>
      <c r="AB1651" s="4">
        <f>K1663-(AA1651)</f>
        <v>0</v>
      </c>
      <c r="AC1651" s="4">
        <f>AA1651/Z1651</f>
        <v>0</v>
      </c>
    </row>
    <row r="1652" spans="1:29" ht="13.2">
      <c r="A1652" s="4" t="s">
        <v>271</v>
      </c>
      <c r="B1652" s="4" t="s">
        <v>272</v>
      </c>
      <c r="C1652" s="4">
        <f>IF(D1652="","",Menu!$D$8)</f>
        <v>0</v>
      </c>
      <c r="D1652" s="5" t="s">
        <v>63</v>
      </c>
      <c r="E1652" s="4">
        <f>IF(D1652="","",Menu!$J$10)</f>
        <v>0</v>
      </c>
      <c r="F1652" s="4">
        <f>IF(D1652="","",Menu!$R$8)</f>
        <v>0</v>
      </c>
      <c r="G1652" s="4">
        <f>IF(I1652="","",Menu!$N$12)</f>
        <v>0</v>
      </c>
      <c r="H1652" s="4">
        <f>IF(J1652="","",Menu!$N$10)</f>
        <v>0</v>
      </c>
      <c r="I1652" s="1" t="s">
        <v>489</v>
      </c>
      <c r="J1652" s="4">
        <f>IF(I1652="","",Menu!$M$8)</f>
        <v>0</v>
      </c>
      <c r="K1652">
        <f>Playeras!H30</f>
        <v>0</v>
      </c>
      <c r="L1652" s="4">
        <f>IF(K1652="","",IF(Menu!$D$10="",0,Menu!$E$10))</f>
        <v>0</v>
      </c>
      <c r="M1652" s="4">
        <f>IF(K1652="","",IF(Menu!$H$8="",0,Menu!$H$8))</f>
        <v>0</v>
      </c>
      <c r="N1652" s="4" t="s">
        <v>274</v>
      </c>
      <c r="Y1652" s="4" t="str">
        <f>MID(I1656,1,5)</f>
        <v>C0300</v>
      </c>
      <c r="Z1652" s="4">
        <v>72</v>
      </c>
      <c r="AA1652" s="4">
        <f>(ROUNDDOWN(K1664/Z1652,0))*Z1652</f>
        <v>0</v>
      </c>
      <c r="AB1652" s="4">
        <f>K1664-(AA1652)</f>
        <v>0</v>
      </c>
      <c r="AC1652" s="4">
        <f>AA1652/Z1652</f>
        <v>0</v>
      </c>
    </row>
    <row r="1653" spans="1:29" ht="13.2">
      <c r="A1653" s="4" t="s">
        <v>271</v>
      </c>
      <c r="B1653" s="4" t="s">
        <v>272</v>
      </c>
      <c r="C1653" s="4">
        <f>IF(D1653="","",Menu!$D$8)</f>
        <v>0</v>
      </c>
      <c r="D1653" s="5" t="s">
        <v>63</v>
      </c>
      <c r="E1653" s="4">
        <f>IF(D1653="","",Menu!$J$10)</f>
        <v>0</v>
      </c>
      <c r="F1653" s="4">
        <f>IF(D1653="","",Menu!$R$8)</f>
        <v>0</v>
      </c>
      <c r="G1653" s="4">
        <f>IF(I1653="","",Menu!$N$12)</f>
        <v>0</v>
      </c>
      <c r="H1653" s="4">
        <f>IF(J1653="","",Menu!$N$10)</f>
        <v>0</v>
      </c>
      <c r="I1653" s="1" t="s">
        <v>488</v>
      </c>
      <c r="J1653" s="4">
        <f>IF(I1653="","",Menu!$M$8)</f>
        <v>0</v>
      </c>
      <c r="K1653">
        <f>Playeras!G30</f>
        <v>0</v>
      </c>
      <c r="L1653" s="4">
        <f>IF(K1653="","",IF(Menu!$D$10="",0,Menu!$E$10))</f>
        <v>0</v>
      </c>
      <c r="M1653" s="4">
        <f>IF(K1653="","",IF(Menu!$H$8="",0,Menu!$H$8))</f>
        <v>0</v>
      </c>
      <c r="N1653" s="4" t="s">
        <v>274</v>
      </c>
      <c r="Y1653" s="4" t="str">
        <f>MID(I1657,1,5)</f>
        <v>C0300</v>
      </c>
      <c r="Z1653" s="4">
        <v>72</v>
      </c>
      <c r="AA1653" s="4">
        <f>(ROUNDDOWN(K1665/Z1653,0))*Z1653</f>
        <v>0</v>
      </c>
      <c r="AB1653" s="4">
        <f>K1665-(AA1653)</f>
        <v>0</v>
      </c>
      <c r="AC1653" s="4">
        <f>AA1653/Z1653</f>
        <v>0</v>
      </c>
    </row>
    <row r="1654" spans="1:29" ht="13.2">
      <c r="A1654" s="4" t="s">
        <v>271</v>
      </c>
      <c r="B1654" s="4" t="s">
        <v>272</v>
      </c>
      <c r="C1654" s="4">
        <f>IF(D1654="","",Menu!$D$8)</f>
        <v>0</v>
      </c>
      <c r="D1654" s="5" t="s">
        <v>63</v>
      </c>
      <c r="E1654" s="4">
        <f>IF(D1654="","",Menu!$J$10)</f>
        <v>0</v>
      </c>
      <c r="F1654" s="4">
        <f>IF(D1654="","",Menu!$R$8)</f>
        <v>0</v>
      </c>
      <c r="G1654" s="4">
        <f>IF(I1654="","",Menu!$N$12)</f>
        <v>0</v>
      </c>
      <c r="H1654" s="4">
        <f>IF(J1654="","",Menu!$N$10)</f>
        <v>0</v>
      </c>
      <c r="I1654" s="1" t="s">
        <v>486</v>
      </c>
      <c r="J1654" s="4">
        <f>IF(I1654="","",Menu!$M$8)</f>
        <v>0</v>
      </c>
      <c r="K1654">
        <f>Playeras!E30</f>
        <v>0</v>
      </c>
      <c r="L1654" s="4">
        <f>IF(K1654="","",IF(Menu!$D$10="",0,Menu!$E$10))</f>
        <v>0</v>
      </c>
      <c r="M1654" s="4">
        <f>IF(K1654="","",IF(Menu!$H$8="",0,Menu!$H$8))</f>
        <v>0</v>
      </c>
      <c r="N1654" s="4" t="s">
        <v>274</v>
      </c>
      <c r="Y1654" s="4" t="str">
        <f>MID(I1658,1,5)</f>
        <v>C0300</v>
      </c>
      <c r="Z1654" s="4">
        <v>72</v>
      </c>
      <c r="AA1654" s="4">
        <f>(ROUNDDOWN(K1666/Z1654,0))*Z1654</f>
        <v>0</v>
      </c>
      <c r="AB1654" s="4">
        <f>K1666-(AA1654)</f>
        <v>0</v>
      </c>
      <c r="AC1654" s="4">
        <f>AA1654/Z1654</f>
        <v>0</v>
      </c>
    </row>
    <row r="1655" spans="1:29" ht="13.2">
      <c r="A1655" s="4" t="s">
        <v>271</v>
      </c>
      <c r="B1655" s="4" t="s">
        <v>272</v>
      </c>
      <c r="C1655" s="4">
        <f>IF(D1655="","",Menu!$D$8)</f>
        <v>0</v>
      </c>
      <c r="D1655" s="5" t="s">
        <v>63</v>
      </c>
      <c r="E1655" s="4">
        <f>IF(D1655="","",Menu!$J$10)</f>
        <v>0</v>
      </c>
      <c r="F1655" s="4">
        <f>IF(D1655="","",Menu!$R$8)</f>
        <v>0</v>
      </c>
      <c r="G1655" s="4">
        <f>IF(I1655="","",Menu!$N$12)</f>
        <v>0</v>
      </c>
      <c r="H1655" s="4">
        <f>IF(J1655="","",Menu!$N$10)</f>
        <v>0</v>
      </c>
      <c r="I1655" s="1" t="s">
        <v>487</v>
      </c>
      <c r="J1655" s="4">
        <f>IF(I1655="","",Menu!$M$8)</f>
        <v>0</v>
      </c>
      <c r="K1655">
        <f>Playeras!F30</f>
        <v>0</v>
      </c>
      <c r="L1655" s="4">
        <f>IF(K1655="","",IF(Menu!$D$10="",0,Menu!$E$10))</f>
        <v>0</v>
      </c>
      <c r="M1655" s="4">
        <f>IF(K1655="","",IF(Menu!$H$8="",0,Menu!$H$8))</f>
        <v>0</v>
      </c>
      <c r="N1655" s="4" t="s">
        <v>274</v>
      </c>
      <c r="Y1655" s="4" t="str">
        <f>MID(I1659,1,5)</f>
        <v>C0300</v>
      </c>
      <c r="Z1655" s="4">
        <v>72</v>
      </c>
      <c r="AA1655" s="4">
        <f>(ROUNDDOWN(K1667/Z1655,0))*Z1655</f>
        <v>0</v>
      </c>
      <c r="AB1655" s="4">
        <f>K1667-(AA1655)</f>
        <v>0</v>
      </c>
      <c r="AC1655" s="4">
        <f>AA1655/Z1655</f>
        <v>0</v>
      </c>
    </row>
    <row r="1656" spans="1:29" ht="13.2">
      <c r="A1656" s="4" t="s">
        <v>271</v>
      </c>
      <c r="B1656" s="4" t="s">
        <v>272</v>
      </c>
      <c r="C1656" s="4">
        <f>IF(D1656="","",Menu!$D$8)</f>
        <v>0</v>
      </c>
      <c r="D1656" s="5" t="s">
        <v>63</v>
      </c>
      <c r="E1656" s="4">
        <f>IF(D1656="","",Menu!$J$10)</f>
        <v>0</v>
      </c>
      <c r="F1656" s="4">
        <f>IF(D1656="","",Menu!$R$8)</f>
        <v>0</v>
      </c>
      <c r="G1656" s="4">
        <f>IF(I1656="","",Menu!$N$12)</f>
        <v>0</v>
      </c>
      <c r="H1656" s="4">
        <f>IF(J1656="","",Menu!$N$10)</f>
        <v>0</v>
      </c>
      <c r="I1656" s="1" t="s">
        <v>485</v>
      </c>
      <c r="J1656" s="4">
        <f>IF(I1656="","",Menu!$M$8)</f>
        <v>0</v>
      </c>
      <c r="K1656">
        <f>Playeras!D30</f>
        <v>0</v>
      </c>
      <c r="L1656" s="4">
        <f>IF(K1656="","",IF(Menu!$D$10="",0,Menu!$E$10))</f>
        <v>0</v>
      </c>
      <c r="M1656" s="4">
        <f>IF(K1656="","",IF(Menu!$H$8="",0,Menu!$H$8))</f>
        <v>0</v>
      </c>
      <c r="N1656" s="4" t="s">
        <v>274</v>
      </c>
      <c r="Y1656" s="4" t="str">
        <f>MID(I1660,1,5)</f>
        <v>C0300</v>
      </c>
      <c r="Z1656" s="4">
        <v>72</v>
      </c>
      <c r="AA1656" s="4">
        <f>(ROUNDDOWN(K1668/Z1656,0))*Z1656</f>
        <v>0</v>
      </c>
      <c r="AB1656" s="4">
        <f>K1668-(AA1656)</f>
        <v>0</v>
      </c>
      <c r="AC1656" s="4">
        <f>AA1656/Z1656</f>
        <v>0</v>
      </c>
    </row>
    <row r="1657" spans="1:29" ht="13.2">
      <c r="A1657" s="4" t="s">
        <v>271</v>
      </c>
      <c r="B1657" s="4" t="s">
        <v>272</v>
      </c>
      <c r="C1657" s="4">
        <f>IF(D1657="","",Menu!$D$8)</f>
        <v>0</v>
      </c>
      <c r="D1657" s="5" t="s">
        <v>63</v>
      </c>
      <c r="E1657" s="4">
        <f>IF(D1657="","",Menu!$J$10)</f>
        <v>0</v>
      </c>
      <c r="F1657" s="4">
        <f>IF(D1657="","",Menu!$R$8)</f>
        <v>0</v>
      </c>
      <c r="G1657" s="4">
        <f>IF(I1657="","",Menu!$N$12)</f>
        <v>0</v>
      </c>
      <c r="H1657" s="4">
        <f>IF(J1657="","",Menu!$N$10)</f>
        <v>0</v>
      </c>
      <c r="I1657" s="1" t="s">
        <v>484</v>
      </c>
      <c r="J1657" s="4">
        <f>IF(I1657="","",Menu!$M$8)</f>
        <v>0</v>
      </c>
      <c r="K1657">
        <f>Playeras!I29</f>
        <v>0</v>
      </c>
      <c r="L1657" s="4">
        <f>IF(K1657="","",IF(Menu!$D$10="",0,Menu!$E$10))</f>
        <v>0</v>
      </c>
      <c r="M1657" s="4">
        <f>IF(K1657="","",IF(Menu!$H$8="",0,Menu!$H$8))</f>
        <v>0</v>
      </c>
      <c r="N1657" s="4" t="s">
        <v>274</v>
      </c>
      <c r="Y1657" s="4" t="str">
        <f>MID(I1661,1,5)</f>
        <v>C0300</v>
      </c>
      <c r="Z1657" s="4">
        <v>36</v>
      </c>
      <c r="AA1657" s="4">
        <f>(ROUNDDOWN(K1669/Z1657,0))*Z1657</f>
        <v>0</v>
      </c>
      <c r="AB1657" s="4">
        <f>K1669-(AA1657)</f>
        <v>0</v>
      </c>
      <c r="AC1657" s="4">
        <f>AA1657/Z1657</f>
        <v>0</v>
      </c>
    </row>
    <row r="1658" spans="1:29" ht="13.2">
      <c r="A1658" s="4" t="s">
        <v>271</v>
      </c>
      <c r="B1658" s="4" t="s">
        <v>272</v>
      </c>
      <c r="C1658" s="4">
        <f>IF(D1658="","",Menu!$D$8)</f>
        <v>0</v>
      </c>
      <c r="D1658" s="5" t="s">
        <v>63</v>
      </c>
      <c r="E1658" s="4">
        <f>IF(D1658="","",Menu!$J$10)</f>
        <v>0</v>
      </c>
      <c r="F1658" s="4">
        <f>IF(D1658="","",Menu!$R$8)</f>
        <v>0</v>
      </c>
      <c r="G1658" s="4">
        <f>IF(I1658="","",Menu!$N$12)</f>
        <v>0</v>
      </c>
      <c r="H1658" s="4">
        <f>IF(J1658="","",Menu!$N$10)</f>
        <v>0</v>
      </c>
      <c r="I1658" s="1" t="s">
        <v>483</v>
      </c>
      <c r="J1658" s="4">
        <f>IF(I1658="","",Menu!$M$8)</f>
        <v>0</v>
      </c>
      <c r="K1658">
        <f>Playeras!H29</f>
        <v>0</v>
      </c>
      <c r="L1658" s="4">
        <f>IF(K1658="","",IF(Menu!$D$10="",0,Menu!$E$10))</f>
        <v>0</v>
      </c>
      <c r="M1658" s="4">
        <f>IF(K1658="","",IF(Menu!$H$8="",0,Menu!$H$8))</f>
        <v>0</v>
      </c>
      <c r="N1658" s="4" t="s">
        <v>274</v>
      </c>
      <c r="Y1658" s="4" t="str">
        <f>MID(I1662,1,5)</f>
        <v>C0300</v>
      </c>
      <c r="Z1658" s="4">
        <v>72</v>
      </c>
      <c r="AA1658" s="4">
        <f>(ROUNDDOWN(K1670/Z1658,0))*Z1658</f>
        <v>0</v>
      </c>
      <c r="AB1658" s="4">
        <f>K1670-(AA1658)</f>
        <v>0</v>
      </c>
      <c r="AC1658" s="4">
        <f>AA1658/Z1658</f>
        <v>0</v>
      </c>
    </row>
    <row r="1659" spans="1:29" ht="13.2">
      <c r="A1659" s="4" t="s">
        <v>271</v>
      </c>
      <c r="B1659" s="4" t="s">
        <v>272</v>
      </c>
      <c r="C1659" s="4">
        <f>IF(D1659="","",Menu!$D$8)</f>
        <v>0</v>
      </c>
      <c r="D1659" s="5" t="s">
        <v>63</v>
      </c>
      <c r="E1659" s="4">
        <f>IF(D1659="","",Menu!$J$10)</f>
        <v>0</v>
      </c>
      <c r="F1659" s="4">
        <f>IF(D1659="","",Menu!$R$8)</f>
        <v>0</v>
      </c>
      <c r="G1659" s="4">
        <f>IF(I1659="","",Menu!$N$12)</f>
        <v>0</v>
      </c>
      <c r="H1659" s="4">
        <f>IF(J1659="","",Menu!$N$10)</f>
        <v>0</v>
      </c>
      <c r="I1659" s="1" t="s">
        <v>482</v>
      </c>
      <c r="J1659" s="4">
        <f>IF(I1659="","",Menu!$M$8)</f>
        <v>0</v>
      </c>
      <c r="K1659">
        <f>Playeras!G29</f>
        <v>0</v>
      </c>
      <c r="L1659" s="4">
        <f>IF(K1659="","",IF(Menu!$D$10="",0,Menu!$E$10))</f>
        <v>0</v>
      </c>
      <c r="M1659" s="4">
        <f>IF(K1659="","",IF(Menu!$H$8="",0,Menu!$H$8))</f>
        <v>0</v>
      </c>
      <c r="N1659" s="4" t="s">
        <v>274</v>
      </c>
      <c r="Y1659" s="4" t="str">
        <f>MID(I1663,1,5)</f>
        <v>C0300</v>
      </c>
      <c r="Z1659" s="4">
        <v>72</v>
      </c>
      <c r="AA1659" s="4">
        <f>(ROUNDDOWN(K1671/Z1659,0))*Z1659</f>
        <v>0</v>
      </c>
      <c r="AB1659" s="4">
        <f>K1671-(AA1659)</f>
        <v>0</v>
      </c>
      <c r="AC1659" s="4">
        <f>AA1659/Z1659</f>
        <v>0</v>
      </c>
    </row>
    <row r="1660" spans="1:29" ht="13.2">
      <c r="A1660" s="4" t="s">
        <v>271</v>
      </c>
      <c r="B1660" s="4" t="s">
        <v>272</v>
      </c>
      <c r="C1660" s="4">
        <f>IF(D1660="","",Menu!$D$8)</f>
        <v>0</v>
      </c>
      <c r="D1660" s="5" t="s">
        <v>63</v>
      </c>
      <c r="E1660" s="4">
        <f>IF(D1660="","",Menu!$J$10)</f>
        <v>0</v>
      </c>
      <c r="F1660" s="4">
        <f>IF(D1660="","",Menu!$R$8)</f>
        <v>0</v>
      </c>
      <c r="G1660" s="4">
        <f>IF(I1660="","",Menu!$N$12)</f>
        <v>0</v>
      </c>
      <c r="H1660" s="4">
        <f>IF(J1660="","",Menu!$N$10)</f>
        <v>0</v>
      </c>
      <c r="I1660" s="1" t="s">
        <v>480</v>
      </c>
      <c r="J1660" s="4">
        <f>IF(I1660="","",Menu!$M$8)</f>
        <v>0</v>
      </c>
      <c r="K1660">
        <f>Playeras!E29</f>
        <v>0</v>
      </c>
      <c r="L1660" s="4">
        <f>IF(K1660="","",IF(Menu!$D$10="",0,Menu!$E$10))</f>
        <v>0</v>
      </c>
      <c r="M1660" s="4">
        <f>IF(K1660="","",IF(Menu!$H$8="",0,Menu!$H$8))</f>
        <v>0</v>
      </c>
      <c r="N1660" s="4" t="s">
        <v>274</v>
      </c>
      <c r="Y1660" s="4" t="str">
        <f>MID(I1664,1,5)</f>
        <v>C0300</v>
      </c>
      <c r="Z1660" s="4">
        <v>72</v>
      </c>
      <c r="AA1660" s="4">
        <f>(ROUNDDOWN(K1672/Z1660,0))*Z1660</f>
        <v>0</v>
      </c>
      <c r="AB1660" s="4">
        <f>K1672-(AA1660)</f>
        <v>0</v>
      </c>
      <c r="AC1660" s="4">
        <f>AA1660/Z1660</f>
        <v>0</v>
      </c>
    </row>
    <row r="1661" spans="1:29" ht="13.2">
      <c r="A1661" s="4" t="s">
        <v>271</v>
      </c>
      <c r="B1661" s="4" t="s">
        <v>272</v>
      </c>
      <c r="C1661" s="4">
        <f>IF(D1661="","",Menu!$D$8)</f>
        <v>0</v>
      </c>
      <c r="D1661" s="5" t="s">
        <v>63</v>
      </c>
      <c r="E1661" s="4">
        <f>IF(D1661="","",Menu!$J$10)</f>
        <v>0</v>
      </c>
      <c r="F1661" s="4">
        <f>IF(D1661="","",Menu!$R$8)</f>
        <v>0</v>
      </c>
      <c r="G1661" s="4">
        <f>IF(I1661="","",Menu!$N$12)</f>
        <v>0</v>
      </c>
      <c r="H1661" s="4">
        <f>IF(J1661="","",Menu!$N$10)</f>
        <v>0</v>
      </c>
      <c r="I1661" s="1" t="s">
        <v>481</v>
      </c>
      <c r="J1661" s="4">
        <f>IF(I1661="","",Menu!$M$8)</f>
        <v>0</v>
      </c>
      <c r="K1661">
        <f>Playeras!F29</f>
        <v>0</v>
      </c>
      <c r="L1661" s="4">
        <f>IF(K1661="","",IF(Menu!$D$10="",0,Menu!$E$10))</f>
        <v>0</v>
      </c>
      <c r="M1661" s="4">
        <f>IF(K1661="","",IF(Menu!$H$8="",0,Menu!$H$8))</f>
        <v>0</v>
      </c>
      <c r="N1661" s="4" t="s">
        <v>274</v>
      </c>
      <c r="Y1661" s="4" t="str">
        <f>MID(I1665,1,5)</f>
        <v>C0300</v>
      </c>
      <c r="Z1661" s="4">
        <v>72</v>
      </c>
      <c r="AA1661" s="4">
        <f>(ROUNDDOWN(K1673/Z1661,0))*Z1661</f>
        <v>0</v>
      </c>
      <c r="AB1661" s="4">
        <f>K1673-(AA1661)</f>
        <v>0</v>
      </c>
      <c r="AC1661" s="4">
        <f>AA1661/Z1661</f>
        <v>0</v>
      </c>
    </row>
    <row r="1662" spans="1:29" ht="13.2">
      <c r="A1662" s="4" t="s">
        <v>271</v>
      </c>
      <c r="B1662" s="4" t="s">
        <v>272</v>
      </c>
      <c r="C1662" s="4">
        <f>IF(D1662="","",Menu!$D$8)</f>
        <v>0</v>
      </c>
      <c r="D1662" s="5" t="s">
        <v>63</v>
      </c>
      <c r="E1662" s="4">
        <f>IF(D1662="","",Menu!$J$10)</f>
        <v>0</v>
      </c>
      <c r="F1662" s="4">
        <f>IF(D1662="","",Menu!$R$8)</f>
        <v>0</v>
      </c>
      <c r="G1662" s="4">
        <f>IF(I1662="","",Menu!$N$12)</f>
        <v>0</v>
      </c>
      <c r="H1662" s="4">
        <f>IF(J1662="","",Menu!$N$10)</f>
        <v>0</v>
      </c>
      <c r="I1662" s="1" t="s">
        <v>479</v>
      </c>
      <c r="J1662" s="4">
        <f>IF(I1662="","",Menu!$M$8)</f>
        <v>0</v>
      </c>
      <c r="K1662">
        <f>Playeras!D29</f>
        <v>0</v>
      </c>
      <c r="L1662" s="4">
        <f>IF(K1662="","",IF(Menu!$D$10="",0,Menu!$E$10))</f>
        <v>0</v>
      </c>
      <c r="M1662" s="4">
        <f>IF(K1662="","",IF(Menu!$H$8="",0,Menu!$H$8))</f>
        <v>0</v>
      </c>
      <c r="N1662" s="4" t="s">
        <v>274</v>
      </c>
      <c r="Y1662" s="4" t="str">
        <f>MID(I1666,1,5)</f>
        <v>C0300</v>
      </c>
      <c r="Z1662" s="4">
        <v>72</v>
      </c>
      <c r="AA1662" s="4">
        <f>(ROUNDDOWN(K1674/Z1662,0))*Z1662</f>
        <v>0</v>
      </c>
      <c r="AB1662" s="4">
        <f>K1674-(AA1662)</f>
        <v>0</v>
      </c>
      <c r="AC1662" s="4">
        <f>AA1662/Z1662</f>
        <v>0</v>
      </c>
    </row>
    <row r="1663" spans="1:29" ht="13.2">
      <c r="A1663" s="4" t="s">
        <v>271</v>
      </c>
      <c r="B1663" s="4" t="s">
        <v>272</v>
      </c>
      <c r="C1663" s="4">
        <f>IF(D1663="","",Menu!$D$8)</f>
        <v>0</v>
      </c>
      <c r="D1663" s="5" t="s">
        <v>63</v>
      </c>
      <c r="E1663" s="4">
        <f>IF(D1663="","",Menu!$J$10)</f>
        <v>0</v>
      </c>
      <c r="F1663" s="4">
        <f>IF(D1663="","",Menu!$R$8)</f>
        <v>0</v>
      </c>
      <c r="G1663" s="4">
        <f>IF(I1663="","",Menu!$N$12)</f>
        <v>0</v>
      </c>
      <c r="H1663" s="4">
        <f>IF(J1663="","",Menu!$N$10)</f>
        <v>0</v>
      </c>
      <c r="I1663" s="1" t="s">
        <v>478</v>
      </c>
      <c r="J1663" s="4">
        <f>IF(I1663="","",Menu!$M$8)</f>
        <v>0</v>
      </c>
      <c r="K1663">
        <f>Playeras!I28</f>
        <v>0</v>
      </c>
      <c r="L1663" s="4">
        <f>IF(K1663="","",IF(Menu!$D$10="",0,Menu!$E$10))</f>
        <v>0</v>
      </c>
      <c r="M1663" s="4">
        <f>IF(K1663="","",IF(Menu!$H$8="",0,Menu!$H$8))</f>
        <v>0</v>
      </c>
      <c r="N1663" s="4" t="s">
        <v>274</v>
      </c>
      <c r="Y1663" s="4" t="str">
        <f>MID(I1667,1,5)</f>
        <v>C0300</v>
      </c>
      <c r="Z1663" s="4">
        <v>36</v>
      </c>
      <c r="AA1663" s="4">
        <f>(ROUNDDOWN(K1675/Z1663,0))*Z1663</f>
        <v>0</v>
      </c>
      <c r="AB1663" s="4">
        <f>K1675-(AA1663)</f>
        <v>0</v>
      </c>
      <c r="AC1663" s="4">
        <f>AA1663/Z1663</f>
        <v>0</v>
      </c>
    </row>
    <row r="1664" spans="1:29" ht="13.2">
      <c r="A1664" s="4" t="s">
        <v>271</v>
      </c>
      <c r="B1664" s="4" t="s">
        <v>272</v>
      </c>
      <c r="C1664" s="4">
        <f>IF(D1664="","",Menu!$D$8)</f>
        <v>0</v>
      </c>
      <c r="D1664" s="5" t="s">
        <v>63</v>
      </c>
      <c r="E1664" s="4">
        <f>IF(D1664="","",Menu!$J$10)</f>
        <v>0</v>
      </c>
      <c r="F1664" s="4">
        <f>IF(D1664="","",Menu!$R$8)</f>
        <v>0</v>
      </c>
      <c r="G1664" s="4">
        <f>IF(I1664="","",Menu!$N$12)</f>
        <v>0</v>
      </c>
      <c r="H1664" s="4">
        <f>IF(J1664="","",Menu!$N$10)</f>
        <v>0</v>
      </c>
      <c r="I1664" s="1" t="s">
        <v>477</v>
      </c>
      <c r="J1664" s="4">
        <f>IF(I1664="","",Menu!$M$8)</f>
        <v>0</v>
      </c>
      <c r="K1664">
        <f>Playeras!H28</f>
        <v>0</v>
      </c>
      <c r="L1664" s="4">
        <f>IF(K1664="","",IF(Menu!$D$10="",0,Menu!$E$10))</f>
        <v>0</v>
      </c>
      <c r="M1664" s="4">
        <f>IF(K1664="","",IF(Menu!$H$8="",0,Menu!$H$8))</f>
        <v>0</v>
      </c>
      <c r="N1664" s="4" t="s">
        <v>274</v>
      </c>
      <c r="Y1664" s="4" t="str">
        <f>MID(I1668,1,5)</f>
        <v>C0300</v>
      </c>
      <c r="Z1664" s="4">
        <v>72</v>
      </c>
      <c r="AA1664" s="4">
        <f>(ROUNDDOWN(K1676/Z1664,0))*Z1664</f>
        <v>0</v>
      </c>
      <c r="AB1664" s="4">
        <f>K1676-(AA1664)</f>
        <v>0</v>
      </c>
      <c r="AC1664" s="4">
        <f>AA1664/Z1664</f>
        <v>0</v>
      </c>
    </row>
    <row r="1665" spans="1:29" ht="13.2">
      <c r="A1665" s="4" t="s">
        <v>271</v>
      </c>
      <c r="B1665" s="4" t="s">
        <v>272</v>
      </c>
      <c r="C1665" s="4">
        <f>IF(D1665="","",Menu!$D$8)</f>
        <v>0</v>
      </c>
      <c r="D1665" s="5" t="s">
        <v>63</v>
      </c>
      <c r="E1665" s="4">
        <f>IF(D1665="","",Menu!$J$10)</f>
        <v>0</v>
      </c>
      <c r="F1665" s="4">
        <f>IF(D1665="","",Menu!$R$8)</f>
        <v>0</v>
      </c>
      <c r="G1665" s="4">
        <f>IF(I1665="","",Menu!$N$12)</f>
        <v>0</v>
      </c>
      <c r="H1665" s="4">
        <f>IF(J1665="","",Menu!$N$10)</f>
        <v>0</v>
      </c>
      <c r="I1665" s="1" t="s">
        <v>476</v>
      </c>
      <c r="J1665" s="4">
        <f>IF(I1665="","",Menu!$M$8)</f>
        <v>0</v>
      </c>
      <c r="K1665">
        <f>Playeras!G28</f>
        <v>0</v>
      </c>
      <c r="L1665" s="4">
        <f>IF(K1665="","",IF(Menu!$D$10="",0,Menu!$E$10))</f>
        <v>0</v>
      </c>
      <c r="M1665" s="4">
        <f>IF(K1665="","",IF(Menu!$H$8="",0,Menu!$H$8))</f>
        <v>0</v>
      </c>
      <c r="N1665" s="4" t="s">
        <v>274</v>
      </c>
      <c r="Y1665" s="4" t="str">
        <f>MID(I1669,1,5)</f>
        <v>C0300</v>
      </c>
      <c r="Z1665" s="4">
        <v>72</v>
      </c>
      <c r="AA1665" s="4">
        <f>(ROUNDDOWN(K1677/Z1665,0))*Z1665</f>
        <v>0</v>
      </c>
      <c r="AB1665" s="4">
        <f>K1677-(AA1665)</f>
        <v>0</v>
      </c>
      <c r="AC1665" s="4">
        <f>AA1665/Z1665</f>
        <v>0</v>
      </c>
    </row>
    <row r="1666" spans="1:29" ht="13.2">
      <c r="A1666" s="4" t="s">
        <v>271</v>
      </c>
      <c r="B1666" s="4" t="s">
        <v>272</v>
      </c>
      <c r="C1666" s="4">
        <f>IF(D1666="","",Menu!$D$8)</f>
        <v>0</v>
      </c>
      <c r="D1666" s="5" t="s">
        <v>63</v>
      </c>
      <c r="E1666" s="4">
        <f>IF(D1666="","",Menu!$J$10)</f>
        <v>0</v>
      </c>
      <c r="F1666" s="4">
        <f>IF(D1666="","",Menu!$R$8)</f>
        <v>0</v>
      </c>
      <c r="G1666" s="4">
        <f>IF(I1666="","",Menu!$N$12)</f>
        <v>0</v>
      </c>
      <c r="H1666" s="4">
        <f>IF(J1666="","",Menu!$N$10)</f>
        <v>0</v>
      </c>
      <c r="I1666" s="1" t="s">
        <v>474</v>
      </c>
      <c r="J1666" s="4">
        <f>IF(I1666="","",Menu!$M$8)</f>
        <v>0</v>
      </c>
      <c r="K1666">
        <f>Playeras!E28</f>
        <v>0</v>
      </c>
      <c r="L1666" s="4">
        <f>IF(K1666="","",IF(Menu!$D$10="",0,Menu!$E$10))</f>
        <v>0</v>
      </c>
      <c r="M1666" s="4">
        <f>IF(K1666="","",IF(Menu!$H$8="",0,Menu!$H$8))</f>
        <v>0</v>
      </c>
      <c r="N1666" s="4" t="s">
        <v>274</v>
      </c>
      <c r="Y1666" s="4" t="str">
        <f>MID(I1670,1,5)</f>
        <v>C0300</v>
      </c>
      <c r="Z1666" s="4">
        <v>72</v>
      </c>
      <c r="AA1666" s="4">
        <f>(ROUNDDOWN(K1678/Z1666,0))*Z1666</f>
        <v>0</v>
      </c>
      <c r="AB1666" s="4">
        <f>K1678-(AA1666)</f>
        <v>0</v>
      </c>
      <c r="AC1666" s="4">
        <f>AA1666/Z1666</f>
        <v>0</v>
      </c>
    </row>
    <row r="1667" spans="1:29" ht="13.2">
      <c r="A1667" s="4" t="s">
        <v>271</v>
      </c>
      <c r="B1667" s="4" t="s">
        <v>272</v>
      </c>
      <c r="C1667" s="4">
        <f>IF(D1667="","",Menu!$D$8)</f>
        <v>0</v>
      </c>
      <c r="D1667" s="5" t="s">
        <v>63</v>
      </c>
      <c r="E1667" s="4">
        <f>IF(D1667="","",Menu!$J$10)</f>
        <v>0</v>
      </c>
      <c r="F1667" s="4">
        <f>IF(D1667="","",Menu!$R$8)</f>
        <v>0</v>
      </c>
      <c r="G1667" s="4">
        <f>IF(I1667="","",Menu!$N$12)</f>
        <v>0</v>
      </c>
      <c r="H1667" s="4">
        <f>IF(J1667="","",Menu!$N$10)</f>
        <v>0</v>
      </c>
      <c r="I1667" s="1" t="s">
        <v>475</v>
      </c>
      <c r="J1667" s="4">
        <f>IF(I1667="","",Menu!$M$8)</f>
        <v>0</v>
      </c>
      <c r="K1667">
        <f>Playeras!F28</f>
        <v>0</v>
      </c>
      <c r="L1667" s="4">
        <f>IF(K1667="","",IF(Menu!$D$10="",0,Menu!$E$10))</f>
        <v>0</v>
      </c>
      <c r="M1667" s="4">
        <f>IF(K1667="","",IF(Menu!$H$8="",0,Menu!$H$8))</f>
        <v>0</v>
      </c>
      <c r="N1667" s="4" t="s">
        <v>274</v>
      </c>
      <c r="Y1667" s="4" t="str">
        <f>MID(I1671,1,5)</f>
        <v>C0300</v>
      </c>
      <c r="Z1667" s="4">
        <v>72</v>
      </c>
      <c r="AA1667" s="4">
        <f>(ROUNDDOWN(K1679/Z1667,0))*Z1667</f>
        <v>0</v>
      </c>
      <c r="AB1667" s="4">
        <f>K1679-(AA1667)</f>
        <v>0</v>
      </c>
      <c r="AC1667" s="4">
        <f>AA1667/Z1667</f>
        <v>0</v>
      </c>
    </row>
    <row r="1668" spans="1:29" ht="13.2">
      <c r="A1668" s="4" t="s">
        <v>271</v>
      </c>
      <c r="B1668" s="4" t="s">
        <v>272</v>
      </c>
      <c r="C1668" s="4">
        <f>IF(D1668="","",Menu!$D$8)</f>
        <v>0</v>
      </c>
      <c r="D1668" s="5" t="s">
        <v>63</v>
      </c>
      <c r="E1668" s="4">
        <f>IF(D1668="","",Menu!$J$10)</f>
        <v>0</v>
      </c>
      <c r="F1668" s="4">
        <f>IF(D1668="","",Menu!$R$8)</f>
        <v>0</v>
      </c>
      <c r="G1668" s="4">
        <f>IF(I1668="","",Menu!$N$12)</f>
        <v>0</v>
      </c>
      <c r="H1668" s="4">
        <f>IF(J1668="","",Menu!$N$10)</f>
        <v>0</v>
      </c>
      <c r="I1668" s="1" t="s">
        <v>473</v>
      </c>
      <c r="J1668" s="4">
        <f>IF(I1668="","",Menu!$M$8)</f>
        <v>0</v>
      </c>
      <c r="K1668">
        <f>Playeras!D28</f>
        <v>0</v>
      </c>
      <c r="L1668" s="4">
        <f>IF(K1668="","",IF(Menu!$D$10="",0,Menu!$E$10))</f>
        <v>0</v>
      </c>
      <c r="M1668" s="4">
        <f>IF(K1668="","",IF(Menu!$H$8="",0,Menu!$H$8))</f>
        <v>0</v>
      </c>
      <c r="N1668" s="4" t="s">
        <v>274</v>
      </c>
      <c r="Y1668" s="4" t="str">
        <f>MID(I1672,1,5)</f>
        <v>C0300</v>
      </c>
      <c r="Z1668" s="4">
        <v>72</v>
      </c>
      <c r="AA1668" s="4">
        <f>(ROUNDDOWN(K1680/Z1668,0))*Z1668</f>
        <v>0</v>
      </c>
      <c r="AB1668" s="4">
        <f>K1680-(AA1668)</f>
        <v>0</v>
      </c>
      <c r="AC1668" s="4">
        <f>AA1668/Z1668</f>
        <v>0</v>
      </c>
    </row>
    <row r="1669" spans="1:29" ht="13.2">
      <c r="A1669" s="4" t="s">
        <v>271</v>
      </c>
      <c r="B1669" s="4" t="s">
        <v>272</v>
      </c>
      <c r="C1669" s="4">
        <f>IF(D1669="","",Menu!$D$8)</f>
        <v>0</v>
      </c>
      <c r="D1669" s="5" t="s">
        <v>63</v>
      </c>
      <c r="E1669" s="4">
        <f>IF(D1669="","",Menu!$J$10)</f>
        <v>0</v>
      </c>
      <c r="F1669" s="4">
        <f>IF(D1669="","",Menu!$R$8)</f>
        <v>0</v>
      </c>
      <c r="G1669" s="4">
        <f>IF(I1669="","",Menu!$N$12)</f>
        <v>0</v>
      </c>
      <c r="H1669" s="4">
        <f>IF(J1669="","",Menu!$N$10)</f>
        <v>0</v>
      </c>
      <c r="I1669" s="1" t="s">
        <v>472</v>
      </c>
      <c r="J1669" s="4">
        <f>IF(I1669="","",Menu!$M$8)</f>
        <v>0</v>
      </c>
      <c r="K1669">
        <f>Playeras!I27</f>
        <v>0</v>
      </c>
      <c r="L1669" s="4">
        <f>IF(K1669="","",IF(Menu!$D$10="",0,Menu!$E$10))</f>
        <v>0</v>
      </c>
      <c r="M1669" s="4">
        <f>IF(K1669="","",IF(Menu!$H$8="",0,Menu!$H$8))</f>
        <v>0</v>
      </c>
      <c r="N1669" s="4" t="s">
        <v>274</v>
      </c>
      <c r="Y1669" s="4" t="str">
        <f>MID(I1673,1,5)</f>
        <v>C0300</v>
      </c>
      <c r="Z1669" s="4">
        <v>36</v>
      </c>
      <c r="AA1669" s="4">
        <f>(ROUNDDOWN(K1681/Z1669,0))*Z1669</f>
        <v>0</v>
      </c>
      <c r="AB1669" s="4">
        <f>K1681-(AA1669)</f>
        <v>0</v>
      </c>
      <c r="AC1669" s="4">
        <f>AA1669/Z1669</f>
        <v>0</v>
      </c>
    </row>
    <row r="1670" spans="1:29" ht="13.2">
      <c r="A1670" s="4" t="s">
        <v>271</v>
      </c>
      <c r="B1670" s="4" t="s">
        <v>272</v>
      </c>
      <c r="C1670" s="4">
        <f>IF(D1670="","",Menu!$D$8)</f>
        <v>0</v>
      </c>
      <c r="D1670" s="5" t="s">
        <v>63</v>
      </c>
      <c r="E1670" s="4">
        <f>IF(D1670="","",Menu!$J$10)</f>
        <v>0</v>
      </c>
      <c r="F1670" s="4">
        <f>IF(D1670="","",Menu!$R$8)</f>
        <v>0</v>
      </c>
      <c r="G1670" s="4">
        <f>IF(I1670="","",Menu!$N$12)</f>
        <v>0</v>
      </c>
      <c r="H1670" s="4">
        <f>IF(J1670="","",Menu!$N$10)</f>
        <v>0</v>
      </c>
      <c r="I1670" s="1" t="s">
        <v>471</v>
      </c>
      <c r="J1670" s="4">
        <f>IF(I1670="","",Menu!$M$8)</f>
        <v>0</v>
      </c>
      <c r="K1670">
        <f>Playeras!H27</f>
        <v>0</v>
      </c>
      <c r="L1670" s="4">
        <f>IF(K1670="","",IF(Menu!$D$10="",0,Menu!$E$10))</f>
        <v>0</v>
      </c>
      <c r="M1670" s="4">
        <f>IF(K1670="","",IF(Menu!$H$8="",0,Menu!$H$8))</f>
        <v>0</v>
      </c>
      <c r="N1670" s="4" t="s">
        <v>274</v>
      </c>
      <c r="Y1670" s="4" t="str">
        <f>MID(I1674,1,5)</f>
        <v>C0300</v>
      </c>
      <c r="Z1670" s="4">
        <v>72</v>
      </c>
      <c r="AA1670" s="4">
        <f>(ROUNDDOWN(K1682/Z1670,0))*Z1670</f>
        <v>0</v>
      </c>
      <c r="AB1670" s="4">
        <f>K1682-(AA1670)</f>
        <v>0</v>
      </c>
      <c r="AC1670" s="4">
        <f>AA1670/Z1670</f>
        <v>0</v>
      </c>
    </row>
    <row r="1671" spans="1:29" ht="13.2">
      <c r="A1671" s="4" t="s">
        <v>271</v>
      </c>
      <c r="B1671" s="4" t="s">
        <v>272</v>
      </c>
      <c r="C1671" s="4">
        <f>IF(D1671="","",Menu!$D$8)</f>
        <v>0</v>
      </c>
      <c r="D1671" s="5" t="s">
        <v>63</v>
      </c>
      <c r="E1671" s="4">
        <f>IF(D1671="","",Menu!$J$10)</f>
        <v>0</v>
      </c>
      <c r="F1671" s="4">
        <f>IF(D1671="","",Menu!$R$8)</f>
        <v>0</v>
      </c>
      <c r="G1671" s="4">
        <f>IF(I1671="","",Menu!$N$12)</f>
        <v>0</v>
      </c>
      <c r="H1671" s="4">
        <f>IF(J1671="","",Menu!$N$10)</f>
        <v>0</v>
      </c>
      <c r="I1671" s="1" t="s">
        <v>470</v>
      </c>
      <c r="J1671" s="4">
        <f>IF(I1671="","",Menu!$M$8)</f>
        <v>0</v>
      </c>
      <c r="K1671">
        <f>Playeras!G27</f>
        <v>0</v>
      </c>
      <c r="L1671" s="4">
        <f>IF(K1671="","",IF(Menu!$D$10="",0,Menu!$E$10))</f>
        <v>0</v>
      </c>
      <c r="M1671" s="4">
        <f>IF(K1671="","",IF(Menu!$H$8="",0,Menu!$H$8))</f>
        <v>0</v>
      </c>
      <c r="N1671" s="4" t="s">
        <v>274</v>
      </c>
      <c r="Y1671" s="4" t="str">
        <f>MID(I1675,1,5)</f>
        <v>C0300</v>
      </c>
      <c r="Z1671" s="4">
        <v>72</v>
      </c>
      <c r="AA1671" s="4">
        <f>(ROUNDDOWN(K1683/Z1671,0))*Z1671</f>
        <v>0</v>
      </c>
      <c r="AB1671" s="4">
        <f>K1683-(AA1671)</f>
        <v>0</v>
      </c>
      <c r="AC1671" s="4">
        <f>AA1671/Z1671</f>
        <v>0</v>
      </c>
    </row>
    <row r="1672" spans="1:29" ht="13.2">
      <c r="A1672" s="4" t="s">
        <v>271</v>
      </c>
      <c r="B1672" s="4" t="s">
        <v>272</v>
      </c>
      <c r="C1672" s="4">
        <f>IF(D1672="","",Menu!$D$8)</f>
        <v>0</v>
      </c>
      <c r="D1672" s="5" t="s">
        <v>63</v>
      </c>
      <c r="E1672" s="4">
        <f>IF(D1672="","",Menu!$J$10)</f>
        <v>0</v>
      </c>
      <c r="F1672" s="4">
        <f>IF(D1672="","",Menu!$R$8)</f>
        <v>0</v>
      </c>
      <c r="G1672" s="4">
        <f>IF(I1672="","",Menu!$N$12)</f>
        <v>0</v>
      </c>
      <c r="H1672" s="4">
        <f>IF(J1672="","",Menu!$N$10)</f>
        <v>0</v>
      </c>
      <c r="I1672" s="1" t="s">
        <v>468</v>
      </c>
      <c r="J1672" s="4">
        <f>IF(I1672="","",Menu!$M$8)</f>
        <v>0</v>
      </c>
      <c r="K1672">
        <f>Playeras!E27</f>
        <v>0</v>
      </c>
      <c r="L1672" s="4">
        <f>IF(K1672="","",IF(Menu!$D$10="",0,Menu!$E$10))</f>
        <v>0</v>
      </c>
      <c r="M1672" s="4">
        <f>IF(K1672="","",IF(Menu!$H$8="",0,Menu!$H$8))</f>
        <v>0</v>
      </c>
      <c r="N1672" s="4" t="s">
        <v>274</v>
      </c>
      <c r="Y1672" s="4" t="str">
        <f>MID(I1676,1,5)</f>
        <v>C0300</v>
      </c>
      <c r="Z1672" s="4">
        <v>72</v>
      </c>
      <c r="AA1672" s="4">
        <f>(ROUNDDOWN(K1684/Z1672,0))*Z1672</f>
        <v>0</v>
      </c>
      <c r="AB1672" s="4">
        <f>K1684-(AA1672)</f>
        <v>0</v>
      </c>
      <c r="AC1672" s="4">
        <f>AA1672/Z1672</f>
        <v>0</v>
      </c>
    </row>
    <row r="1673" spans="1:29" ht="13.2">
      <c r="A1673" s="4" t="s">
        <v>271</v>
      </c>
      <c r="B1673" s="4" t="s">
        <v>272</v>
      </c>
      <c r="C1673" s="4">
        <f>IF(D1673="","",Menu!$D$8)</f>
        <v>0</v>
      </c>
      <c r="D1673" s="5" t="s">
        <v>63</v>
      </c>
      <c r="E1673" s="4">
        <f>IF(D1673="","",Menu!$J$10)</f>
        <v>0</v>
      </c>
      <c r="F1673" s="4">
        <f>IF(D1673="","",Menu!$R$8)</f>
        <v>0</v>
      </c>
      <c r="G1673" s="4">
        <f>IF(I1673="","",Menu!$N$12)</f>
        <v>0</v>
      </c>
      <c r="H1673" s="4">
        <f>IF(J1673="","",Menu!$N$10)</f>
        <v>0</v>
      </c>
      <c r="I1673" s="1" t="s">
        <v>469</v>
      </c>
      <c r="J1673" s="4">
        <f>IF(I1673="","",Menu!$M$8)</f>
        <v>0</v>
      </c>
      <c r="K1673">
        <f>Playeras!F27</f>
        <v>0</v>
      </c>
      <c r="L1673" s="4">
        <f>IF(K1673="","",IF(Menu!$D$10="",0,Menu!$E$10))</f>
        <v>0</v>
      </c>
      <c r="M1673" s="4">
        <f>IF(K1673="","",IF(Menu!$H$8="",0,Menu!$H$8))</f>
        <v>0</v>
      </c>
      <c r="N1673" s="4" t="s">
        <v>274</v>
      </c>
      <c r="Y1673" s="4" t="str">
        <f>MID(I1677,1,5)</f>
        <v>C0300</v>
      </c>
      <c r="Z1673" s="4">
        <v>72</v>
      </c>
      <c r="AA1673" s="4">
        <f>(ROUNDDOWN(K1685/Z1673,0))*Z1673</f>
        <v>0</v>
      </c>
      <c r="AB1673" s="4">
        <f>K1685-(AA1673)</f>
        <v>0</v>
      </c>
      <c r="AC1673" s="4">
        <f>AA1673/Z1673</f>
        <v>0</v>
      </c>
    </row>
    <row r="1674" spans="1:29" ht="13.2">
      <c r="A1674" s="4" t="s">
        <v>271</v>
      </c>
      <c r="B1674" s="4" t="s">
        <v>272</v>
      </c>
      <c r="C1674" s="4">
        <f>IF(D1674="","",Menu!$D$8)</f>
        <v>0</v>
      </c>
      <c r="D1674" s="5" t="s">
        <v>63</v>
      </c>
      <c r="E1674" s="4">
        <f>IF(D1674="","",Menu!$J$10)</f>
        <v>0</v>
      </c>
      <c r="F1674" s="4">
        <f>IF(D1674="","",Menu!$R$8)</f>
        <v>0</v>
      </c>
      <c r="G1674" s="4">
        <f>IF(I1674="","",Menu!$N$12)</f>
        <v>0</v>
      </c>
      <c r="H1674" s="4">
        <f>IF(J1674="","",Menu!$N$10)</f>
        <v>0</v>
      </c>
      <c r="I1674" s="1" t="s">
        <v>467</v>
      </c>
      <c r="J1674" s="4">
        <f>IF(I1674="","",Menu!$M$8)</f>
        <v>0</v>
      </c>
      <c r="K1674">
        <f>Playeras!D27</f>
        <v>0</v>
      </c>
      <c r="L1674" s="4">
        <f>IF(K1674="","",IF(Menu!$D$10="",0,Menu!$E$10))</f>
        <v>0</v>
      </c>
      <c r="M1674" s="4">
        <f>IF(K1674="","",IF(Menu!$H$8="",0,Menu!$H$8))</f>
        <v>0</v>
      </c>
      <c r="N1674" s="4" t="s">
        <v>274</v>
      </c>
      <c r="Y1674" s="4" t="str">
        <f>MID(I1678,1,5)</f>
        <v>C0300</v>
      </c>
      <c r="Z1674" s="4">
        <v>72</v>
      </c>
      <c r="AA1674" s="4">
        <f>(ROUNDDOWN(K1686/Z1674,0))*Z1674</f>
        <v>0</v>
      </c>
      <c r="AB1674" s="4">
        <f>K1686-(AA1674)</f>
        <v>0</v>
      </c>
      <c r="AC1674" s="4">
        <f>AA1674/Z1674</f>
        <v>0</v>
      </c>
    </row>
    <row r="1675" spans="1:29" ht="13.2">
      <c r="A1675" s="4" t="s">
        <v>271</v>
      </c>
      <c r="B1675" s="4" t="s">
        <v>272</v>
      </c>
      <c r="C1675" s="4">
        <f>IF(D1675="","",Menu!$D$8)</f>
        <v>0</v>
      </c>
      <c r="D1675" s="5" t="s">
        <v>63</v>
      </c>
      <c r="E1675" s="4">
        <f>IF(D1675="","",Menu!$J$10)</f>
        <v>0</v>
      </c>
      <c r="F1675" s="4">
        <f>IF(D1675="","",Menu!$R$8)</f>
        <v>0</v>
      </c>
      <c r="G1675" s="4">
        <f>IF(I1675="","",Menu!$N$12)</f>
        <v>0</v>
      </c>
      <c r="H1675" s="4">
        <f>IF(J1675="","",Menu!$N$10)</f>
        <v>0</v>
      </c>
      <c r="I1675" s="1" t="s">
        <v>466</v>
      </c>
      <c r="J1675" s="4">
        <f>IF(I1675="","",Menu!$M$8)</f>
        <v>0</v>
      </c>
      <c r="K1675">
        <f>Playeras!I26</f>
        <v>0</v>
      </c>
      <c r="L1675" s="4">
        <f>IF(K1675="","",IF(Menu!$D$10="",0,Menu!$E$10))</f>
        <v>0</v>
      </c>
      <c r="M1675" s="4">
        <f>IF(K1675="","",IF(Menu!$H$8="",0,Menu!$H$8))</f>
        <v>0</v>
      </c>
      <c r="N1675" s="4" t="s">
        <v>274</v>
      </c>
      <c r="Y1675" s="4" t="str">
        <f>MID(I1679,1,5)</f>
        <v>C0300</v>
      </c>
      <c r="Z1675" s="4">
        <v>36</v>
      </c>
      <c r="AA1675" s="4">
        <f>(ROUNDDOWN(K1687/Z1675,0))*Z1675</f>
        <v>0</v>
      </c>
      <c r="AB1675" s="4">
        <f>K1687-(AA1675)</f>
        <v>0</v>
      </c>
      <c r="AC1675" s="4">
        <f>AA1675/Z1675</f>
        <v>0</v>
      </c>
    </row>
    <row r="1676" spans="1:29" ht="13.2">
      <c r="A1676" s="4" t="s">
        <v>271</v>
      </c>
      <c r="B1676" s="4" t="s">
        <v>272</v>
      </c>
      <c r="C1676" s="4">
        <f>IF(D1676="","",Menu!$D$8)</f>
        <v>0</v>
      </c>
      <c r="D1676" s="5" t="s">
        <v>63</v>
      </c>
      <c r="E1676" s="4">
        <f>IF(D1676="","",Menu!$J$10)</f>
        <v>0</v>
      </c>
      <c r="F1676" s="4">
        <f>IF(D1676="","",Menu!$R$8)</f>
        <v>0</v>
      </c>
      <c r="G1676" s="4">
        <f>IF(I1676="","",Menu!$N$12)</f>
        <v>0</v>
      </c>
      <c r="H1676" s="4">
        <f>IF(J1676="","",Menu!$N$10)</f>
        <v>0</v>
      </c>
      <c r="I1676" s="1" t="s">
        <v>465</v>
      </c>
      <c r="J1676" s="4">
        <f>IF(I1676="","",Menu!$M$8)</f>
        <v>0</v>
      </c>
      <c r="K1676">
        <f>Playeras!H26</f>
        <v>0</v>
      </c>
      <c r="L1676" s="4">
        <f>IF(K1676="","",IF(Menu!$D$10="",0,Menu!$E$10))</f>
        <v>0</v>
      </c>
      <c r="M1676" s="4">
        <f>IF(K1676="","",IF(Menu!$H$8="",0,Menu!$H$8))</f>
        <v>0</v>
      </c>
      <c r="N1676" s="4" t="s">
        <v>274</v>
      </c>
      <c r="Y1676" s="4" t="str">
        <f>MID(I1680,1,5)</f>
        <v>C0300</v>
      </c>
      <c r="Z1676" s="4">
        <v>72</v>
      </c>
      <c r="AA1676" s="4">
        <f>(ROUNDDOWN(K1688/Z1676,0))*Z1676</f>
        <v>0</v>
      </c>
      <c r="AB1676" s="4">
        <f>K1688-(AA1676)</f>
        <v>0</v>
      </c>
      <c r="AC1676" s="4">
        <f>AA1676/Z1676</f>
        <v>0</v>
      </c>
    </row>
    <row r="1677" spans="1:29" ht="13.2">
      <c r="A1677" s="4" t="s">
        <v>271</v>
      </c>
      <c r="B1677" s="4" t="s">
        <v>272</v>
      </c>
      <c r="C1677" s="4">
        <f>IF(D1677="","",Menu!$D$8)</f>
        <v>0</v>
      </c>
      <c r="D1677" s="5" t="s">
        <v>63</v>
      </c>
      <c r="E1677" s="4">
        <f>IF(D1677="","",Menu!$J$10)</f>
        <v>0</v>
      </c>
      <c r="F1677" s="4">
        <f>IF(D1677="","",Menu!$R$8)</f>
        <v>0</v>
      </c>
      <c r="G1677" s="4">
        <f>IF(I1677="","",Menu!$N$12)</f>
        <v>0</v>
      </c>
      <c r="H1677" s="4">
        <f>IF(J1677="","",Menu!$N$10)</f>
        <v>0</v>
      </c>
      <c r="I1677" s="1" t="s">
        <v>464</v>
      </c>
      <c r="J1677" s="4">
        <f>IF(I1677="","",Menu!$M$8)</f>
        <v>0</v>
      </c>
      <c r="K1677">
        <f>Playeras!G26</f>
        <v>0</v>
      </c>
      <c r="L1677" s="4">
        <f>IF(K1677="","",IF(Menu!$D$10="",0,Menu!$E$10))</f>
        <v>0</v>
      </c>
      <c r="M1677" s="4">
        <f>IF(K1677="","",IF(Menu!$H$8="",0,Menu!$H$8))</f>
        <v>0</v>
      </c>
      <c r="N1677" s="4" t="s">
        <v>274</v>
      </c>
      <c r="Y1677" s="4" t="str">
        <f>MID(I1681,1,5)</f>
        <v>C0300</v>
      </c>
      <c r="Z1677" s="4">
        <v>72</v>
      </c>
      <c r="AA1677" s="4">
        <f>(ROUNDDOWN(K1689/Z1677,0))*Z1677</f>
        <v>0</v>
      </c>
      <c r="AB1677" s="4">
        <f>K1689-(AA1677)</f>
        <v>0</v>
      </c>
      <c r="AC1677" s="4">
        <f>AA1677/Z1677</f>
        <v>0</v>
      </c>
    </row>
    <row r="1678" spans="1:29" ht="13.2">
      <c r="A1678" s="4" t="s">
        <v>271</v>
      </c>
      <c r="B1678" s="4" t="s">
        <v>272</v>
      </c>
      <c r="C1678" s="4">
        <f>IF(D1678="","",Menu!$D$8)</f>
        <v>0</v>
      </c>
      <c r="D1678" s="5" t="s">
        <v>63</v>
      </c>
      <c r="E1678" s="4">
        <f>IF(D1678="","",Menu!$J$10)</f>
        <v>0</v>
      </c>
      <c r="F1678" s="4">
        <f>IF(D1678="","",Menu!$R$8)</f>
        <v>0</v>
      </c>
      <c r="G1678" s="4">
        <f>IF(I1678="","",Menu!$N$12)</f>
        <v>0</v>
      </c>
      <c r="H1678" s="4">
        <f>IF(J1678="","",Menu!$N$10)</f>
        <v>0</v>
      </c>
      <c r="I1678" s="1" t="s">
        <v>462</v>
      </c>
      <c r="J1678" s="4">
        <f>IF(I1678="","",Menu!$M$8)</f>
        <v>0</v>
      </c>
      <c r="K1678">
        <f>Playeras!E26</f>
        <v>0</v>
      </c>
      <c r="L1678" s="4">
        <f>IF(K1678="","",IF(Menu!$D$10="",0,Menu!$E$10))</f>
        <v>0</v>
      </c>
      <c r="M1678" s="4">
        <f>IF(K1678="","",IF(Menu!$H$8="",0,Menu!$H$8))</f>
        <v>0</v>
      </c>
      <c r="N1678" s="4" t="s">
        <v>274</v>
      </c>
      <c r="Y1678" s="4" t="str">
        <f>MID(I1682,1,5)</f>
        <v>C0300</v>
      </c>
      <c r="Z1678" s="4">
        <v>72</v>
      </c>
      <c r="AA1678" s="4">
        <f>(ROUNDDOWN(K1690/Z1678,0))*Z1678</f>
        <v>0</v>
      </c>
      <c r="AB1678" s="4">
        <f>K1690-(AA1678)</f>
        <v>0</v>
      </c>
      <c r="AC1678" s="4">
        <f>AA1678/Z1678</f>
        <v>0</v>
      </c>
    </row>
    <row r="1679" spans="1:29" ht="13.2">
      <c r="A1679" s="4" t="s">
        <v>271</v>
      </c>
      <c r="B1679" s="4" t="s">
        <v>272</v>
      </c>
      <c r="C1679" s="4">
        <f>IF(D1679="","",Menu!$D$8)</f>
        <v>0</v>
      </c>
      <c r="D1679" s="5" t="s">
        <v>63</v>
      </c>
      <c r="E1679" s="4">
        <f>IF(D1679="","",Menu!$J$10)</f>
        <v>0</v>
      </c>
      <c r="F1679" s="4">
        <f>IF(D1679="","",Menu!$R$8)</f>
        <v>0</v>
      </c>
      <c r="G1679" s="4">
        <f>IF(I1679="","",Menu!$N$12)</f>
        <v>0</v>
      </c>
      <c r="H1679" s="4">
        <f>IF(J1679="","",Menu!$N$10)</f>
        <v>0</v>
      </c>
      <c r="I1679" s="1" t="s">
        <v>463</v>
      </c>
      <c r="J1679" s="4">
        <f>IF(I1679="","",Menu!$M$8)</f>
        <v>0</v>
      </c>
      <c r="K1679">
        <f>Playeras!F26</f>
        <v>0</v>
      </c>
      <c r="L1679" s="4">
        <f>IF(K1679="","",IF(Menu!$D$10="",0,Menu!$E$10))</f>
        <v>0</v>
      </c>
      <c r="M1679" s="4">
        <f>IF(K1679="","",IF(Menu!$H$8="",0,Menu!$H$8))</f>
        <v>0</v>
      </c>
      <c r="N1679" s="4" t="s">
        <v>274</v>
      </c>
      <c r="Y1679" s="4" t="str">
        <f>MID(I1683,1,5)</f>
        <v>C0300</v>
      </c>
      <c r="Z1679" s="4">
        <v>72</v>
      </c>
      <c r="AA1679" s="4">
        <f>(ROUNDDOWN(K1691/Z1679,0))*Z1679</f>
        <v>0</v>
      </c>
      <c r="AB1679" s="4">
        <f>K1691-(AA1679)</f>
        <v>0</v>
      </c>
      <c r="AC1679" s="4">
        <f>AA1679/Z1679</f>
        <v>0</v>
      </c>
    </row>
    <row r="1680" spans="1:29" ht="13.2">
      <c r="A1680" s="4" t="s">
        <v>271</v>
      </c>
      <c r="B1680" s="4" t="s">
        <v>272</v>
      </c>
      <c r="C1680" s="4">
        <f>IF(D1680="","",Menu!$D$8)</f>
        <v>0</v>
      </c>
      <c r="D1680" s="5" t="s">
        <v>63</v>
      </c>
      <c r="E1680" s="4">
        <f>IF(D1680="","",Menu!$J$10)</f>
        <v>0</v>
      </c>
      <c r="F1680" s="4">
        <f>IF(D1680="","",Menu!$R$8)</f>
        <v>0</v>
      </c>
      <c r="G1680" s="4">
        <f>IF(I1680="","",Menu!$N$12)</f>
        <v>0</v>
      </c>
      <c r="H1680" s="4">
        <f>IF(J1680="","",Menu!$N$10)</f>
        <v>0</v>
      </c>
      <c r="I1680" s="1" t="s">
        <v>461</v>
      </c>
      <c r="J1680" s="4">
        <f>IF(I1680="","",Menu!$M$8)</f>
        <v>0</v>
      </c>
      <c r="K1680">
        <f>Playeras!D26</f>
        <v>0</v>
      </c>
      <c r="L1680" s="4">
        <f>IF(K1680="","",IF(Menu!$D$10="",0,Menu!$E$10))</f>
        <v>0</v>
      </c>
      <c r="M1680" s="4">
        <f>IF(K1680="","",IF(Menu!$H$8="",0,Menu!$H$8))</f>
        <v>0</v>
      </c>
      <c r="N1680" s="4" t="s">
        <v>274</v>
      </c>
      <c r="Y1680" s="4" t="str">
        <f>MID(I1684,1,5)</f>
        <v>C0300</v>
      </c>
      <c r="Z1680" s="4">
        <v>72</v>
      </c>
      <c r="AA1680" s="4">
        <f>(ROUNDDOWN(K1692/Z1680,0))*Z1680</f>
        <v>0</v>
      </c>
      <c r="AB1680" s="4">
        <f>K1692-(AA1680)</f>
        <v>0</v>
      </c>
      <c r="AC1680" s="4">
        <f>AA1680/Z1680</f>
        <v>0</v>
      </c>
    </row>
    <row r="1681" spans="1:29" ht="13.2">
      <c r="A1681" s="4" t="s">
        <v>271</v>
      </c>
      <c r="B1681" s="4" t="s">
        <v>272</v>
      </c>
      <c r="C1681" s="4">
        <f>IF(D1681="","",Menu!$D$8)</f>
        <v>0</v>
      </c>
      <c r="D1681" s="5" t="s">
        <v>63</v>
      </c>
      <c r="E1681" s="4">
        <f>IF(D1681="","",Menu!$J$10)</f>
        <v>0</v>
      </c>
      <c r="F1681" s="4">
        <f>IF(D1681="","",Menu!$R$8)</f>
        <v>0</v>
      </c>
      <c r="G1681" s="4">
        <f>IF(I1681="","",Menu!$N$12)</f>
        <v>0</v>
      </c>
      <c r="H1681" s="4">
        <f>IF(J1681="","",Menu!$N$10)</f>
        <v>0</v>
      </c>
      <c r="I1681" s="1" t="s">
        <v>460</v>
      </c>
      <c r="J1681" s="4">
        <f>IF(I1681="","",Menu!$M$8)</f>
        <v>0</v>
      </c>
      <c r="K1681">
        <f>Playeras!I25</f>
        <v>0</v>
      </c>
      <c r="L1681" s="4">
        <f>IF(K1681="","",IF(Menu!$D$10="",0,Menu!$E$10))</f>
        <v>0</v>
      </c>
      <c r="M1681" s="4">
        <f>IF(K1681="","",IF(Menu!$H$8="",0,Menu!$H$8))</f>
        <v>0</v>
      </c>
      <c r="N1681" s="4" t="s">
        <v>274</v>
      </c>
      <c r="Y1681" s="4" t="str">
        <f>MID(I1685,1,5)</f>
        <v>C0300</v>
      </c>
      <c r="Z1681" s="4">
        <v>36</v>
      </c>
      <c r="AA1681" s="4">
        <f>(ROUNDDOWN(K1693/Z1681,0))*Z1681</f>
        <v>0</v>
      </c>
      <c r="AB1681" s="4">
        <f>K1693-(AA1681)</f>
        <v>0</v>
      </c>
      <c r="AC1681" s="4">
        <f>AA1681/Z1681</f>
        <v>0</v>
      </c>
    </row>
    <row r="1682" spans="1:29" ht="13.2">
      <c r="A1682" s="4" t="s">
        <v>271</v>
      </c>
      <c r="B1682" s="4" t="s">
        <v>272</v>
      </c>
      <c r="C1682" s="4">
        <f>IF(D1682="","",Menu!$D$8)</f>
        <v>0</v>
      </c>
      <c r="D1682" s="5" t="s">
        <v>63</v>
      </c>
      <c r="E1682" s="4">
        <f>IF(D1682="","",Menu!$J$10)</f>
        <v>0</v>
      </c>
      <c r="F1682" s="4">
        <f>IF(D1682="","",Menu!$R$8)</f>
        <v>0</v>
      </c>
      <c r="G1682" s="4">
        <f>IF(I1682="","",Menu!$N$12)</f>
        <v>0</v>
      </c>
      <c r="H1682" s="4">
        <f>IF(J1682="","",Menu!$N$10)</f>
        <v>0</v>
      </c>
      <c r="I1682" s="1" t="s">
        <v>459</v>
      </c>
      <c r="J1682" s="4">
        <f>IF(I1682="","",Menu!$M$8)</f>
        <v>0</v>
      </c>
      <c r="K1682">
        <f>Playeras!H25</f>
        <v>0</v>
      </c>
      <c r="L1682" s="4">
        <f>IF(K1682="","",IF(Menu!$D$10="",0,Menu!$E$10))</f>
        <v>0</v>
      </c>
      <c r="M1682" s="4">
        <f>IF(K1682="","",IF(Menu!$H$8="",0,Menu!$H$8))</f>
        <v>0</v>
      </c>
      <c r="N1682" s="4" t="s">
        <v>274</v>
      </c>
      <c r="Y1682" s="4" t="str">
        <f>MID(I1686,1,5)</f>
        <v>C0300</v>
      </c>
      <c r="Z1682" s="4">
        <v>72</v>
      </c>
      <c r="AA1682" s="4">
        <f>(ROUNDDOWN(K1694/Z1682,0))*Z1682</f>
        <v>0</v>
      </c>
      <c r="AB1682" s="4">
        <f>K1694-(AA1682)</f>
        <v>0</v>
      </c>
      <c r="AC1682" s="4">
        <f>AA1682/Z1682</f>
        <v>0</v>
      </c>
    </row>
    <row r="1683" spans="1:29" ht="13.2">
      <c r="A1683" s="4" t="s">
        <v>271</v>
      </c>
      <c r="B1683" s="4" t="s">
        <v>272</v>
      </c>
      <c r="C1683" s="4">
        <f>IF(D1683="","",Menu!$D$8)</f>
        <v>0</v>
      </c>
      <c r="D1683" s="5" t="s">
        <v>63</v>
      </c>
      <c r="E1683" s="4">
        <f>IF(D1683="","",Menu!$J$10)</f>
        <v>0</v>
      </c>
      <c r="F1683" s="4">
        <f>IF(D1683="","",Menu!$R$8)</f>
        <v>0</v>
      </c>
      <c r="G1683" s="4">
        <f>IF(I1683="","",Menu!$N$12)</f>
        <v>0</v>
      </c>
      <c r="H1683" s="4">
        <f>IF(J1683="","",Menu!$N$10)</f>
        <v>0</v>
      </c>
      <c r="I1683" s="1" t="s">
        <v>458</v>
      </c>
      <c r="J1683" s="4">
        <f>IF(I1683="","",Menu!$M$8)</f>
        <v>0</v>
      </c>
      <c r="K1683">
        <f>Playeras!G25</f>
        <v>0</v>
      </c>
      <c r="L1683" s="4">
        <f>IF(K1683="","",IF(Menu!$D$10="",0,Menu!$E$10))</f>
        <v>0</v>
      </c>
      <c r="M1683" s="4">
        <f>IF(K1683="","",IF(Menu!$H$8="",0,Menu!$H$8))</f>
        <v>0</v>
      </c>
      <c r="N1683" s="4" t="s">
        <v>274</v>
      </c>
      <c r="Y1683" s="4" t="str">
        <f>MID(I1687,1,5)</f>
        <v>C0300</v>
      </c>
      <c r="Z1683" s="4">
        <v>72</v>
      </c>
      <c r="AA1683" s="4">
        <f>(ROUNDDOWN(K1695/Z1683,0))*Z1683</f>
        <v>0</v>
      </c>
      <c r="AB1683" s="4">
        <f>K1695-(AA1683)</f>
        <v>0</v>
      </c>
      <c r="AC1683" s="4">
        <f>AA1683/Z1683</f>
        <v>0</v>
      </c>
    </row>
    <row r="1684" spans="1:29" ht="13.2">
      <c r="A1684" s="4" t="s">
        <v>271</v>
      </c>
      <c r="B1684" s="4" t="s">
        <v>272</v>
      </c>
      <c r="C1684" s="4">
        <f>IF(D1684="","",Menu!$D$8)</f>
        <v>0</v>
      </c>
      <c r="D1684" s="5" t="s">
        <v>63</v>
      </c>
      <c r="E1684" s="4">
        <f>IF(D1684="","",Menu!$J$10)</f>
        <v>0</v>
      </c>
      <c r="F1684" s="4">
        <f>IF(D1684="","",Menu!$R$8)</f>
        <v>0</v>
      </c>
      <c r="G1684" s="4">
        <f>IF(I1684="","",Menu!$N$12)</f>
        <v>0</v>
      </c>
      <c r="H1684" s="4">
        <f>IF(J1684="","",Menu!$N$10)</f>
        <v>0</v>
      </c>
      <c r="I1684" s="1" t="s">
        <v>456</v>
      </c>
      <c r="J1684" s="4">
        <f>IF(I1684="","",Menu!$M$8)</f>
        <v>0</v>
      </c>
      <c r="K1684">
        <f>Playeras!E25</f>
        <v>0</v>
      </c>
      <c r="L1684" s="4">
        <f>IF(K1684="","",IF(Menu!$D$10="",0,Menu!$E$10))</f>
        <v>0</v>
      </c>
      <c r="M1684" s="4">
        <f>IF(K1684="","",IF(Menu!$H$8="",0,Menu!$H$8))</f>
        <v>0</v>
      </c>
      <c r="N1684" s="4" t="s">
        <v>274</v>
      </c>
      <c r="Y1684" s="4" t="str">
        <f>MID(I1688,1,5)</f>
        <v>C0300</v>
      </c>
      <c r="Z1684" s="4">
        <v>72</v>
      </c>
      <c r="AA1684" s="4">
        <f>(ROUNDDOWN(K1696/Z1684,0))*Z1684</f>
        <v>0</v>
      </c>
      <c r="AB1684" s="4">
        <f>K1696-(AA1684)</f>
        <v>0</v>
      </c>
      <c r="AC1684" s="4">
        <f>AA1684/Z1684</f>
        <v>0</v>
      </c>
    </row>
    <row r="1685" spans="1:29" ht="13.2">
      <c r="A1685" s="4" t="s">
        <v>271</v>
      </c>
      <c r="B1685" s="4" t="s">
        <v>272</v>
      </c>
      <c r="C1685" s="4">
        <f>IF(D1685="","",Menu!$D$8)</f>
        <v>0</v>
      </c>
      <c r="D1685" s="5" t="s">
        <v>63</v>
      </c>
      <c r="E1685" s="4">
        <f>IF(D1685="","",Menu!$J$10)</f>
        <v>0</v>
      </c>
      <c r="F1685" s="4">
        <f>IF(D1685="","",Menu!$R$8)</f>
        <v>0</v>
      </c>
      <c r="G1685" s="4">
        <f>IF(I1685="","",Menu!$N$12)</f>
        <v>0</v>
      </c>
      <c r="H1685" s="4">
        <f>IF(J1685="","",Menu!$N$10)</f>
        <v>0</v>
      </c>
      <c r="I1685" s="1" t="s">
        <v>457</v>
      </c>
      <c r="J1685" s="4">
        <f>IF(I1685="","",Menu!$M$8)</f>
        <v>0</v>
      </c>
      <c r="K1685">
        <f>Playeras!F25</f>
        <v>0</v>
      </c>
      <c r="L1685" s="4">
        <f>IF(K1685="","",IF(Menu!$D$10="",0,Menu!$E$10))</f>
        <v>0</v>
      </c>
      <c r="M1685" s="4">
        <f>IF(K1685="","",IF(Menu!$H$8="",0,Menu!$H$8))</f>
        <v>0</v>
      </c>
      <c r="N1685" s="4" t="s">
        <v>274</v>
      </c>
      <c r="Y1685" s="4" t="str">
        <f>MID(I1689,1,5)</f>
        <v>C0300</v>
      </c>
      <c r="Z1685" s="4">
        <v>72</v>
      </c>
      <c r="AA1685" s="4">
        <f>(ROUNDDOWN(K1697/Z1685,0))*Z1685</f>
        <v>0</v>
      </c>
      <c r="AB1685" s="4">
        <f>K1697-(AA1685)</f>
        <v>0</v>
      </c>
      <c r="AC1685" s="4">
        <f>AA1685/Z1685</f>
        <v>0</v>
      </c>
    </row>
    <row r="1686" spans="1:29" ht="13.2">
      <c r="A1686" s="4" t="s">
        <v>271</v>
      </c>
      <c r="B1686" s="4" t="s">
        <v>272</v>
      </c>
      <c r="C1686" s="4">
        <f>IF(D1686="","",Menu!$D$8)</f>
        <v>0</v>
      </c>
      <c r="D1686" s="5" t="s">
        <v>63</v>
      </c>
      <c r="E1686" s="4">
        <f>IF(D1686="","",Menu!$J$10)</f>
        <v>0</v>
      </c>
      <c r="F1686" s="4">
        <f>IF(D1686="","",Menu!$R$8)</f>
        <v>0</v>
      </c>
      <c r="G1686" s="4">
        <f>IF(I1686="","",Menu!$N$12)</f>
        <v>0</v>
      </c>
      <c r="H1686" s="4">
        <f>IF(J1686="","",Menu!$N$10)</f>
        <v>0</v>
      </c>
      <c r="I1686" s="1" t="s">
        <v>455</v>
      </c>
      <c r="J1686" s="4">
        <f>IF(I1686="","",Menu!$M$8)</f>
        <v>0</v>
      </c>
      <c r="K1686">
        <f>Playeras!D25</f>
        <v>0</v>
      </c>
      <c r="L1686" s="4">
        <f>IF(K1686="","",IF(Menu!$D$10="",0,Menu!$E$10))</f>
        <v>0</v>
      </c>
      <c r="M1686" s="4">
        <f>IF(K1686="","",IF(Menu!$H$8="",0,Menu!$H$8))</f>
        <v>0</v>
      </c>
      <c r="N1686" s="4" t="s">
        <v>274</v>
      </c>
      <c r="Y1686" s="4" t="str">
        <f>MID(I1690,1,5)</f>
        <v>C0300</v>
      </c>
      <c r="Z1686" s="4">
        <v>72</v>
      </c>
      <c r="AA1686" s="4">
        <f>(ROUNDDOWN(K1698/Z1686,0))*Z1686</f>
        <v>0</v>
      </c>
      <c r="AB1686" s="4">
        <f>K1698-(AA1686)</f>
        <v>0</v>
      </c>
      <c r="AC1686" s="4">
        <f>AA1686/Z1686</f>
        <v>0</v>
      </c>
    </row>
    <row r="1687" spans="1:29" ht="13.2">
      <c r="A1687" s="4" t="s">
        <v>271</v>
      </c>
      <c r="B1687" s="4" t="s">
        <v>272</v>
      </c>
      <c r="C1687" s="4">
        <f>IF(D1687="","",Menu!$D$8)</f>
        <v>0</v>
      </c>
      <c r="D1687" s="5" t="s">
        <v>63</v>
      </c>
      <c r="E1687" s="4">
        <f>IF(D1687="","",Menu!$J$10)</f>
        <v>0</v>
      </c>
      <c r="F1687" s="4">
        <f>IF(D1687="","",Menu!$R$8)</f>
        <v>0</v>
      </c>
      <c r="G1687" s="4">
        <f>IF(I1687="","",Menu!$N$12)</f>
        <v>0</v>
      </c>
      <c r="H1687" s="4">
        <f>IF(J1687="","",Menu!$N$10)</f>
        <v>0</v>
      </c>
      <c r="I1687" s="1" t="s">
        <v>454</v>
      </c>
      <c r="J1687" s="4">
        <f>IF(I1687="","",Menu!$M$8)</f>
        <v>0</v>
      </c>
      <c r="K1687">
        <f>Playeras!I24</f>
        <v>0</v>
      </c>
      <c r="L1687" s="4">
        <f>IF(K1687="","",IF(Menu!$D$10="",0,Menu!$E$10))</f>
        <v>0</v>
      </c>
      <c r="M1687" s="4">
        <f>IF(K1687="","",IF(Menu!$H$8="",0,Menu!$H$8))</f>
        <v>0</v>
      </c>
      <c r="N1687" s="4" t="s">
        <v>274</v>
      </c>
      <c r="Y1687" s="4" t="str">
        <f>MID(I1691,1,5)</f>
        <v>C0300</v>
      </c>
      <c r="Z1687" s="4">
        <v>36</v>
      </c>
      <c r="AA1687" s="4">
        <f>(ROUNDDOWN(K1699/Z1687,0))*Z1687</f>
        <v>0</v>
      </c>
      <c r="AB1687" s="4">
        <f>K1699-(AA1687)</f>
        <v>0</v>
      </c>
      <c r="AC1687" s="4">
        <f>AA1687/Z1687</f>
        <v>0</v>
      </c>
    </row>
    <row r="1688" spans="1:29" ht="13.2">
      <c r="A1688" s="4" t="s">
        <v>271</v>
      </c>
      <c r="B1688" s="4" t="s">
        <v>272</v>
      </c>
      <c r="C1688" s="4">
        <f>IF(D1688="","",Menu!$D$8)</f>
        <v>0</v>
      </c>
      <c r="D1688" s="5" t="s">
        <v>63</v>
      </c>
      <c r="E1688" s="4">
        <f>IF(D1688="","",Menu!$J$10)</f>
        <v>0</v>
      </c>
      <c r="F1688" s="4">
        <f>IF(D1688="","",Menu!$R$8)</f>
        <v>0</v>
      </c>
      <c r="G1688" s="4">
        <f>IF(I1688="","",Menu!$N$12)</f>
        <v>0</v>
      </c>
      <c r="H1688" s="4">
        <f>IF(J1688="","",Menu!$N$10)</f>
        <v>0</v>
      </c>
      <c r="I1688" s="1" t="s">
        <v>453</v>
      </c>
      <c r="J1688" s="4">
        <f>IF(I1688="","",Menu!$M$8)</f>
        <v>0</v>
      </c>
      <c r="K1688">
        <f>Playeras!H24</f>
        <v>0</v>
      </c>
      <c r="L1688" s="4">
        <f>IF(K1688="","",IF(Menu!$D$10="",0,Menu!$E$10))</f>
        <v>0</v>
      </c>
      <c r="M1688" s="4">
        <f>IF(K1688="","",IF(Menu!$H$8="",0,Menu!$H$8))</f>
        <v>0</v>
      </c>
      <c r="N1688" s="4" t="s">
        <v>274</v>
      </c>
      <c r="Y1688" s="4" t="str">
        <f>MID(I1692,1,5)</f>
        <v>C0300</v>
      </c>
      <c r="Z1688" s="4">
        <v>72</v>
      </c>
      <c r="AA1688" s="4">
        <f>(ROUNDDOWN(K1700/Z1688,0))*Z1688</f>
        <v>0</v>
      </c>
      <c r="AB1688" s="4">
        <f>K1700-(AA1688)</f>
        <v>0</v>
      </c>
      <c r="AC1688" s="4">
        <f>AA1688/Z1688</f>
        <v>0</v>
      </c>
    </row>
    <row r="1689" spans="1:29" ht="13.2">
      <c r="A1689" s="4" t="s">
        <v>271</v>
      </c>
      <c r="B1689" s="4" t="s">
        <v>272</v>
      </c>
      <c r="C1689" s="4">
        <f>IF(D1689="","",Menu!$D$8)</f>
        <v>0</v>
      </c>
      <c r="D1689" s="5" t="s">
        <v>63</v>
      </c>
      <c r="E1689" s="4">
        <f>IF(D1689="","",Menu!$J$10)</f>
        <v>0</v>
      </c>
      <c r="F1689" s="4">
        <f>IF(D1689="","",Menu!$R$8)</f>
        <v>0</v>
      </c>
      <c r="G1689" s="4">
        <f>IF(I1689="","",Menu!$N$12)</f>
        <v>0</v>
      </c>
      <c r="H1689" s="4">
        <f>IF(J1689="","",Menu!$N$10)</f>
        <v>0</v>
      </c>
      <c r="I1689" s="1" t="s">
        <v>452</v>
      </c>
      <c r="J1689" s="4">
        <f>IF(I1689="","",Menu!$M$8)</f>
        <v>0</v>
      </c>
      <c r="K1689">
        <f>Playeras!G24</f>
        <v>0</v>
      </c>
      <c r="L1689" s="4">
        <f>IF(K1689="","",IF(Menu!$D$10="",0,Menu!$E$10))</f>
        <v>0</v>
      </c>
      <c r="M1689" s="4">
        <f>IF(K1689="","",IF(Menu!$H$8="",0,Menu!$H$8))</f>
        <v>0</v>
      </c>
      <c r="N1689" s="4" t="s">
        <v>274</v>
      </c>
      <c r="Y1689" s="4" t="str">
        <f>MID(I1693,1,5)</f>
        <v>C0300</v>
      </c>
      <c r="Z1689" s="4">
        <v>72</v>
      </c>
      <c r="AA1689" s="4">
        <f>(ROUNDDOWN(K1701/Z1689,0))*Z1689</f>
        <v>0</v>
      </c>
      <c r="AB1689" s="4">
        <f>K1701-(AA1689)</f>
        <v>0</v>
      </c>
      <c r="AC1689" s="4">
        <f>AA1689/Z1689</f>
        <v>0</v>
      </c>
    </row>
    <row r="1690" spans="1:29" ht="13.2">
      <c r="A1690" s="4" t="s">
        <v>271</v>
      </c>
      <c r="B1690" s="4" t="s">
        <v>272</v>
      </c>
      <c r="C1690" s="4">
        <f>IF(D1690="","",Menu!$D$8)</f>
        <v>0</v>
      </c>
      <c r="D1690" s="5" t="s">
        <v>63</v>
      </c>
      <c r="E1690" s="4">
        <f>IF(D1690="","",Menu!$J$10)</f>
        <v>0</v>
      </c>
      <c r="F1690" s="4">
        <f>IF(D1690="","",Menu!$R$8)</f>
        <v>0</v>
      </c>
      <c r="G1690" s="4">
        <f>IF(I1690="","",Menu!$N$12)</f>
        <v>0</v>
      </c>
      <c r="H1690" s="4">
        <f>IF(J1690="","",Menu!$N$10)</f>
        <v>0</v>
      </c>
      <c r="I1690" s="1" t="s">
        <v>450</v>
      </c>
      <c r="J1690" s="4">
        <f>IF(I1690="","",Menu!$M$8)</f>
        <v>0</v>
      </c>
      <c r="K1690">
        <f>Playeras!E24</f>
        <v>0</v>
      </c>
      <c r="L1690" s="4">
        <f>IF(K1690="","",IF(Menu!$D$10="",0,Menu!$E$10))</f>
        <v>0</v>
      </c>
      <c r="M1690" s="4">
        <f>IF(K1690="","",IF(Menu!$H$8="",0,Menu!$H$8))</f>
        <v>0</v>
      </c>
      <c r="N1690" s="4" t="s">
        <v>274</v>
      </c>
      <c r="Y1690" s="4" t="str">
        <f>MID(I1694,1,5)</f>
        <v>C0300</v>
      </c>
      <c r="Z1690" s="4">
        <v>72</v>
      </c>
      <c r="AA1690" s="4">
        <f>(ROUNDDOWN(K1702/Z1690,0))*Z1690</f>
        <v>0</v>
      </c>
      <c r="AB1690" s="4">
        <f>K1702-(AA1690)</f>
        <v>0</v>
      </c>
      <c r="AC1690" s="4">
        <f>AA1690/Z1690</f>
        <v>0</v>
      </c>
    </row>
    <row r="1691" spans="1:29" ht="13.2">
      <c r="A1691" s="4" t="s">
        <v>271</v>
      </c>
      <c r="B1691" s="4" t="s">
        <v>272</v>
      </c>
      <c r="C1691" s="4">
        <f>IF(D1691="","",Menu!$D$8)</f>
        <v>0</v>
      </c>
      <c r="D1691" s="5" t="s">
        <v>63</v>
      </c>
      <c r="E1691" s="4">
        <f>IF(D1691="","",Menu!$J$10)</f>
        <v>0</v>
      </c>
      <c r="F1691" s="4">
        <f>IF(D1691="","",Menu!$R$8)</f>
        <v>0</v>
      </c>
      <c r="G1691" s="4">
        <f>IF(I1691="","",Menu!$N$12)</f>
        <v>0</v>
      </c>
      <c r="H1691" s="4">
        <f>IF(J1691="","",Menu!$N$10)</f>
        <v>0</v>
      </c>
      <c r="I1691" s="1" t="s">
        <v>451</v>
      </c>
      <c r="J1691" s="4">
        <f>IF(I1691="","",Menu!$M$8)</f>
        <v>0</v>
      </c>
      <c r="K1691">
        <f>Playeras!F24</f>
        <v>0</v>
      </c>
      <c r="L1691" s="4">
        <f>IF(K1691="","",IF(Menu!$D$10="",0,Menu!$E$10))</f>
        <v>0</v>
      </c>
      <c r="M1691" s="4">
        <f>IF(K1691="","",IF(Menu!$H$8="",0,Menu!$H$8))</f>
        <v>0</v>
      </c>
      <c r="N1691" s="4" t="s">
        <v>274</v>
      </c>
      <c r="Y1691" s="4" t="str">
        <f>MID(I1695,1,5)</f>
        <v>C0300</v>
      </c>
      <c r="Z1691" s="4">
        <v>72</v>
      </c>
      <c r="AA1691" s="4">
        <f>(ROUNDDOWN(K1703/Z1691,0))*Z1691</f>
        <v>0</v>
      </c>
      <c r="AB1691" s="4">
        <f>K1703-(AA1691)</f>
        <v>0</v>
      </c>
      <c r="AC1691" s="4">
        <f>AA1691/Z1691</f>
        <v>0</v>
      </c>
    </row>
    <row r="1692" spans="1:29" ht="13.2">
      <c r="A1692" s="4" t="s">
        <v>271</v>
      </c>
      <c r="B1692" s="4" t="s">
        <v>272</v>
      </c>
      <c r="C1692" s="4">
        <f>IF(D1692="","",Menu!$D$8)</f>
        <v>0</v>
      </c>
      <c r="D1692" s="5" t="s">
        <v>63</v>
      </c>
      <c r="E1692" s="4">
        <f>IF(D1692="","",Menu!$J$10)</f>
        <v>0</v>
      </c>
      <c r="F1692" s="4">
        <f>IF(D1692="","",Menu!$R$8)</f>
        <v>0</v>
      </c>
      <c r="G1692" s="4">
        <f>IF(I1692="","",Menu!$N$12)</f>
        <v>0</v>
      </c>
      <c r="H1692" s="4">
        <f>IF(J1692="","",Menu!$N$10)</f>
        <v>0</v>
      </c>
      <c r="I1692" s="1" t="s">
        <v>449</v>
      </c>
      <c r="J1692" s="4">
        <f>IF(I1692="","",Menu!$M$8)</f>
        <v>0</v>
      </c>
      <c r="K1692">
        <f>Playeras!D24</f>
        <v>0</v>
      </c>
      <c r="L1692" s="4">
        <f>IF(K1692="","",IF(Menu!$D$10="",0,Menu!$E$10))</f>
        <v>0</v>
      </c>
      <c r="M1692" s="4">
        <f>IF(K1692="","",IF(Menu!$H$8="",0,Menu!$H$8))</f>
        <v>0</v>
      </c>
      <c r="N1692" s="4" t="s">
        <v>274</v>
      </c>
      <c r="Y1692" s="4" t="str">
        <f>MID(I1696,1,5)</f>
        <v>C0300</v>
      </c>
      <c r="Z1692" s="4">
        <v>72</v>
      </c>
      <c r="AA1692" s="4">
        <f>(ROUNDDOWN(K1704/Z1692,0))*Z1692</f>
        <v>0</v>
      </c>
      <c r="AB1692" s="4">
        <f>K1704-(AA1692)</f>
        <v>0</v>
      </c>
      <c r="AC1692" s="4">
        <f>AA1692/Z1692</f>
        <v>0</v>
      </c>
    </row>
    <row r="1693" spans="1:29" ht="13.2">
      <c r="A1693" s="4" t="s">
        <v>271</v>
      </c>
      <c r="B1693" s="4" t="s">
        <v>272</v>
      </c>
      <c r="C1693" s="4">
        <f>IF(D1693="","",Menu!$D$8)</f>
        <v>0</v>
      </c>
      <c r="D1693" s="5" t="s">
        <v>63</v>
      </c>
      <c r="E1693" s="4">
        <f>IF(D1693="","",Menu!$J$10)</f>
        <v>0</v>
      </c>
      <c r="F1693" s="4">
        <f>IF(D1693="","",Menu!$R$8)</f>
        <v>0</v>
      </c>
      <c r="G1693" s="4">
        <f>IF(I1693="","",Menu!$N$12)</f>
        <v>0</v>
      </c>
      <c r="H1693" s="4">
        <f>IF(J1693="","",Menu!$N$10)</f>
        <v>0</v>
      </c>
      <c r="I1693" s="1" t="s">
        <v>448</v>
      </c>
      <c r="J1693" s="4">
        <f>IF(I1693="","",Menu!$M$8)</f>
        <v>0</v>
      </c>
      <c r="K1693">
        <f>Playeras!I23</f>
        <v>0</v>
      </c>
      <c r="L1693" s="4">
        <f>IF(K1693="","",IF(Menu!$D$10="",0,Menu!$E$10))</f>
        <v>0</v>
      </c>
      <c r="M1693" s="4">
        <f>IF(K1693="","",IF(Menu!$H$8="",0,Menu!$H$8))</f>
        <v>0</v>
      </c>
      <c r="N1693" s="4" t="s">
        <v>274</v>
      </c>
      <c r="Y1693" s="4" t="str">
        <f>MID(I1697,1,5)</f>
        <v>C0300</v>
      </c>
      <c r="Z1693" s="4">
        <v>36</v>
      </c>
      <c r="AA1693" s="4">
        <f>(ROUNDDOWN(K1705/Z1693,0))*Z1693</f>
        <v>0</v>
      </c>
      <c r="AB1693" s="4">
        <f>K1705-(AA1693)</f>
        <v>0</v>
      </c>
      <c r="AC1693" s="4">
        <f>AA1693/Z1693</f>
        <v>0</v>
      </c>
    </row>
    <row r="1694" spans="1:29" ht="13.2">
      <c r="A1694" s="4" t="s">
        <v>271</v>
      </c>
      <c r="B1694" s="4" t="s">
        <v>272</v>
      </c>
      <c r="C1694" s="4">
        <f>IF(D1694="","",Menu!$D$8)</f>
        <v>0</v>
      </c>
      <c r="D1694" s="5" t="s">
        <v>63</v>
      </c>
      <c r="E1694" s="4">
        <f>IF(D1694="","",Menu!$J$10)</f>
        <v>0</v>
      </c>
      <c r="F1694" s="4">
        <f>IF(D1694="","",Menu!$R$8)</f>
        <v>0</v>
      </c>
      <c r="G1694" s="4">
        <f>IF(I1694="","",Menu!$N$12)</f>
        <v>0</v>
      </c>
      <c r="H1694" s="4">
        <f>IF(J1694="","",Menu!$N$10)</f>
        <v>0</v>
      </c>
      <c r="I1694" s="1" t="s">
        <v>447</v>
      </c>
      <c r="J1694" s="4">
        <f>IF(I1694="","",Menu!$M$8)</f>
        <v>0</v>
      </c>
      <c r="K1694">
        <f>Playeras!H23</f>
        <v>0</v>
      </c>
      <c r="L1694" s="4">
        <f>IF(K1694="","",IF(Menu!$D$10="",0,Menu!$E$10))</f>
        <v>0</v>
      </c>
      <c r="M1694" s="4">
        <f>IF(K1694="","",IF(Menu!$H$8="",0,Menu!$H$8))</f>
        <v>0</v>
      </c>
      <c r="N1694" s="4" t="s">
        <v>274</v>
      </c>
      <c r="Y1694" s="4" t="str">
        <f>MID(I1698,1,5)</f>
        <v>C0300</v>
      </c>
      <c r="Z1694" s="4">
        <v>72</v>
      </c>
      <c r="AA1694" s="4">
        <f>(ROUNDDOWN(K1706/Z1694,0))*Z1694</f>
        <v>0</v>
      </c>
      <c r="AB1694" s="4">
        <f>K1706-(AA1694)</f>
        <v>0</v>
      </c>
      <c r="AC1694" s="4">
        <f>AA1694/Z1694</f>
        <v>0</v>
      </c>
    </row>
    <row r="1695" spans="1:29" ht="13.2">
      <c r="A1695" s="4" t="s">
        <v>271</v>
      </c>
      <c r="B1695" s="4" t="s">
        <v>272</v>
      </c>
      <c r="C1695" s="4">
        <f>IF(D1695="","",Menu!$D$8)</f>
        <v>0</v>
      </c>
      <c r="D1695" s="5" t="s">
        <v>63</v>
      </c>
      <c r="E1695" s="4">
        <f>IF(D1695="","",Menu!$J$10)</f>
        <v>0</v>
      </c>
      <c r="F1695" s="4">
        <f>IF(D1695="","",Menu!$R$8)</f>
        <v>0</v>
      </c>
      <c r="G1695" s="4">
        <f>IF(I1695="","",Menu!$N$12)</f>
        <v>0</v>
      </c>
      <c r="H1695" s="4">
        <f>IF(J1695="","",Menu!$N$10)</f>
        <v>0</v>
      </c>
      <c r="I1695" s="1" t="s">
        <v>446</v>
      </c>
      <c r="J1695" s="4">
        <f>IF(I1695="","",Menu!$M$8)</f>
        <v>0</v>
      </c>
      <c r="K1695">
        <f>Playeras!G23</f>
        <v>0</v>
      </c>
      <c r="L1695" s="4">
        <f>IF(K1695="","",IF(Menu!$D$10="",0,Menu!$E$10))</f>
        <v>0</v>
      </c>
      <c r="M1695" s="4">
        <f>IF(K1695="","",IF(Menu!$H$8="",0,Menu!$H$8))</f>
        <v>0</v>
      </c>
      <c r="N1695" s="4" t="s">
        <v>274</v>
      </c>
      <c r="Y1695" s="4" t="str">
        <f>MID(I1699,1,5)</f>
        <v>C0300</v>
      </c>
      <c r="Z1695" s="4">
        <v>72</v>
      </c>
      <c r="AA1695" s="4">
        <f>(ROUNDDOWN(K1707/Z1695,0))*Z1695</f>
        <v>0</v>
      </c>
      <c r="AB1695" s="4">
        <f>K1707-(AA1695)</f>
        <v>0</v>
      </c>
      <c r="AC1695" s="4">
        <f>AA1695/Z1695</f>
        <v>0</v>
      </c>
    </row>
    <row r="1696" spans="1:29" ht="13.2">
      <c r="A1696" s="4" t="s">
        <v>271</v>
      </c>
      <c r="B1696" s="4" t="s">
        <v>272</v>
      </c>
      <c r="C1696" s="4">
        <f>IF(D1696="","",Menu!$D$8)</f>
        <v>0</v>
      </c>
      <c r="D1696" s="5" t="s">
        <v>63</v>
      </c>
      <c r="E1696" s="4">
        <f>IF(D1696="","",Menu!$J$10)</f>
        <v>0</v>
      </c>
      <c r="F1696" s="4">
        <f>IF(D1696="","",Menu!$R$8)</f>
        <v>0</v>
      </c>
      <c r="G1696" s="4">
        <f>IF(I1696="","",Menu!$N$12)</f>
        <v>0</v>
      </c>
      <c r="H1696" s="4">
        <f>IF(J1696="","",Menu!$N$10)</f>
        <v>0</v>
      </c>
      <c r="I1696" s="1" t="s">
        <v>444</v>
      </c>
      <c r="J1696" s="4">
        <f>IF(I1696="","",Menu!$M$8)</f>
        <v>0</v>
      </c>
      <c r="K1696">
        <f>Playeras!E23</f>
        <v>0</v>
      </c>
      <c r="L1696" s="4">
        <f>IF(K1696="","",IF(Menu!$D$10="",0,Menu!$E$10))</f>
        <v>0</v>
      </c>
      <c r="M1696" s="4">
        <f>IF(K1696="","",IF(Menu!$H$8="",0,Menu!$H$8))</f>
        <v>0</v>
      </c>
      <c r="N1696" s="4" t="s">
        <v>274</v>
      </c>
      <c r="Y1696" s="4" t="str">
        <f>MID(I1700,1,5)</f>
        <v>C0300</v>
      </c>
      <c r="Z1696" s="4">
        <v>72</v>
      </c>
      <c r="AA1696" s="4">
        <f>(ROUNDDOWN(K1714/Z1696,0))*Z1696</f>
        <v>0</v>
      </c>
      <c r="AB1696" s="4">
        <f>K1714-(AA1696)</f>
        <v>0</v>
      </c>
      <c r="AC1696" s="4">
        <f>AA1696/Z1696</f>
        <v>0</v>
      </c>
    </row>
    <row r="1697" spans="1:29" ht="13.2">
      <c r="A1697" s="4" t="s">
        <v>271</v>
      </c>
      <c r="B1697" s="4" t="s">
        <v>272</v>
      </c>
      <c r="C1697" s="4">
        <f>IF(D1697="","",Menu!$D$8)</f>
        <v>0</v>
      </c>
      <c r="D1697" s="5" t="s">
        <v>63</v>
      </c>
      <c r="E1697" s="4">
        <f>IF(D1697="","",Menu!$J$10)</f>
        <v>0</v>
      </c>
      <c r="F1697" s="4">
        <f>IF(D1697="","",Menu!$R$8)</f>
        <v>0</v>
      </c>
      <c r="G1697" s="4">
        <f>IF(I1697="","",Menu!$N$12)</f>
        <v>0</v>
      </c>
      <c r="H1697" s="4">
        <f>IF(J1697="","",Menu!$N$10)</f>
        <v>0</v>
      </c>
      <c r="I1697" s="1" t="s">
        <v>445</v>
      </c>
      <c r="J1697" s="4">
        <f>IF(I1697="","",Menu!$M$8)</f>
        <v>0</v>
      </c>
      <c r="K1697">
        <f>Playeras!F23</f>
        <v>0</v>
      </c>
      <c r="L1697" s="4">
        <f>IF(K1697="","",IF(Menu!$D$10="",0,Menu!$E$10))</f>
        <v>0</v>
      </c>
      <c r="M1697" s="4">
        <f>IF(K1697="","",IF(Menu!$H$8="",0,Menu!$H$8))</f>
        <v>0</v>
      </c>
      <c r="N1697" s="4" t="s">
        <v>274</v>
      </c>
      <c r="Y1697" s="4" t="str">
        <f>MID(I1701,1,5)</f>
        <v>C0300</v>
      </c>
      <c r="Z1697" s="4">
        <v>72</v>
      </c>
      <c r="AA1697" s="4">
        <f>(ROUNDDOWN(K1715/Z1697,0))*Z1697</f>
        <v>0</v>
      </c>
      <c r="AB1697" s="4">
        <f>K1715-(AA1697)</f>
        <v>0</v>
      </c>
      <c r="AC1697" s="4">
        <f>AA1697/Z1697</f>
        <v>0</v>
      </c>
    </row>
    <row r="1698" spans="1:29" ht="13.2">
      <c r="A1698" s="4" t="s">
        <v>271</v>
      </c>
      <c r="B1698" s="4" t="s">
        <v>272</v>
      </c>
      <c r="C1698" s="4">
        <f>IF(D1698="","",Menu!$D$8)</f>
        <v>0</v>
      </c>
      <c r="D1698" s="5" t="s">
        <v>63</v>
      </c>
      <c r="E1698" s="4">
        <f>IF(D1698="","",Menu!$J$10)</f>
        <v>0</v>
      </c>
      <c r="F1698" s="4">
        <f>IF(D1698="","",Menu!$R$8)</f>
        <v>0</v>
      </c>
      <c r="G1698" s="4">
        <f>IF(I1698="","",Menu!$N$12)</f>
        <v>0</v>
      </c>
      <c r="H1698" s="4">
        <f>IF(J1698="","",Menu!$N$10)</f>
        <v>0</v>
      </c>
      <c r="I1698" s="1" t="s">
        <v>443</v>
      </c>
      <c r="J1698" s="4">
        <f>IF(I1698="","",Menu!$M$8)</f>
        <v>0</v>
      </c>
      <c r="K1698">
        <f>Playeras!D23</f>
        <v>0</v>
      </c>
      <c r="L1698" s="4">
        <f>IF(K1698="","",IF(Menu!$D$10="",0,Menu!$E$10))</f>
        <v>0</v>
      </c>
      <c r="M1698" s="4">
        <f>IF(K1698="","",IF(Menu!$H$8="",0,Menu!$H$8))</f>
        <v>0</v>
      </c>
      <c r="N1698" s="4" t="s">
        <v>274</v>
      </c>
      <c r="Y1698" s="4" t="str">
        <f>MID(I1708,1,5)</f>
        <v>C0300</v>
      </c>
      <c r="Z1698" s="4">
        <v>72</v>
      </c>
      <c r="AA1698" s="4">
        <f>(ROUNDDOWN(K1716/Z1698,0))*Z1698</f>
        <v>0</v>
      </c>
      <c r="AB1698" s="4">
        <f>K1716-(AA1698)</f>
        <v>0</v>
      </c>
      <c r="AC1698" s="4">
        <f>AA1698/Z1698</f>
        <v>0</v>
      </c>
    </row>
    <row r="1699" spans="1:29" ht="13.2">
      <c r="A1699" s="4" t="s">
        <v>271</v>
      </c>
      <c r="B1699" s="4" t="s">
        <v>272</v>
      </c>
      <c r="C1699" s="4">
        <f>IF(D1699="","",Menu!$D$8)</f>
        <v>0</v>
      </c>
      <c r="D1699" s="5" t="s">
        <v>63</v>
      </c>
      <c r="E1699" s="4">
        <f>IF(D1699="","",Menu!$J$10)</f>
        <v>0</v>
      </c>
      <c r="F1699" s="4">
        <f>IF(D1699="","",Menu!$R$8)</f>
        <v>0</v>
      </c>
      <c r="G1699" s="4">
        <f>IF(I1699="","",Menu!$N$12)</f>
        <v>0</v>
      </c>
      <c r="H1699" s="4">
        <f>IF(J1699="","",Menu!$N$10)</f>
        <v>0</v>
      </c>
      <c r="I1699" s="1" t="s">
        <v>2388</v>
      </c>
      <c r="J1699" s="4">
        <f>IF(I1699="","",Menu!$M$8)</f>
        <v>0</v>
      </c>
      <c r="K1699">
        <f>Playeras!I22</f>
        <v>0</v>
      </c>
      <c r="L1699" s="4">
        <f>IF(K1699="","",IF(Menu!$D$10="",0,Menu!$E$10))</f>
        <v>0</v>
      </c>
      <c r="M1699" s="4">
        <f>IF(K1699="","",IF(Menu!$H$8="",0,Menu!$H$8))</f>
        <v>0</v>
      </c>
      <c r="N1699" s="4" t="s">
        <v>274</v>
      </c>
      <c r="Y1699" s="4" t="str">
        <f>MID(I1709,1,5)</f>
        <v>C0300</v>
      </c>
      <c r="Z1699" s="4">
        <v>36</v>
      </c>
      <c r="AA1699" s="4">
        <f>(ROUNDDOWN(K1717/Z1699,0))*Z1699</f>
        <v>0</v>
      </c>
      <c r="AB1699" s="4">
        <f>K1717-(AA1699)</f>
        <v>0</v>
      </c>
      <c r="AC1699" s="4">
        <f>AA1699/Z1699</f>
        <v>0</v>
      </c>
    </row>
    <row r="1700" spans="1:29" ht="13.2">
      <c r="A1700" s="4" t="s">
        <v>271</v>
      </c>
      <c r="B1700" s="4" t="s">
        <v>272</v>
      </c>
      <c r="C1700" s="4">
        <f>IF(D1700="","",Menu!$D$8)</f>
        <v>0</v>
      </c>
      <c r="D1700" s="5" t="s">
        <v>63</v>
      </c>
      <c r="E1700" s="4">
        <f>IF(D1700="","",Menu!$J$10)</f>
        <v>0</v>
      </c>
      <c r="F1700" s="4">
        <f>IF(D1700="","",Menu!$R$8)</f>
        <v>0</v>
      </c>
      <c r="G1700" s="4">
        <f>IF(I1700="","",Menu!$N$12)</f>
        <v>0</v>
      </c>
      <c r="H1700" s="4">
        <f>IF(J1700="","",Menu!$N$10)</f>
        <v>0</v>
      </c>
      <c r="I1700" s="1" t="s">
        <v>2387</v>
      </c>
      <c r="J1700" s="4">
        <f>IF(I1700="","",Menu!$M$8)</f>
        <v>0</v>
      </c>
      <c r="K1700">
        <f>Playeras!H22</f>
        <v>0</v>
      </c>
      <c r="L1700" s="4">
        <f>IF(K1700="","",IF(Menu!$D$10="",0,Menu!$E$10))</f>
        <v>0</v>
      </c>
      <c r="M1700" s="4">
        <f>IF(K1700="","",IF(Menu!$H$8="",0,Menu!$H$8))</f>
        <v>0</v>
      </c>
      <c r="N1700" s="4" t="s">
        <v>274</v>
      </c>
      <c r="Y1700" s="4" t="str">
        <f>MID(I1710,1,5)</f>
        <v>C0300</v>
      </c>
      <c r="Z1700" s="4">
        <v>72</v>
      </c>
      <c r="AA1700" s="4">
        <f>(ROUNDDOWN(K1718/Z1700,0))*Z1700</f>
        <v>0</v>
      </c>
      <c r="AB1700" s="4">
        <f>K1718-(AA1700)</f>
        <v>0</v>
      </c>
      <c r="AC1700" s="4">
        <f>AA1700/Z1700</f>
        <v>0</v>
      </c>
    </row>
    <row r="1701" spans="1:29" ht="13.2">
      <c r="A1701" s="4" t="s">
        <v>271</v>
      </c>
      <c r="B1701" s="4" t="s">
        <v>272</v>
      </c>
      <c r="C1701" s="4">
        <f>IF(D1701="","",Menu!$D$8)</f>
        <v>0</v>
      </c>
      <c r="D1701" s="5" t="s">
        <v>63</v>
      </c>
      <c r="E1701" s="4">
        <f>IF(D1701="","",Menu!$J$10)</f>
        <v>0</v>
      </c>
      <c r="F1701" s="4">
        <f>IF(D1701="","",Menu!$R$8)</f>
        <v>0</v>
      </c>
      <c r="G1701" s="4">
        <f>IF(I1701="","",Menu!$N$12)</f>
        <v>0</v>
      </c>
      <c r="H1701" s="4">
        <f>IF(J1701="","",Menu!$N$10)</f>
        <v>0</v>
      </c>
      <c r="I1701" s="1" t="s">
        <v>2386</v>
      </c>
      <c r="J1701" s="4">
        <f>IF(I1701="","",Menu!$M$8)</f>
        <v>0</v>
      </c>
      <c r="K1701">
        <f>Playeras!G22</f>
        <v>0</v>
      </c>
      <c r="L1701" s="4">
        <f>IF(K1701="","",IF(Menu!$D$10="",0,Menu!$E$10))</f>
        <v>0</v>
      </c>
      <c r="M1701" s="4">
        <f>IF(K1701="","",IF(Menu!$H$8="",0,Menu!$H$8))</f>
        <v>0</v>
      </c>
      <c r="N1701" s="4" t="s">
        <v>274</v>
      </c>
      <c r="Y1701" s="4" t="str">
        <f>MID(I1711,1,5)</f>
        <v>C0300</v>
      </c>
      <c r="Z1701" s="4">
        <v>72</v>
      </c>
      <c r="AA1701" s="4">
        <f>(ROUNDDOWN(K1719/Z1701,0))*Z1701</f>
        <v>0</v>
      </c>
      <c r="AB1701" s="4">
        <f>K1719-(AA1701)</f>
        <v>0</v>
      </c>
      <c r="AC1701" s="4">
        <f>AA1701/Z1701</f>
        <v>0</v>
      </c>
    </row>
    <row r="1702" spans="1:29" ht="13.2">
      <c r="A1702" s="4" t="s">
        <v>271</v>
      </c>
      <c r="B1702" s="4" t="s">
        <v>272</v>
      </c>
      <c r="C1702" s="4">
        <f>IF(D1702="","",Menu!$D$8)</f>
        <v>0</v>
      </c>
      <c r="D1702" s="5" t="s">
        <v>63</v>
      </c>
      <c r="E1702" s="4">
        <f>IF(D1702="","",Menu!$J$10)</f>
        <v>0</v>
      </c>
      <c r="F1702" s="4">
        <f>IF(D1702="","",Menu!$R$8)</f>
        <v>0</v>
      </c>
      <c r="G1702" s="4">
        <f>IF(I1702="","",Menu!$N$12)</f>
        <v>0</v>
      </c>
      <c r="H1702" s="4">
        <f>IF(J1702="","",Menu!$N$10)</f>
        <v>0</v>
      </c>
      <c r="I1702" s="1" t="s">
        <v>2384</v>
      </c>
      <c r="J1702" s="4">
        <f>IF(I1702="","",Menu!$M$8)</f>
        <v>0</v>
      </c>
      <c r="K1702">
        <f>Playeras!E22</f>
        <v>0</v>
      </c>
      <c r="L1702" s="4">
        <f>IF(K1702="","",IF(Menu!$D$10="",0,Menu!$E$10))</f>
        <v>0</v>
      </c>
      <c r="M1702" s="4">
        <f>IF(K1702="","",IF(Menu!$H$8="",0,Menu!$H$8))</f>
        <v>0</v>
      </c>
      <c r="N1702" s="4" t="s">
        <v>274</v>
      </c>
      <c r="Y1702" s="4" t="str">
        <f>MID(I1712,1,5)</f>
        <v>C0300</v>
      </c>
      <c r="Z1702" s="4">
        <v>72</v>
      </c>
      <c r="AA1702" s="4">
        <f>(ROUNDDOWN(K1720/Z1702,0))*Z1702</f>
        <v>0</v>
      </c>
      <c r="AB1702" s="4">
        <f>K1720-(AA1702)</f>
        <v>0</v>
      </c>
      <c r="AC1702" s="4">
        <f>AA1702/Z1702</f>
        <v>0</v>
      </c>
    </row>
    <row r="1703" spans="1:29" ht="13.2">
      <c r="A1703" s="4" t="s">
        <v>271</v>
      </c>
      <c r="B1703" s="4" t="s">
        <v>272</v>
      </c>
      <c r="C1703" s="4">
        <f>IF(D1703="","",Menu!$D$8)</f>
        <v>0</v>
      </c>
      <c r="D1703" s="5" t="s">
        <v>63</v>
      </c>
      <c r="E1703" s="4">
        <f>IF(D1703="","",Menu!$J$10)</f>
        <v>0</v>
      </c>
      <c r="F1703" s="4">
        <f>IF(D1703="","",Menu!$R$8)</f>
        <v>0</v>
      </c>
      <c r="G1703" s="4">
        <f>IF(I1703="","",Menu!$N$12)</f>
        <v>0</v>
      </c>
      <c r="H1703" s="4">
        <f>IF(J1703="","",Menu!$N$10)</f>
        <v>0</v>
      </c>
      <c r="I1703" s="1" t="s">
        <v>2385</v>
      </c>
      <c r="J1703" s="4">
        <f>IF(I1703="","",Menu!$M$8)</f>
        <v>0</v>
      </c>
      <c r="K1703">
        <f>Playeras!F22</f>
        <v>0</v>
      </c>
      <c r="L1703" s="4">
        <f>IF(K1703="","",IF(Menu!$D$10="",0,Menu!$E$10))</f>
        <v>0</v>
      </c>
      <c r="M1703" s="4">
        <f>IF(K1703="","",IF(Menu!$H$8="",0,Menu!$H$8))</f>
        <v>0</v>
      </c>
      <c r="N1703" s="4" t="s">
        <v>274</v>
      </c>
      <c r="Y1703" s="4" t="str">
        <f>MID(I1713,1,5)</f>
        <v>C0300</v>
      </c>
      <c r="Z1703" s="4">
        <v>72</v>
      </c>
      <c r="AA1703" s="4">
        <f>(ROUNDDOWN(K1721/Z1703,0))*Z1703</f>
        <v>0</v>
      </c>
      <c r="AB1703" s="4">
        <f>K1721-(AA1703)</f>
        <v>0</v>
      </c>
      <c r="AC1703" s="4">
        <f>AA1703/Z1703</f>
        <v>0</v>
      </c>
    </row>
    <row r="1704" spans="1:29" ht="13.2">
      <c r="A1704" s="4" t="s">
        <v>271</v>
      </c>
      <c r="B1704" s="4" t="s">
        <v>272</v>
      </c>
      <c r="C1704" s="4">
        <f>IF(D1704="","",Menu!$D$8)</f>
        <v>0</v>
      </c>
      <c r="D1704" s="5" t="s">
        <v>63</v>
      </c>
      <c r="E1704" s="4">
        <f>IF(D1704="","",Menu!$J$10)</f>
        <v>0</v>
      </c>
      <c r="F1704" s="4">
        <f>IF(D1704="","",Menu!$R$8)</f>
        <v>0</v>
      </c>
      <c r="G1704" s="4">
        <f>IF(I1704="","",Menu!$N$12)</f>
        <v>0</v>
      </c>
      <c r="H1704" s="4">
        <f>IF(J1704="","",Menu!$N$10)</f>
        <v>0</v>
      </c>
      <c r="I1704" s="1" t="s">
        <v>2383</v>
      </c>
      <c r="J1704" s="4">
        <f>IF(I1704="","",Menu!$M$8)</f>
        <v>0</v>
      </c>
      <c r="K1704">
        <f>Playeras!D22</f>
        <v>0</v>
      </c>
      <c r="L1704" s="4">
        <f>IF(K1704="","",IF(Menu!$D$10="",0,Menu!$E$10))</f>
        <v>0</v>
      </c>
      <c r="M1704" s="4">
        <f>IF(K1704="","",IF(Menu!$H$8="",0,Menu!$H$8))</f>
        <v>0</v>
      </c>
      <c r="N1704" s="4" t="s">
        <v>274</v>
      </c>
      <c r="Y1704" s="4" t="str">
        <f>MID(I1714,1,5)</f>
        <v>C0300</v>
      </c>
      <c r="Z1704" s="4">
        <v>72</v>
      </c>
      <c r="AA1704" s="4">
        <f>(ROUNDDOWN(K1722/Z1704,0))*Z1704</f>
        <v>0</v>
      </c>
      <c r="AB1704" s="4">
        <f>K1722-(AA1704)</f>
        <v>0</v>
      </c>
      <c r="AC1704" s="4">
        <f>AA1704/Z1704</f>
        <v>0</v>
      </c>
    </row>
    <row r="1705" spans="1:29" ht="13.2">
      <c r="A1705" s="4" t="s">
        <v>271</v>
      </c>
      <c r="B1705" s="4" t="s">
        <v>272</v>
      </c>
      <c r="C1705" s="4">
        <f>IF(D1705="","",Menu!$D$8)</f>
        <v>0</v>
      </c>
      <c r="D1705" s="5" t="s">
        <v>63</v>
      </c>
      <c r="E1705" s="4">
        <f>IF(D1705="","",Menu!$J$10)</f>
        <v>0</v>
      </c>
      <c r="F1705" s="4">
        <f>IF(D1705="","",Menu!$R$8)</f>
        <v>0</v>
      </c>
      <c r="G1705" s="4">
        <f>IF(I1705="","",Menu!$N$12)</f>
        <v>0</v>
      </c>
      <c r="H1705" s="4">
        <f>IF(J1705="","",Menu!$N$10)</f>
        <v>0</v>
      </c>
      <c r="I1705" s="1" t="s">
        <v>442</v>
      </c>
      <c r="J1705" s="4">
        <f>IF(I1705="","",Menu!$M$8)</f>
        <v>0</v>
      </c>
      <c r="K1705">
        <f>Playeras!I21</f>
        <v>0</v>
      </c>
      <c r="L1705" s="4">
        <f>IF(K1705="","",IF(Menu!$D$10="",0,Menu!$E$10))</f>
        <v>0</v>
      </c>
      <c r="M1705" s="4">
        <f>IF(K1705="","",IF(Menu!$H$8="",0,Menu!$H$8))</f>
        <v>0</v>
      </c>
      <c r="N1705" s="4" t="s">
        <v>274</v>
      </c>
      <c r="Y1705" s="4" t="str">
        <f>MID(I1715,1,5)</f>
        <v>C0300</v>
      </c>
      <c r="Z1705" s="4">
        <v>36</v>
      </c>
      <c r="AA1705" s="4">
        <f>(ROUNDDOWN(K1723/Z1705,0))*Z1705</f>
        <v>0</v>
      </c>
      <c r="AB1705" s="4">
        <f>K1723-(AA1705)</f>
        <v>0</v>
      </c>
      <c r="AC1705" s="4">
        <f>AA1705/Z1705</f>
        <v>0</v>
      </c>
    </row>
    <row r="1706" spans="1:29" ht="13.2">
      <c r="A1706" s="4" t="s">
        <v>271</v>
      </c>
      <c r="B1706" s="4" t="s">
        <v>272</v>
      </c>
      <c r="C1706" s="4">
        <f>IF(D1706="","",Menu!$D$8)</f>
        <v>0</v>
      </c>
      <c r="D1706" s="5" t="s">
        <v>63</v>
      </c>
      <c r="E1706" s="4">
        <f>IF(D1706="","",Menu!$J$10)</f>
        <v>0</v>
      </c>
      <c r="F1706" s="4">
        <f>IF(D1706="","",Menu!$R$8)</f>
        <v>0</v>
      </c>
      <c r="G1706" s="4">
        <f>IF(I1706="","",Menu!$N$12)</f>
        <v>0</v>
      </c>
      <c r="H1706" s="4">
        <f>IF(J1706="","",Menu!$N$10)</f>
        <v>0</v>
      </c>
      <c r="I1706" s="1" t="s">
        <v>441</v>
      </c>
      <c r="J1706" s="4">
        <f>IF(I1706="","",Menu!$M$8)</f>
        <v>0</v>
      </c>
      <c r="K1706">
        <f>Playeras!H21</f>
        <v>0</v>
      </c>
      <c r="L1706" s="4">
        <f>IF(K1706="","",IF(Menu!$D$10="",0,Menu!$E$10))</f>
        <v>0</v>
      </c>
      <c r="M1706" s="4">
        <f>IF(K1706="","",IF(Menu!$H$8="",0,Menu!$H$8))</f>
        <v>0</v>
      </c>
      <c r="N1706" s="4" t="s">
        <v>274</v>
      </c>
      <c r="Y1706" s="4" t="str">
        <f>MID(I1716,1,5)</f>
        <v>C0300</v>
      </c>
      <c r="Z1706" s="4">
        <v>72</v>
      </c>
      <c r="AA1706" s="4">
        <f>(ROUNDDOWN(K1724/Z1706,0))*Z1706</f>
        <v>0</v>
      </c>
      <c r="AB1706" s="4">
        <f>K1724-(AA1706)</f>
        <v>0</v>
      </c>
      <c r="AC1706" s="4">
        <f>AA1706/Z1706</f>
        <v>0</v>
      </c>
    </row>
    <row r="1707" spans="1:29" ht="13.2">
      <c r="A1707" s="4" t="s">
        <v>271</v>
      </c>
      <c r="B1707" s="4" t="s">
        <v>272</v>
      </c>
      <c r="C1707" s="4">
        <f>IF(D1707="","",Menu!$D$8)</f>
        <v>0</v>
      </c>
      <c r="D1707" s="5" t="s">
        <v>63</v>
      </c>
      <c r="E1707" s="4">
        <f>IF(D1707="","",Menu!$J$10)</f>
        <v>0</v>
      </c>
      <c r="F1707" s="4">
        <f>IF(D1707="","",Menu!$R$8)</f>
        <v>0</v>
      </c>
      <c r="G1707" s="4">
        <f>IF(I1707="","",Menu!$N$12)</f>
        <v>0</v>
      </c>
      <c r="H1707" s="4">
        <f>IF(J1707="","",Menu!$N$10)</f>
        <v>0</v>
      </c>
      <c r="I1707" s="1" t="s">
        <v>440</v>
      </c>
      <c r="J1707" s="4">
        <f>IF(I1707="","",Menu!$M$8)</f>
        <v>0</v>
      </c>
      <c r="K1707">
        <f>Playeras!G21</f>
        <v>0</v>
      </c>
      <c r="L1707" s="4">
        <f>IF(K1707="","",IF(Menu!$D$10="",0,Menu!$E$10))</f>
        <v>0</v>
      </c>
      <c r="M1707" s="4">
        <f>IF(K1707="","",IF(Menu!$H$8="",0,Menu!$H$8))</f>
        <v>0</v>
      </c>
      <c r="N1707" s="4" t="s">
        <v>274</v>
      </c>
      <c r="Y1707" s="4" t="str">
        <f>MID(I1717,1,5)</f>
        <v>C0300</v>
      </c>
      <c r="Z1707" s="4">
        <v>72</v>
      </c>
      <c r="AA1707" s="4">
        <f>(ROUNDDOWN(K1725/Z1707,0))*Z1707</f>
        <v>0</v>
      </c>
      <c r="AB1707" s="4">
        <f>K1725-(AA1707)</f>
        <v>0</v>
      </c>
      <c r="AC1707" s="4">
        <f>AA1707/Z1707</f>
        <v>0</v>
      </c>
    </row>
    <row r="1708" spans="1:29" ht="13.2">
      <c r="A1708" s="4" t="s">
        <v>271</v>
      </c>
      <c r="B1708" s="4" t="s">
        <v>272</v>
      </c>
      <c r="C1708" s="4">
        <f>IF(D1708="","",Menu!$D$8)</f>
        <v>0</v>
      </c>
      <c r="D1708" s="5" t="s">
        <v>63</v>
      </c>
      <c r="E1708" s="4">
        <f>IF(D1708="","",Menu!$J$10)</f>
        <v>0</v>
      </c>
      <c r="F1708" s="4">
        <f>IF(D1708="","",Menu!$R$8)</f>
        <v>0</v>
      </c>
      <c r="G1708" s="4">
        <f>IF(I1708="","",Menu!$N$12)</f>
        <v>0</v>
      </c>
      <c r="H1708" s="4">
        <f>IF(J1708="","",Menu!$N$10)</f>
        <v>0</v>
      </c>
      <c r="I1708" s="1" t="s">
        <v>438</v>
      </c>
      <c r="J1708" s="4">
        <f>IF(I1708="","",Menu!$M$8)</f>
        <v>0</v>
      </c>
      <c r="K1708">
        <f>Playeras!E21</f>
        <v>0</v>
      </c>
      <c r="L1708" s="4">
        <f>IF(K1708="","",IF(Menu!$D$10="",0,Menu!$E$10))</f>
        <v>0</v>
      </c>
      <c r="M1708" s="4">
        <f>IF(K1708="","",IF(Menu!$H$8="",0,Menu!$H$8))</f>
        <v>0</v>
      </c>
      <c r="N1708" s="4" t="s">
        <v>274</v>
      </c>
      <c r="Y1708" s="4" t="str">
        <f>MID(I1712,1,5)</f>
        <v>C0300</v>
      </c>
      <c r="Z1708" s="4">
        <v>72</v>
      </c>
      <c r="AA1708" s="4">
        <f>(ROUNDDOWN(K1726/Z1708,0))*Z1708</f>
        <v>0</v>
      </c>
      <c r="AB1708" s="4">
        <f>K1726-(AA1708)</f>
        <v>0</v>
      </c>
      <c r="AC1708" s="4">
        <f>AA1708/Z1708</f>
        <v>0</v>
      </c>
    </row>
    <row r="1709" spans="1:29" ht="13.2">
      <c r="A1709" s="4" t="s">
        <v>271</v>
      </c>
      <c r="B1709" s="4" t="s">
        <v>272</v>
      </c>
      <c r="C1709" s="4">
        <f>IF(D1709="","",Menu!$D$8)</f>
        <v>0</v>
      </c>
      <c r="D1709" s="5" t="s">
        <v>63</v>
      </c>
      <c r="E1709" s="4">
        <f>IF(D1709="","",Menu!$J$10)</f>
        <v>0</v>
      </c>
      <c r="F1709" s="4">
        <f>IF(D1709="","",Menu!$R$8)</f>
        <v>0</v>
      </c>
      <c r="G1709" s="4">
        <f>IF(I1709="","",Menu!$N$12)</f>
        <v>0</v>
      </c>
      <c r="H1709" s="4">
        <f>IF(J1709="","",Menu!$N$10)</f>
        <v>0</v>
      </c>
      <c r="I1709" s="1" t="s">
        <v>439</v>
      </c>
      <c r="J1709" s="4">
        <f>IF(I1709="","",Menu!$M$8)</f>
        <v>0</v>
      </c>
      <c r="K1709">
        <f>Playeras!F21</f>
        <v>0</v>
      </c>
      <c r="L1709" s="4">
        <f>IF(K1709="","",IF(Menu!$D$10="",0,Menu!$E$10))</f>
        <v>0</v>
      </c>
      <c r="M1709" s="4">
        <f>IF(K1709="","",IF(Menu!$H$8="",0,Menu!$H$8))</f>
        <v>0</v>
      </c>
      <c r="N1709" s="4" t="s">
        <v>274</v>
      </c>
      <c r="Y1709" s="4" t="str">
        <f>MID(I1719,1,5)</f>
        <v>C0300</v>
      </c>
      <c r="Z1709" s="4">
        <v>72</v>
      </c>
      <c r="AA1709" s="4">
        <f>(ROUNDDOWN(K1727/Z1709,0))*Z1709</f>
        <v>0</v>
      </c>
      <c r="AB1709" s="4">
        <f>K1727-(AA1709)</f>
        <v>0</v>
      </c>
      <c r="AC1709" s="4">
        <f>AA1709/Z1709</f>
        <v>0</v>
      </c>
    </row>
    <row r="1710" spans="1:29" ht="13.2">
      <c r="A1710" s="4" t="s">
        <v>271</v>
      </c>
      <c r="B1710" s="4" t="s">
        <v>272</v>
      </c>
      <c r="C1710" s="4">
        <f>IF(D1710="","",Menu!$D$8)</f>
        <v>0</v>
      </c>
      <c r="D1710" s="5" t="s">
        <v>63</v>
      </c>
      <c r="E1710" s="4">
        <f>IF(D1710="","",Menu!$J$10)</f>
        <v>0</v>
      </c>
      <c r="F1710" s="4">
        <f>IF(D1710="","",Menu!$R$8)</f>
        <v>0</v>
      </c>
      <c r="G1710" s="4">
        <f>IF(I1710="","",Menu!$N$12)</f>
        <v>0</v>
      </c>
      <c r="H1710" s="4">
        <f>IF(J1710="","",Menu!$N$10)</f>
        <v>0</v>
      </c>
      <c r="I1710" s="1" t="s">
        <v>437</v>
      </c>
      <c r="J1710" s="4">
        <f>IF(I1710="","",Menu!$M$8)</f>
        <v>0</v>
      </c>
      <c r="K1710">
        <f>Playeras!D21</f>
        <v>0</v>
      </c>
      <c r="L1710" s="4">
        <f>IF(K1710="","",IF(Menu!$D$10="",0,Menu!$E$10))</f>
        <v>0</v>
      </c>
      <c r="M1710" s="4">
        <f>IF(K1710="","",IF(Menu!$H$8="",0,Menu!$H$8))</f>
        <v>0</v>
      </c>
      <c r="N1710" s="4" t="s">
        <v>274</v>
      </c>
      <c r="Y1710" s="4" t="str">
        <f>MID(I1714,1,5)</f>
        <v>C0300</v>
      </c>
      <c r="Z1710" s="4">
        <v>72</v>
      </c>
      <c r="AA1710" s="4">
        <f>(ROUNDDOWN(K1728/Z1710,0))*Z1710</f>
        <v>0</v>
      </c>
      <c r="AB1710" s="4">
        <f>K1728-(AA1710)</f>
        <v>0</v>
      </c>
      <c r="AC1710" s="4">
        <f>AA1710/Z1710</f>
        <v>0</v>
      </c>
    </row>
    <row r="1711" spans="1:29" ht="13.2">
      <c r="A1711" s="4" t="s">
        <v>271</v>
      </c>
      <c r="B1711" s="4" t="s">
        <v>272</v>
      </c>
      <c r="C1711" s="4">
        <f>IF(D1711="","",Menu!$D$8)</f>
        <v>0</v>
      </c>
      <c r="D1711" s="5" t="s">
        <v>63</v>
      </c>
      <c r="E1711" s="4">
        <f>IF(D1711="","",Menu!$J$10)</f>
        <v>0</v>
      </c>
      <c r="F1711" s="4">
        <f>IF(D1711="","",Menu!$R$8)</f>
        <v>0</v>
      </c>
      <c r="G1711" s="4">
        <f>IF(I1711="","",Menu!$N$12)</f>
        <v>0</v>
      </c>
      <c r="H1711" s="4">
        <f>IF(J1711="","",Menu!$N$10)</f>
        <v>0</v>
      </c>
      <c r="I1711" s="1" t="s">
        <v>436</v>
      </c>
      <c r="J1711" s="4">
        <f>IF(I1711="","",Menu!$M$8)</f>
        <v>0</v>
      </c>
      <c r="K1711">
        <f>Playeras!I20</f>
        <v>0</v>
      </c>
      <c r="L1711" s="4">
        <f>IF(K1711="","",IF(Menu!$D$10="",0,Menu!$E$10))</f>
        <v>0</v>
      </c>
      <c r="M1711" s="4">
        <f>IF(K1711="","",IF(Menu!$H$8="",0,Menu!$H$8))</f>
        <v>0</v>
      </c>
      <c r="N1711" s="4" t="s">
        <v>274</v>
      </c>
      <c r="Y1711" s="4" t="str">
        <f>MID(I1715,1,5)</f>
        <v>C0300</v>
      </c>
      <c r="Z1711" s="4">
        <v>36</v>
      </c>
      <c r="AA1711" s="4">
        <f>(ROUNDDOWN(K1729/Z1711,0))*Z1711</f>
        <v>0</v>
      </c>
      <c r="AB1711" s="4">
        <f>K1729-(AA1711)</f>
        <v>0</v>
      </c>
      <c r="AC1711" s="4">
        <f>AA1711/Z1711</f>
        <v>0</v>
      </c>
    </row>
    <row r="1712" spans="1:29" ht="13.2">
      <c r="A1712" s="4" t="s">
        <v>271</v>
      </c>
      <c r="B1712" s="4" t="s">
        <v>272</v>
      </c>
      <c r="C1712" s="4">
        <f>IF(D1712="","",Menu!$D$8)</f>
        <v>0</v>
      </c>
      <c r="D1712" s="5" t="s">
        <v>63</v>
      </c>
      <c r="E1712" s="4">
        <f>IF(D1712="","",Menu!$J$10)</f>
        <v>0</v>
      </c>
      <c r="F1712" s="4">
        <f>IF(D1712="","",Menu!$R$8)</f>
        <v>0</v>
      </c>
      <c r="G1712" s="4">
        <f>IF(I1712="","",Menu!$N$12)</f>
        <v>0</v>
      </c>
      <c r="H1712" s="4">
        <f>IF(J1712="","",Menu!$N$10)</f>
        <v>0</v>
      </c>
      <c r="I1712" s="1" t="s">
        <v>435</v>
      </c>
      <c r="J1712" s="4">
        <f>IF(I1712="","",Menu!$M$8)</f>
        <v>0</v>
      </c>
      <c r="K1712">
        <f>Playeras!H20</f>
        <v>0</v>
      </c>
      <c r="L1712" s="4">
        <f>IF(K1712="","",IF(Menu!$D$10="",0,Menu!$E$10))</f>
        <v>0</v>
      </c>
      <c r="M1712" s="4">
        <f>IF(K1712="","",IF(Menu!$H$8="",0,Menu!$H$8))</f>
        <v>0</v>
      </c>
      <c r="N1712" s="4" t="s">
        <v>274</v>
      </c>
      <c r="Y1712" s="4" t="str">
        <f>MID(I1716,1,5)</f>
        <v>C0300</v>
      </c>
      <c r="Z1712" s="4">
        <v>72</v>
      </c>
      <c r="AA1712" s="4">
        <f>(ROUNDDOWN(K1730/Z1712,0))*Z1712</f>
        <v>0</v>
      </c>
      <c r="AB1712" s="4">
        <f>K1730-(AA1712)</f>
        <v>0</v>
      </c>
      <c r="AC1712" s="4">
        <f>AA1712/Z1712</f>
        <v>0</v>
      </c>
    </row>
    <row r="1713" spans="1:29" ht="13.2">
      <c r="A1713" s="4" t="s">
        <v>271</v>
      </c>
      <c r="B1713" s="4" t="s">
        <v>272</v>
      </c>
      <c r="C1713" s="4">
        <f>IF(D1713="","",Menu!$D$8)</f>
        <v>0</v>
      </c>
      <c r="D1713" s="5" t="s">
        <v>63</v>
      </c>
      <c r="E1713" s="4">
        <f>IF(D1713="","",Menu!$J$10)</f>
        <v>0</v>
      </c>
      <c r="F1713" s="4">
        <f>IF(D1713="","",Menu!$R$8)</f>
        <v>0</v>
      </c>
      <c r="G1713" s="4">
        <f>IF(I1713="","",Menu!$N$12)</f>
        <v>0</v>
      </c>
      <c r="H1713" s="4">
        <f>IF(J1713="","",Menu!$N$10)</f>
        <v>0</v>
      </c>
      <c r="I1713" s="1" t="s">
        <v>434</v>
      </c>
      <c r="J1713" s="4">
        <f>IF(I1713="","",Menu!$M$8)</f>
        <v>0</v>
      </c>
      <c r="K1713">
        <f>Playeras!G20</f>
        <v>0</v>
      </c>
      <c r="L1713" s="4">
        <f>IF(K1713="","",IF(Menu!$D$10="",0,Menu!$E$10))</f>
        <v>0</v>
      </c>
      <c r="M1713" s="4">
        <f>IF(K1713="","",IF(Menu!$H$8="",0,Menu!$H$8))</f>
        <v>0</v>
      </c>
      <c r="N1713" s="4" t="s">
        <v>274</v>
      </c>
      <c r="Y1713" s="4" t="str">
        <f>MID(I1717,1,5)</f>
        <v>C0300</v>
      </c>
      <c r="Z1713" s="4">
        <v>72</v>
      </c>
      <c r="AA1713" s="4">
        <f>(ROUNDDOWN(K1731/Z1713,0))*Z1713</f>
        <v>0</v>
      </c>
      <c r="AB1713" s="4">
        <f>K1731-(AA1713)</f>
        <v>0</v>
      </c>
      <c r="AC1713" s="4">
        <f>AA1713/Z1713</f>
        <v>0</v>
      </c>
    </row>
    <row r="1714" spans="1:29" ht="13.2">
      <c r="A1714" s="4" t="s">
        <v>271</v>
      </c>
      <c r="B1714" s="4" t="s">
        <v>272</v>
      </c>
      <c r="C1714" s="4">
        <f>IF(D1714="","",Menu!$D$8)</f>
        <v>0</v>
      </c>
      <c r="D1714" s="5" t="s">
        <v>63</v>
      </c>
      <c r="E1714" s="4">
        <f>IF(D1714="","",Menu!$J$10)</f>
        <v>0</v>
      </c>
      <c r="F1714" s="4">
        <f>IF(D1714="","",Menu!$R$8)</f>
        <v>0</v>
      </c>
      <c r="G1714" s="4">
        <f>IF(I1714="","",Menu!$N$12)</f>
        <v>0</v>
      </c>
      <c r="H1714" s="4">
        <f>IF(J1714="","",Menu!$N$10)</f>
        <v>0</v>
      </c>
      <c r="I1714" s="1" t="s">
        <v>432</v>
      </c>
      <c r="J1714" s="4">
        <f>IF(I1714="","",Menu!$M$8)</f>
        <v>0</v>
      </c>
      <c r="K1714">
        <f>Playeras!E20</f>
        <v>0</v>
      </c>
      <c r="L1714" s="4">
        <f>IF(K1714="","",IF(Menu!$D$10="",0,Menu!$E$10))</f>
        <v>0</v>
      </c>
      <c r="M1714" s="4">
        <f>IF(K1714="","",IF(Menu!$H$8="",0,Menu!$H$8))</f>
        <v>0</v>
      </c>
      <c r="N1714" s="4" t="s">
        <v>274</v>
      </c>
      <c r="Y1714" s="4" t="str">
        <f>MID(I1718,1,5)</f>
        <v>C0300</v>
      </c>
      <c r="Z1714" s="4">
        <v>72</v>
      </c>
      <c r="AA1714" s="4">
        <f>(ROUNDDOWN(K1732/Z1714,0))*Z1714</f>
        <v>0</v>
      </c>
      <c r="AB1714" s="4">
        <f>K1732-(AA1714)</f>
        <v>0</v>
      </c>
      <c r="AC1714" s="4">
        <f>AA1714/Z1714</f>
        <v>0</v>
      </c>
    </row>
    <row r="1715" spans="1:29" ht="13.2">
      <c r="A1715" s="4" t="s">
        <v>271</v>
      </c>
      <c r="B1715" s="4" t="s">
        <v>272</v>
      </c>
      <c r="C1715" s="4">
        <f>IF(D1715="","",Menu!$D$8)</f>
        <v>0</v>
      </c>
      <c r="D1715" s="5" t="s">
        <v>63</v>
      </c>
      <c r="E1715" s="4">
        <f>IF(D1715="","",Menu!$J$10)</f>
        <v>0</v>
      </c>
      <c r="F1715" s="4">
        <f>IF(D1715="","",Menu!$R$8)</f>
        <v>0</v>
      </c>
      <c r="G1715" s="4">
        <f>IF(I1715="","",Menu!$N$12)</f>
        <v>0</v>
      </c>
      <c r="H1715" s="4">
        <f>IF(J1715="","",Menu!$N$10)</f>
        <v>0</v>
      </c>
      <c r="I1715" s="1" t="s">
        <v>433</v>
      </c>
      <c r="J1715" s="4">
        <f>IF(I1715="","",Menu!$M$8)</f>
        <v>0</v>
      </c>
      <c r="K1715">
        <f>Playeras!F20</f>
        <v>0</v>
      </c>
      <c r="L1715" s="4">
        <f>IF(K1715="","",IF(Menu!$D$10="",0,Menu!$E$10))</f>
        <v>0</v>
      </c>
      <c r="M1715" s="4">
        <f>IF(K1715="","",IF(Menu!$H$8="",0,Menu!$H$8))</f>
        <v>0</v>
      </c>
      <c r="N1715" s="4" t="s">
        <v>274</v>
      </c>
      <c r="Y1715" s="4" t="str">
        <f>MID(I1719,1,5)</f>
        <v>C0300</v>
      </c>
      <c r="Z1715" s="4">
        <v>72</v>
      </c>
      <c r="AA1715" s="4">
        <f>(ROUNDDOWN(K1733/Z1715,0))*Z1715</f>
        <v>0</v>
      </c>
      <c r="AB1715" s="4">
        <f>K1733-(AA1715)</f>
        <v>0</v>
      </c>
      <c r="AC1715" s="4">
        <f>AA1715/Z1715</f>
        <v>0</v>
      </c>
    </row>
    <row r="1716" spans="1:29" ht="13.2">
      <c r="A1716" s="4" t="s">
        <v>271</v>
      </c>
      <c r="B1716" s="4" t="s">
        <v>272</v>
      </c>
      <c r="C1716" s="4">
        <f>IF(D1716="","",Menu!$D$8)</f>
        <v>0</v>
      </c>
      <c r="D1716" s="5" t="s">
        <v>63</v>
      </c>
      <c r="E1716" s="4">
        <f>IF(D1716="","",Menu!$J$10)</f>
        <v>0</v>
      </c>
      <c r="F1716" s="4">
        <f>IF(D1716="","",Menu!$R$8)</f>
        <v>0</v>
      </c>
      <c r="G1716" s="4">
        <f>IF(I1716="","",Menu!$N$12)</f>
        <v>0</v>
      </c>
      <c r="H1716" s="4">
        <f>IF(J1716="","",Menu!$N$10)</f>
        <v>0</v>
      </c>
      <c r="I1716" s="1" t="s">
        <v>431</v>
      </c>
      <c r="J1716" s="4">
        <f>IF(I1716="","",Menu!$M$8)</f>
        <v>0</v>
      </c>
      <c r="K1716">
        <f>Playeras!D20</f>
        <v>0</v>
      </c>
      <c r="L1716" s="4">
        <f>IF(K1716="","",IF(Menu!$D$10="",0,Menu!$E$10))</f>
        <v>0</v>
      </c>
      <c r="M1716" s="4">
        <f>IF(K1716="","",IF(Menu!$H$8="",0,Menu!$H$8))</f>
        <v>0</v>
      </c>
      <c r="N1716" s="4" t="s">
        <v>274</v>
      </c>
      <c r="Y1716" s="4" t="str">
        <f>MID(I1720,1,5)</f>
        <v>C0300</v>
      </c>
      <c r="Z1716" s="4">
        <v>72</v>
      </c>
      <c r="AA1716" s="4">
        <f>(ROUNDDOWN(K1734/Z1716,0))*Z1716</f>
        <v>0</v>
      </c>
      <c r="AB1716" s="4">
        <f>K1734-(AA1716)</f>
        <v>0</v>
      </c>
      <c r="AC1716" s="4">
        <f>AA1716/Z1716</f>
        <v>0</v>
      </c>
    </row>
    <row r="1717" spans="1:29" ht="13.2">
      <c r="A1717" s="4" t="s">
        <v>271</v>
      </c>
      <c r="B1717" s="4" t="s">
        <v>272</v>
      </c>
      <c r="C1717" s="4">
        <f>IF(D1717="","",Menu!$D$8)</f>
        <v>0</v>
      </c>
      <c r="D1717" s="5" t="s">
        <v>63</v>
      </c>
      <c r="E1717" s="4">
        <f>IF(D1717="","",Menu!$J$10)</f>
        <v>0</v>
      </c>
      <c r="F1717" s="4">
        <f>IF(D1717="","",Menu!$R$8)</f>
        <v>0</v>
      </c>
      <c r="G1717" s="4">
        <f>IF(I1717="","",Menu!$N$12)</f>
        <v>0</v>
      </c>
      <c r="H1717" s="4">
        <f>IF(J1717="","",Menu!$N$10)</f>
        <v>0</v>
      </c>
      <c r="I1717" s="1" t="s">
        <v>430</v>
      </c>
      <c r="J1717" s="4">
        <f>IF(I1717="","",Menu!$M$8)</f>
        <v>0</v>
      </c>
      <c r="K1717">
        <f>Playeras!I19</f>
        <v>0</v>
      </c>
      <c r="L1717" s="4">
        <f>IF(K1717="","",IF(Menu!$D$10="",0,Menu!$E$10))</f>
        <v>0</v>
      </c>
      <c r="M1717" s="4">
        <f>IF(K1717="","",IF(Menu!$H$8="",0,Menu!$H$8))</f>
        <v>0</v>
      </c>
      <c r="N1717" s="4" t="s">
        <v>274</v>
      </c>
      <c r="Y1717" s="4" t="str">
        <f>MID(I1721,1,5)</f>
        <v>C0300</v>
      </c>
      <c r="Z1717" s="4">
        <v>36</v>
      </c>
      <c r="AA1717" s="4">
        <f>(ROUNDDOWN(K1729/Z1717,0))*Z1717</f>
        <v>0</v>
      </c>
      <c r="AB1717" s="4">
        <f>K1729-(AA1717)</f>
        <v>0</v>
      </c>
      <c r="AC1717" s="4">
        <f>AA1717/Z1717</f>
        <v>0</v>
      </c>
    </row>
    <row r="1718" spans="1:29" ht="13.2">
      <c r="A1718" s="4" t="s">
        <v>271</v>
      </c>
      <c r="B1718" s="4" t="s">
        <v>272</v>
      </c>
      <c r="C1718" s="4">
        <f>IF(D1718="","",Menu!$D$8)</f>
        <v>0</v>
      </c>
      <c r="D1718" s="5" t="s">
        <v>63</v>
      </c>
      <c r="E1718" s="4">
        <f>IF(D1718="","",Menu!$J$10)</f>
        <v>0</v>
      </c>
      <c r="F1718" s="4">
        <f>IF(D1718="","",Menu!$R$8)</f>
        <v>0</v>
      </c>
      <c r="G1718" s="4">
        <f>IF(I1718="","",Menu!$N$12)</f>
        <v>0</v>
      </c>
      <c r="H1718" s="4">
        <f>IF(J1718="","",Menu!$N$10)</f>
        <v>0</v>
      </c>
      <c r="I1718" s="1" t="s">
        <v>429</v>
      </c>
      <c r="J1718" s="4">
        <f>IF(I1718="","",Menu!$M$8)</f>
        <v>0</v>
      </c>
      <c r="K1718">
        <f>Playeras!H19</f>
        <v>0</v>
      </c>
      <c r="L1718" s="4">
        <f>IF(K1718="","",IF(Menu!$D$10="",0,Menu!$E$10))</f>
        <v>0</v>
      </c>
      <c r="M1718" s="4">
        <f>IF(K1718="","",IF(Menu!$H$8="",0,Menu!$H$8))</f>
        <v>0</v>
      </c>
      <c r="N1718" s="4" t="s">
        <v>274</v>
      </c>
      <c r="Y1718" s="4" t="str">
        <f>MID(I1722,1,5)</f>
        <v>C0300</v>
      </c>
      <c r="Z1718" s="4">
        <v>72</v>
      </c>
      <c r="AA1718" s="4">
        <f>(ROUNDDOWN(K1730/Z1718,0))*Z1718</f>
        <v>0</v>
      </c>
      <c r="AB1718" s="4">
        <f>K1730-(AA1718)</f>
        <v>0</v>
      </c>
      <c r="AC1718" s="4">
        <f>AA1718/Z1718</f>
        <v>0</v>
      </c>
    </row>
    <row r="1719" spans="1:29" ht="13.2">
      <c r="A1719" s="4" t="s">
        <v>271</v>
      </c>
      <c r="B1719" s="4" t="s">
        <v>272</v>
      </c>
      <c r="C1719" s="4">
        <f>IF(D1719="","",Menu!$D$8)</f>
        <v>0</v>
      </c>
      <c r="D1719" s="5" t="s">
        <v>63</v>
      </c>
      <c r="E1719" s="4">
        <f>IF(D1719="","",Menu!$J$10)</f>
        <v>0</v>
      </c>
      <c r="F1719" s="4">
        <f>IF(D1719="","",Menu!$R$8)</f>
        <v>0</v>
      </c>
      <c r="G1719" s="4">
        <f>IF(I1719="","",Menu!$N$12)</f>
        <v>0</v>
      </c>
      <c r="H1719" s="4">
        <f>IF(J1719="","",Menu!$N$10)</f>
        <v>0</v>
      </c>
      <c r="I1719" s="1" t="s">
        <v>428</v>
      </c>
      <c r="J1719" s="4">
        <f>IF(I1719="","",Menu!$M$8)</f>
        <v>0</v>
      </c>
      <c r="K1719">
        <f>Playeras!G19</f>
        <v>0</v>
      </c>
      <c r="L1719" s="4">
        <f>IF(K1719="","",IF(Menu!$D$10="",0,Menu!$E$10))</f>
        <v>0</v>
      </c>
      <c r="M1719" s="4">
        <f>IF(K1719="","",IF(Menu!$H$8="",0,Menu!$H$8))</f>
        <v>0</v>
      </c>
      <c r="N1719" s="4" t="s">
        <v>274</v>
      </c>
      <c r="Y1719" s="4" t="str">
        <f>MID(I1723,1,5)</f>
        <v>C0300</v>
      </c>
      <c r="Z1719" s="4">
        <v>72</v>
      </c>
      <c r="AA1719" s="4">
        <f>(ROUNDDOWN(K1731/Z1719,0))*Z1719</f>
        <v>0</v>
      </c>
      <c r="AB1719" s="4">
        <f>K1731-(AA1719)</f>
        <v>0</v>
      </c>
      <c r="AC1719" s="4">
        <f>AA1719/Z1719</f>
        <v>0</v>
      </c>
    </row>
    <row r="1720" spans="1:29" ht="13.2">
      <c r="A1720" s="4" t="s">
        <v>271</v>
      </c>
      <c r="B1720" s="4" t="s">
        <v>272</v>
      </c>
      <c r="C1720" s="4">
        <f>IF(D1720="","",Menu!$D$8)</f>
        <v>0</v>
      </c>
      <c r="D1720" s="5" t="s">
        <v>63</v>
      </c>
      <c r="E1720" s="4">
        <f>IF(D1720="","",Menu!$J$10)</f>
        <v>0</v>
      </c>
      <c r="F1720" s="4">
        <f>IF(D1720="","",Menu!$R$8)</f>
        <v>0</v>
      </c>
      <c r="G1720" s="4">
        <f>IF(I1720="","",Menu!$N$12)</f>
        <v>0</v>
      </c>
      <c r="H1720" s="4">
        <f>IF(J1720="","",Menu!$N$10)</f>
        <v>0</v>
      </c>
      <c r="I1720" s="1" t="s">
        <v>426</v>
      </c>
      <c r="J1720" s="4">
        <f>IF(I1720="","",Menu!$M$8)</f>
        <v>0</v>
      </c>
      <c r="K1720">
        <f>Playeras!E19</f>
        <v>0</v>
      </c>
      <c r="L1720" s="4">
        <f>IF(K1720="","",IF(Menu!$D$10="",0,Menu!$E$10))</f>
        <v>0</v>
      </c>
      <c r="M1720" s="4">
        <f>IF(K1720="","",IF(Menu!$H$8="",0,Menu!$H$8))</f>
        <v>0</v>
      </c>
      <c r="N1720" s="4" t="s">
        <v>274</v>
      </c>
      <c r="Y1720" s="4" t="str">
        <f>MID(I1724,1,5)</f>
        <v>C0300</v>
      </c>
      <c r="Z1720" s="4">
        <v>72</v>
      </c>
      <c r="AA1720" s="4">
        <f>(ROUNDDOWN(K1732/Z1720,0))*Z1720</f>
        <v>0</v>
      </c>
      <c r="AB1720" s="4">
        <f>K1732-(AA1720)</f>
        <v>0</v>
      </c>
      <c r="AC1720" s="4">
        <f>AA1720/Z1720</f>
        <v>0</v>
      </c>
    </row>
    <row r="1721" spans="1:29" ht="13.2">
      <c r="A1721" s="4" t="s">
        <v>271</v>
      </c>
      <c r="B1721" s="4" t="s">
        <v>272</v>
      </c>
      <c r="C1721" s="4">
        <f>IF(D1721="","",Menu!$D$8)</f>
        <v>0</v>
      </c>
      <c r="D1721" s="5" t="s">
        <v>63</v>
      </c>
      <c r="E1721" s="4">
        <f>IF(D1721="","",Menu!$J$10)</f>
        <v>0</v>
      </c>
      <c r="F1721" s="4">
        <f>IF(D1721="","",Menu!$R$8)</f>
        <v>0</v>
      </c>
      <c r="G1721" s="4">
        <f>IF(I1721="","",Menu!$N$12)</f>
        <v>0</v>
      </c>
      <c r="H1721" s="4">
        <f>IF(J1721="","",Menu!$N$10)</f>
        <v>0</v>
      </c>
      <c r="I1721" s="1" t="s">
        <v>427</v>
      </c>
      <c r="J1721" s="4">
        <f>IF(I1721="","",Menu!$M$8)</f>
        <v>0</v>
      </c>
      <c r="K1721">
        <f>Playeras!F19</f>
        <v>0</v>
      </c>
      <c r="L1721" s="4">
        <f>IF(K1721="","",IF(Menu!$D$10="",0,Menu!$E$10))</f>
        <v>0</v>
      </c>
      <c r="M1721" s="4">
        <f>IF(K1721="","",IF(Menu!$H$8="",0,Menu!$H$8))</f>
        <v>0</v>
      </c>
      <c r="N1721" s="4" t="s">
        <v>274</v>
      </c>
      <c r="Y1721" s="4" t="str">
        <f>MID(I1725,1,5)</f>
        <v>C0300</v>
      </c>
      <c r="Z1721" s="4">
        <v>72</v>
      </c>
      <c r="AA1721" s="4">
        <f>(ROUNDDOWN(K1733/Z1721,0))*Z1721</f>
        <v>0</v>
      </c>
      <c r="AB1721" s="4">
        <f>K1733-(AA1721)</f>
        <v>0</v>
      </c>
      <c r="AC1721" s="4">
        <f>AA1721/Z1721</f>
        <v>0</v>
      </c>
    </row>
    <row r="1722" spans="1:29" ht="13.2">
      <c r="A1722" s="4" t="s">
        <v>271</v>
      </c>
      <c r="B1722" s="4" t="s">
        <v>272</v>
      </c>
      <c r="C1722" s="4">
        <f>IF(D1722="","",Menu!$D$8)</f>
        <v>0</v>
      </c>
      <c r="D1722" s="5" t="s">
        <v>63</v>
      </c>
      <c r="E1722" s="4">
        <f>IF(D1722="","",Menu!$J$10)</f>
        <v>0</v>
      </c>
      <c r="F1722" s="4">
        <f>IF(D1722="","",Menu!$R$8)</f>
        <v>0</v>
      </c>
      <c r="G1722" s="4">
        <f>IF(I1722="","",Menu!$N$12)</f>
        <v>0</v>
      </c>
      <c r="H1722" s="4">
        <f>IF(J1722="","",Menu!$N$10)</f>
        <v>0</v>
      </c>
      <c r="I1722" s="1" t="s">
        <v>425</v>
      </c>
      <c r="J1722" s="4">
        <f>IF(I1722="","",Menu!$M$8)</f>
        <v>0</v>
      </c>
      <c r="K1722">
        <f>Playeras!D19</f>
        <v>0</v>
      </c>
      <c r="L1722" s="4">
        <f>IF(K1722="","",IF(Menu!$D$10="",0,Menu!$E$10))</f>
        <v>0</v>
      </c>
      <c r="M1722" s="4">
        <f>IF(K1722="","",IF(Menu!$H$8="",0,Menu!$H$8))</f>
        <v>0</v>
      </c>
      <c r="N1722" s="4" t="s">
        <v>274</v>
      </c>
      <c r="Y1722" s="4" t="str">
        <f>MID(I1726,1,5)</f>
        <v>C0300</v>
      </c>
      <c r="Z1722" s="4">
        <v>72</v>
      </c>
      <c r="AA1722" s="4">
        <f>(ROUNDDOWN(K1734/Z1722,0))*Z1722</f>
        <v>0</v>
      </c>
      <c r="AB1722" s="4">
        <f>K1734-(AA1722)</f>
        <v>0</v>
      </c>
      <c r="AC1722" s="4">
        <f>AA1722/Z1722</f>
        <v>0</v>
      </c>
    </row>
    <row r="1723" spans="1:29" ht="13.2">
      <c r="A1723" s="4" t="s">
        <v>271</v>
      </c>
      <c r="B1723" s="4" t="s">
        <v>272</v>
      </c>
      <c r="C1723" s="4">
        <f>IF(D1723="","",Menu!$D$8)</f>
        <v>0</v>
      </c>
      <c r="D1723" s="5" t="s">
        <v>63</v>
      </c>
      <c r="E1723" s="4">
        <f>IF(D1723="","",Menu!$J$10)</f>
        <v>0</v>
      </c>
      <c r="F1723" s="4">
        <f>IF(D1723="","",Menu!$R$8)</f>
        <v>0</v>
      </c>
      <c r="G1723" s="4">
        <f>IF(I1723="","",Menu!$N$12)</f>
        <v>0</v>
      </c>
      <c r="H1723" s="4">
        <f>IF(J1723="","",Menu!$N$10)</f>
        <v>0</v>
      </c>
      <c r="I1723" s="1" t="s">
        <v>2376</v>
      </c>
      <c r="J1723" s="4">
        <f>IF(I1723="","",Menu!$M$8)</f>
        <v>0</v>
      </c>
      <c r="K1723">
        <f>Playeras!I18</f>
        <v>0</v>
      </c>
      <c r="L1723" s="4">
        <f>IF(K1723="","",IF(Menu!$D$10="",0,Menu!$E$10))</f>
        <v>0</v>
      </c>
      <c r="M1723" s="4">
        <f>IF(K1723="","",IF(Menu!$H$8="",0,Menu!$H$8))</f>
        <v>0</v>
      </c>
      <c r="N1723" s="4" t="s">
        <v>274</v>
      </c>
      <c r="Y1723" s="4" t="str">
        <f>MID(I1727,1,5)</f>
        <v>C0300</v>
      </c>
      <c r="Z1723" s="4">
        <v>36</v>
      </c>
      <c r="AA1723" s="4">
        <f>(ROUNDDOWN(K1735/Z1723,0))*Z1723</f>
        <v>0</v>
      </c>
      <c r="AB1723" s="4">
        <f>K1735-(AA1723)</f>
        <v>0</v>
      </c>
      <c r="AC1723" s="4">
        <f>AA1723/Z1723</f>
        <v>0</v>
      </c>
    </row>
    <row r="1724" spans="1:29" ht="13.2">
      <c r="A1724" s="4" t="s">
        <v>271</v>
      </c>
      <c r="B1724" s="4" t="s">
        <v>272</v>
      </c>
      <c r="C1724" s="4">
        <f>IF(D1724="","",Menu!$D$8)</f>
        <v>0</v>
      </c>
      <c r="D1724" s="5" t="s">
        <v>63</v>
      </c>
      <c r="E1724" s="4">
        <f>IF(D1724="","",Menu!$J$10)</f>
        <v>0</v>
      </c>
      <c r="F1724" s="4">
        <f>IF(D1724="","",Menu!$R$8)</f>
        <v>0</v>
      </c>
      <c r="G1724" s="4">
        <f>IF(I1724="","",Menu!$N$12)</f>
        <v>0</v>
      </c>
      <c r="H1724" s="4">
        <f>IF(J1724="","",Menu!$N$10)</f>
        <v>0</v>
      </c>
      <c r="I1724" s="1" t="s">
        <v>2375</v>
      </c>
      <c r="J1724" s="4">
        <f>IF(I1724="","",Menu!$M$8)</f>
        <v>0</v>
      </c>
      <c r="K1724">
        <f>Playeras!H18</f>
        <v>0</v>
      </c>
      <c r="L1724" s="4">
        <f>IF(K1724="","",IF(Menu!$D$10="",0,Menu!$E$10))</f>
        <v>0</v>
      </c>
      <c r="M1724" s="4">
        <f>IF(K1724="","",IF(Menu!$H$8="",0,Menu!$H$8))</f>
        <v>0</v>
      </c>
      <c r="N1724" s="4" t="s">
        <v>274</v>
      </c>
      <c r="Y1724" s="4" t="str">
        <f>MID(I1728,1,5)</f>
        <v>C0300</v>
      </c>
      <c r="Z1724" s="4">
        <v>72</v>
      </c>
      <c r="AA1724" s="4">
        <f>(ROUNDDOWN(K1736/Z1724,0))*Z1724</f>
        <v>0</v>
      </c>
      <c r="AB1724" s="4">
        <f>K1736-(AA1724)</f>
        <v>0</v>
      </c>
      <c r="AC1724" s="4">
        <f>AA1724/Z1724</f>
        <v>0</v>
      </c>
    </row>
    <row r="1725" spans="1:29" ht="13.2">
      <c r="A1725" s="4" t="s">
        <v>271</v>
      </c>
      <c r="B1725" s="4" t="s">
        <v>272</v>
      </c>
      <c r="C1725" s="4">
        <f>IF(D1725="","",Menu!$D$8)</f>
        <v>0</v>
      </c>
      <c r="D1725" s="5" t="s">
        <v>63</v>
      </c>
      <c r="E1725" s="4">
        <f>IF(D1725="","",Menu!$J$10)</f>
        <v>0</v>
      </c>
      <c r="F1725" s="4">
        <f>IF(D1725="","",Menu!$R$8)</f>
        <v>0</v>
      </c>
      <c r="G1725" s="4">
        <f>IF(I1725="","",Menu!$N$12)</f>
        <v>0</v>
      </c>
      <c r="H1725" s="4">
        <f>IF(J1725="","",Menu!$N$10)</f>
        <v>0</v>
      </c>
      <c r="I1725" s="1" t="s">
        <v>2374</v>
      </c>
      <c r="J1725" s="4">
        <f>IF(I1725="","",Menu!$M$8)</f>
        <v>0</v>
      </c>
      <c r="K1725">
        <f>Playeras!G18</f>
        <v>0</v>
      </c>
      <c r="L1725" s="4">
        <f>IF(K1725="","",IF(Menu!$D$10="",0,Menu!$E$10))</f>
        <v>0</v>
      </c>
      <c r="M1725" s="4">
        <f>IF(K1725="","",IF(Menu!$H$8="",0,Menu!$H$8))</f>
        <v>0</v>
      </c>
      <c r="N1725" s="4" t="s">
        <v>274</v>
      </c>
      <c r="Y1725" s="4" t="str">
        <f>MID(I1729,1,5)</f>
        <v>C0300</v>
      </c>
      <c r="Z1725" s="4">
        <v>72</v>
      </c>
      <c r="AA1725" s="4">
        <f>(ROUNDDOWN(K1737/Z1725,0))*Z1725</f>
        <v>0</v>
      </c>
      <c r="AB1725" s="4">
        <f>K1737-(AA1725)</f>
        <v>0</v>
      </c>
      <c r="AC1725" s="4">
        <f>AA1725/Z1725</f>
        <v>0</v>
      </c>
    </row>
    <row r="1726" spans="1:29" ht="13.2">
      <c r="A1726" s="4" t="s">
        <v>271</v>
      </c>
      <c r="B1726" s="4" t="s">
        <v>272</v>
      </c>
      <c r="C1726" s="4">
        <f>IF(D1726="","",Menu!$D$8)</f>
        <v>0</v>
      </c>
      <c r="D1726" s="5" t="s">
        <v>63</v>
      </c>
      <c r="E1726" s="4">
        <f>IF(D1726="","",Menu!$J$10)</f>
        <v>0</v>
      </c>
      <c r="F1726" s="4">
        <f>IF(D1726="","",Menu!$R$8)</f>
        <v>0</v>
      </c>
      <c r="G1726" s="4">
        <f>IF(I1726="","",Menu!$N$12)</f>
        <v>0</v>
      </c>
      <c r="H1726" s="4">
        <f>IF(J1726="","",Menu!$N$10)</f>
        <v>0</v>
      </c>
      <c r="I1726" s="1" t="s">
        <v>2372</v>
      </c>
      <c r="J1726" s="4">
        <f>IF(I1726="","",Menu!$M$8)</f>
        <v>0</v>
      </c>
      <c r="K1726">
        <f>Playeras!E18</f>
        <v>0</v>
      </c>
      <c r="L1726" s="4">
        <f>IF(K1726="","",IF(Menu!$D$10="",0,Menu!$E$10))</f>
        <v>0</v>
      </c>
      <c r="M1726" s="4">
        <f>IF(K1726="","",IF(Menu!$H$8="",0,Menu!$H$8))</f>
        <v>0</v>
      </c>
      <c r="N1726" s="4" t="s">
        <v>274</v>
      </c>
      <c r="Y1726" s="4" t="str">
        <f>MID(I1730,1,5)</f>
        <v>C0300</v>
      </c>
      <c r="Z1726" s="4">
        <v>72</v>
      </c>
      <c r="AA1726" s="4">
        <f>(ROUNDDOWN(K1738/Z1726,0))*Z1726</f>
        <v>0</v>
      </c>
      <c r="AB1726" s="4">
        <f>K1738-(AA1726)</f>
        <v>0</v>
      </c>
      <c r="AC1726" s="4">
        <f>AA1726/Z1726</f>
        <v>0</v>
      </c>
    </row>
    <row r="1727" spans="1:29" ht="13.2">
      <c r="A1727" s="4" t="s">
        <v>271</v>
      </c>
      <c r="B1727" s="4" t="s">
        <v>272</v>
      </c>
      <c r="C1727" s="4">
        <f>IF(D1727="","",Menu!$D$8)</f>
        <v>0</v>
      </c>
      <c r="D1727" s="5" t="s">
        <v>63</v>
      </c>
      <c r="E1727" s="4">
        <f>IF(D1727="","",Menu!$J$10)</f>
        <v>0</v>
      </c>
      <c r="F1727" s="4">
        <f>IF(D1727="","",Menu!$R$8)</f>
        <v>0</v>
      </c>
      <c r="G1727" s="4">
        <f>IF(I1727="","",Menu!$N$12)</f>
        <v>0</v>
      </c>
      <c r="H1727" s="4">
        <f>IF(J1727="","",Menu!$N$10)</f>
        <v>0</v>
      </c>
      <c r="I1727" s="1" t="s">
        <v>2373</v>
      </c>
      <c r="J1727" s="4">
        <f>IF(I1727="","",Menu!$M$8)</f>
        <v>0</v>
      </c>
      <c r="K1727">
        <f>Playeras!F18</f>
        <v>0</v>
      </c>
      <c r="L1727" s="4">
        <f>IF(K1727="","",IF(Menu!$D$10="",0,Menu!$E$10))</f>
        <v>0</v>
      </c>
      <c r="M1727" s="4">
        <f>IF(K1727="","",IF(Menu!$H$8="",0,Menu!$H$8))</f>
        <v>0</v>
      </c>
      <c r="N1727" s="4" t="s">
        <v>274</v>
      </c>
      <c r="Y1727" s="4" t="str">
        <f>MID(I1731,1,5)</f>
        <v>C0300</v>
      </c>
      <c r="Z1727" s="4">
        <v>72</v>
      </c>
      <c r="AA1727" s="4">
        <f>(ROUNDDOWN(K1739/Z1727,0))*Z1727</f>
        <v>0</v>
      </c>
      <c r="AB1727" s="4">
        <f>K1739-(AA1727)</f>
        <v>0</v>
      </c>
      <c r="AC1727" s="4">
        <f>AA1727/Z1727</f>
        <v>0</v>
      </c>
    </row>
    <row r="1728" spans="1:29" ht="13.2">
      <c r="A1728" s="4" t="s">
        <v>271</v>
      </c>
      <c r="B1728" s="4" t="s">
        <v>272</v>
      </c>
      <c r="C1728" s="4">
        <f>IF(D1728="","",Menu!$D$8)</f>
        <v>0</v>
      </c>
      <c r="D1728" s="5" t="s">
        <v>63</v>
      </c>
      <c r="E1728" s="4">
        <f>IF(D1728="","",Menu!$J$10)</f>
        <v>0</v>
      </c>
      <c r="F1728" s="4">
        <f>IF(D1728="","",Menu!$R$8)</f>
        <v>0</v>
      </c>
      <c r="G1728" s="4">
        <f>IF(I1728="","",Menu!$N$12)</f>
        <v>0</v>
      </c>
      <c r="H1728" s="4">
        <f>IF(J1728="","",Menu!$N$10)</f>
        <v>0</v>
      </c>
      <c r="I1728" s="1" t="s">
        <v>2371</v>
      </c>
      <c r="J1728" s="4">
        <f>IF(I1728="","",Menu!$M$8)</f>
        <v>0</v>
      </c>
      <c r="K1728">
        <f>Playeras!D18</f>
        <v>0</v>
      </c>
      <c r="L1728" s="4">
        <f>IF(K1728="","",IF(Menu!$D$10="",0,Menu!$E$10))</f>
        <v>0</v>
      </c>
      <c r="M1728" s="4">
        <f>IF(K1728="","",IF(Menu!$H$8="",0,Menu!$H$8))</f>
        <v>0</v>
      </c>
      <c r="N1728" s="4" t="s">
        <v>274</v>
      </c>
      <c r="Y1728" s="4" t="str">
        <f>MID(I1732,1,5)</f>
        <v>C0300</v>
      </c>
      <c r="Z1728" s="4">
        <v>72</v>
      </c>
      <c r="AA1728" s="4">
        <f>(ROUNDDOWN(K1740/Z1728,0))*Z1728</f>
        <v>0</v>
      </c>
      <c r="AB1728" s="4">
        <f>K1740-(AA1728)</f>
        <v>0</v>
      </c>
      <c r="AC1728" s="4">
        <f>AA1728/Z1728</f>
        <v>0</v>
      </c>
    </row>
    <row r="1729" spans="1:29" ht="13.2">
      <c r="A1729" s="4" t="s">
        <v>271</v>
      </c>
      <c r="B1729" s="4" t="s">
        <v>272</v>
      </c>
      <c r="C1729" s="4">
        <f>IF(D1729="","",Menu!$D$8)</f>
        <v>0</v>
      </c>
      <c r="D1729" s="5" t="s">
        <v>63</v>
      </c>
      <c r="E1729" s="4">
        <f>IF(D1729="","",Menu!$J$10)</f>
        <v>0</v>
      </c>
      <c r="F1729" s="4">
        <f>IF(D1729="","",Menu!$R$8)</f>
        <v>0</v>
      </c>
      <c r="G1729" s="4">
        <f>IF(I1729="","",Menu!$N$12)</f>
        <v>0</v>
      </c>
      <c r="H1729" s="4">
        <f>IF(J1729="","",Menu!$N$10)</f>
        <v>0</v>
      </c>
      <c r="I1729" s="1" t="s">
        <v>424</v>
      </c>
      <c r="J1729" s="4">
        <f>IF(I1729="","",Menu!$M$8)</f>
        <v>0</v>
      </c>
      <c r="K1729">
        <f>Playeras!I17</f>
        <v>0</v>
      </c>
      <c r="L1729" s="4">
        <f>IF(K1729="","",IF(Menu!$D$10="",0,Menu!$E$10))</f>
        <v>0</v>
      </c>
      <c r="M1729" s="4">
        <f>IF(K1729="","",IF(Menu!$H$8="",0,Menu!$H$8))</f>
        <v>0</v>
      </c>
      <c r="N1729" s="4" t="s">
        <v>274</v>
      </c>
      <c r="Y1729" s="4" t="str">
        <f>MID(I1733,1,5)</f>
        <v>C0300</v>
      </c>
      <c r="Z1729" s="4">
        <v>36</v>
      </c>
      <c r="AA1729" s="4">
        <f>(ROUNDDOWN(K1741/Z1729,0))*Z1729</f>
        <v>0</v>
      </c>
      <c r="AB1729" s="4">
        <f>K1741-(AA1729)</f>
        <v>0</v>
      </c>
      <c r="AC1729" s="4">
        <f>AA1729/Z1729</f>
        <v>0</v>
      </c>
    </row>
    <row r="1730" spans="1:29" ht="13.2">
      <c r="A1730" s="4" t="s">
        <v>271</v>
      </c>
      <c r="B1730" s="4" t="s">
        <v>272</v>
      </c>
      <c r="C1730" s="4">
        <f>IF(D1730="","",Menu!$D$8)</f>
        <v>0</v>
      </c>
      <c r="D1730" s="5" t="s">
        <v>63</v>
      </c>
      <c r="E1730" s="4">
        <f>IF(D1730="","",Menu!$J$10)</f>
        <v>0</v>
      </c>
      <c r="F1730" s="4">
        <f>IF(D1730="","",Menu!$R$8)</f>
        <v>0</v>
      </c>
      <c r="G1730" s="4">
        <f>IF(I1730="","",Menu!$N$12)</f>
        <v>0</v>
      </c>
      <c r="H1730" s="4">
        <f>IF(J1730="","",Menu!$N$10)</f>
        <v>0</v>
      </c>
      <c r="I1730" s="1" t="s">
        <v>423</v>
      </c>
      <c r="J1730" s="4">
        <f>IF(I1730="","",Menu!$M$8)</f>
        <v>0</v>
      </c>
      <c r="K1730">
        <f>Playeras!H17</f>
        <v>0</v>
      </c>
      <c r="L1730" s="4">
        <f>IF(K1730="","",IF(Menu!$D$10="",0,Menu!$E$10))</f>
        <v>0</v>
      </c>
      <c r="M1730" s="4">
        <f>IF(K1730="","",IF(Menu!$H$8="",0,Menu!$H$8))</f>
        <v>0</v>
      </c>
      <c r="N1730" s="4" t="s">
        <v>274</v>
      </c>
      <c r="Y1730" s="4" t="str">
        <f>MID(I1734,1,5)</f>
        <v>C0300</v>
      </c>
      <c r="Z1730" s="4">
        <v>72</v>
      </c>
      <c r="AA1730" s="4">
        <f>(ROUNDDOWN(K1742/Z1730,0))*Z1730</f>
        <v>0</v>
      </c>
      <c r="AB1730" s="4">
        <f>K1742-(AA1730)</f>
        <v>0</v>
      </c>
      <c r="AC1730" s="4">
        <f>AA1730/Z1730</f>
        <v>0</v>
      </c>
    </row>
    <row r="1731" spans="1:29" ht="13.2">
      <c r="A1731" s="4" t="s">
        <v>271</v>
      </c>
      <c r="B1731" s="4" t="s">
        <v>272</v>
      </c>
      <c r="C1731" s="4">
        <f>IF(D1731="","",Menu!$D$8)</f>
        <v>0</v>
      </c>
      <c r="D1731" s="5" t="s">
        <v>63</v>
      </c>
      <c r="E1731" s="4">
        <f>IF(D1731="","",Menu!$J$10)</f>
        <v>0</v>
      </c>
      <c r="F1731" s="4">
        <f>IF(D1731="","",Menu!$R$8)</f>
        <v>0</v>
      </c>
      <c r="G1731" s="4">
        <f>IF(I1731="","",Menu!$N$12)</f>
        <v>0</v>
      </c>
      <c r="H1731" s="4">
        <f>IF(J1731="","",Menu!$N$10)</f>
        <v>0</v>
      </c>
      <c r="I1731" s="1" t="s">
        <v>422</v>
      </c>
      <c r="J1731" s="4">
        <f>IF(I1731="","",Menu!$M$8)</f>
        <v>0</v>
      </c>
      <c r="K1731">
        <f>Playeras!G17</f>
        <v>0</v>
      </c>
      <c r="L1731" s="4">
        <f>IF(K1731="","",IF(Menu!$D$10="",0,Menu!$E$10))</f>
        <v>0</v>
      </c>
      <c r="M1731" s="4">
        <f>IF(K1731="","",IF(Menu!$H$8="",0,Menu!$H$8))</f>
        <v>0</v>
      </c>
      <c r="N1731" s="4" t="s">
        <v>274</v>
      </c>
      <c r="Y1731" s="4" t="str">
        <f>MID(I1735,1,5)</f>
        <v>C0300</v>
      </c>
      <c r="Z1731" s="4">
        <v>72</v>
      </c>
      <c r="AA1731" s="4">
        <f>(ROUNDDOWN(K1743/Z1731,0))*Z1731</f>
        <v>0</v>
      </c>
      <c r="AB1731" s="4">
        <f>K1743-(AA1731)</f>
        <v>0</v>
      </c>
      <c r="AC1731" s="4">
        <f>AA1731/Z1731</f>
        <v>0</v>
      </c>
    </row>
    <row r="1732" spans="1:29" ht="13.2">
      <c r="A1732" s="4" t="s">
        <v>271</v>
      </c>
      <c r="B1732" s="4" t="s">
        <v>272</v>
      </c>
      <c r="C1732" s="4">
        <f>IF(D1732="","",Menu!$D$8)</f>
        <v>0</v>
      </c>
      <c r="D1732" s="5" t="s">
        <v>63</v>
      </c>
      <c r="E1732" s="4">
        <f>IF(D1732="","",Menu!$J$10)</f>
        <v>0</v>
      </c>
      <c r="F1732" s="4">
        <f>IF(D1732="","",Menu!$R$8)</f>
        <v>0</v>
      </c>
      <c r="G1732" s="4">
        <f>IF(I1732="","",Menu!$N$12)</f>
        <v>0</v>
      </c>
      <c r="H1732" s="4">
        <f>IF(J1732="","",Menu!$N$10)</f>
        <v>0</v>
      </c>
      <c r="I1732" s="1" t="s">
        <v>420</v>
      </c>
      <c r="J1732" s="4">
        <f>IF(I1732="","",Menu!$M$8)</f>
        <v>0</v>
      </c>
      <c r="K1732">
        <f>Playeras!E17</f>
        <v>0</v>
      </c>
      <c r="L1732" s="4">
        <f>IF(K1732="","",IF(Menu!$D$10="",0,Menu!$E$10))</f>
        <v>0</v>
      </c>
      <c r="M1732" s="4">
        <f>IF(K1732="","",IF(Menu!$H$8="",0,Menu!$H$8))</f>
        <v>0</v>
      </c>
      <c r="N1732" s="4" t="s">
        <v>274</v>
      </c>
      <c r="Y1732" s="4" t="str">
        <f>MID(I1736,1,5)</f>
        <v>C0300</v>
      </c>
      <c r="Z1732" s="4">
        <v>72</v>
      </c>
      <c r="AA1732" s="4">
        <f>(ROUNDDOWN(K1744/Z1732,0))*Z1732</f>
        <v>0</v>
      </c>
      <c r="AB1732" s="4">
        <f>K1744-(AA1732)</f>
        <v>0</v>
      </c>
      <c r="AC1732" s="4">
        <f>AA1732/Z1732</f>
        <v>0</v>
      </c>
    </row>
    <row r="1733" spans="1:29" ht="13.2">
      <c r="A1733" s="4" t="s">
        <v>271</v>
      </c>
      <c r="B1733" s="4" t="s">
        <v>272</v>
      </c>
      <c r="C1733" s="4">
        <f>IF(D1733="","",Menu!$D$8)</f>
        <v>0</v>
      </c>
      <c r="D1733" s="5" t="s">
        <v>63</v>
      </c>
      <c r="E1733" s="4">
        <f>IF(D1733="","",Menu!$J$10)</f>
        <v>0</v>
      </c>
      <c r="F1733" s="4">
        <f>IF(D1733="","",Menu!$R$8)</f>
        <v>0</v>
      </c>
      <c r="G1733" s="4">
        <f>IF(I1733="","",Menu!$N$12)</f>
        <v>0</v>
      </c>
      <c r="H1733" s="4">
        <f>IF(J1733="","",Menu!$N$10)</f>
        <v>0</v>
      </c>
      <c r="I1733" s="1" t="s">
        <v>421</v>
      </c>
      <c r="J1733" s="4">
        <f>IF(I1733="","",Menu!$M$8)</f>
        <v>0</v>
      </c>
      <c r="K1733">
        <f>Playeras!F17</f>
        <v>0</v>
      </c>
      <c r="L1733" s="4">
        <f>IF(K1733="","",IF(Menu!$D$10="",0,Menu!$E$10))</f>
        <v>0</v>
      </c>
      <c r="M1733" s="4">
        <f>IF(K1733="","",IF(Menu!$H$8="",0,Menu!$H$8))</f>
        <v>0</v>
      </c>
      <c r="N1733" s="4" t="s">
        <v>274</v>
      </c>
      <c r="Y1733" s="4" t="str">
        <f>MID(I1737,1,5)</f>
        <v>C0300</v>
      </c>
      <c r="Z1733" s="4">
        <v>72</v>
      </c>
      <c r="AA1733" s="4">
        <f>(ROUNDDOWN(K1745/Z1733,0))*Z1733</f>
        <v>0</v>
      </c>
      <c r="AB1733" s="4">
        <f>K1745-(AA1733)</f>
        <v>0</v>
      </c>
      <c r="AC1733" s="4">
        <f>AA1733/Z1733</f>
        <v>0</v>
      </c>
    </row>
    <row r="1734" spans="1:29" ht="13.2">
      <c r="A1734" s="4" t="s">
        <v>271</v>
      </c>
      <c r="B1734" s="4" t="s">
        <v>272</v>
      </c>
      <c r="C1734" s="4">
        <f>IF(D1734="","",Menu!$D$8)</f>
        <v>0</v>
      </c>
      <c r="D1734" s="5" t="s">
        <v>63</v>
      </c>
      <c r="E1734" s="4">
        <f>IF(D1734="","",Menu!$J$10)</f>
        <v>0</v>
      </c>
      <c r="F1734" s="4">
        <f>IF(D1734="","",Menu!$R$8)</f>
        <v>0</v>
      </c>
      <c r="G1734" s="4">
        <f>IF(I1734="","",Menu!$N$12)</f>
        <v>0</v>
      </c>
      <c r="H1734" s="4">
        <f>IF(J1734="","",Menu!$N$10)</f>
        <v>0</v>
      </c>
      <c r="I1734" s="1" t="s">
        <v>419</v>
      </c>
      <c r="J1734" s="4">
        <f>IF(I1734="","",Menu!$M$8)</f>
        <v>0</v>
      </c>
      <c r="K1734">
        <f>Playeras!D17</f>
        <v>0</v>
      </c>
      <c r="L1734" s="4">
        <f>IF(K1734="","",IF(Menu!$D$10="",0,Menu!$E$10))</f>
        <v>0</v>
      </c>
      <c r="M1734" s="4">
        <f>IF(K1734="","",IF(Menu!$H$8="",0,Menu!$H$8))</f>
        <v>0</v>
      </c>
      <c r="N1734" s="4" t="s">
        <v>274</v>
      </c>
      <c r="Y1734" s="4" t="str">
        <f>MID(I1738,1,5)</f>
        <v>C0300</v>
      </c>
      <c r="Z1734" s="4">
        <v>72</v>
      </c>
      <c r="AA1734" s="4">
        <f>(ROUNDDOWN(K1746/Z1734,0))*Z1734</f>
        <v>0</v>
      </c>
      <c r="AB1734" s="4">
        <f>K1746-(AA1734)</f>
        <v>0</v>
      </c>
      <c r="AC1734" s="4">
        <f>AA1734/Z1734</f>
        <v>0</v>
      </c>
    </row>
    <row r="1735" spans="1:29" ht="13.2">
      <c r="A1735" s="4" t="s">
        <v>271</v>
      </c>
      <c r="B1735" s="4" t="s">
        <v>272</v>
      </c>
      <c r="C1735" s="4">
        <f>IF(D1735="","",Menu!$D$8)</f>
        <v>0</v>
      </c>
      <c r="D1735" s="5" t="s">
        <v>63</v>
      </c>
      <c r="E1735" s="4">
        <f>IF(D1735="","",Menu!$J$10)</f>
        <v>0</v>
      </c>
      <c r="F1735" s="4">
        <f>IF(D1735="","",Menu!$R$8)</f>
        <v>0</v>
      </c>
      <c r="G1735" s="4">
        <f>IF(I1735="","",Menu!$N$12)</f>
        <v>0</v>
      </c>
      <c r="H1735" s="4">
        <f>IF(J1735="","",Menu!$N$10)</f>
        <v>0</v>
      </c>
      <c r="I1735" s="1" t="s">
        <v>418</v>
      </c>
      <c r="J1735" s="4">
        <f>IF(I1735="","",Menu!$M$8)</f>
        <v>0</v>
      </c>
      <c r="K1735">
        <f>Playeras!I16</f>
        <v>0</v>
      </c>
      <c r="L1735" s="4">
        <f>IF(K1735="","",IF(Menu!$D$10="",0,Menu!$E$10))</f>
        <v>0</v>
      </c>
      <c r="M1735" s="4">
        <f>IF(K1735="","",IF(Menu!$H$8="",0,Menu!$H$8))</f>
        <v>0</v>
      </c>
      <c r="N1735" s="4" t="s">
        <v>274</v>
      </c>
      <c r="Y1735" s="4" t="str">
        <f>MID(I1739,1,5)</f>
        <v>C0300</v>
      </c>
      <c r="Z1735" s="4">
        <v>36</v>
      </c>
      <c r="AA1735" s="4">
        <f>(ROUNDDOWN(K1741/Z1735,0))*Z1735</f>
        <v>0</v>
      </c>
      <c r="AB1735" s="4">
        <f>K1741-(AA1735)</f>
        <v>0</v>
      </c>
      <c r="AC1735" s="4">
        <f>AA1735/Z1735</f>
        <v>0</v>
      </c>
    </row>
    <row r="1736" spans="1:29" ht="13.2">
      <c r="A1736" s="4" t="s">
        <v>271</v>
      </c>
      <c r="B1736" s="4" t="s">
        <v>272</v>
      </c>
      <c r="C1736" s="4">
        <f>IF(D1736="","",Menu!$D$8)</f>
        <v>0</v>
      </c>
      <c r="D1736" s="5" t="s">
        <v>63</v>
      </c>
      <c r="E1736" s="4">
        <f>IF(D1736="","",Menu!$J$10)</f>
        <v>0</v>
      </c>
      <c r="F1736" s="4">
        <f>IF(D1736="","",Menu!$R$8)</f>
        <v>0</v>
      </c>
      <c r="G1736" s="4">
        <f>IF(I1736="","",Menu!$N$12)</f>
        <v>0</v>
      </c>
      <c r="H1736" s="4">
        <f>IF(J1736="","",Menu!$N$10)</f>
        <v>0</v>
      </c>
      <c r="I1736" s="1" t="s">
        <v>417</v>
      </c>
      <c r="J1736" s="4">
        <f>IF(I1736="","",Menu!$M$8)</f>
        <v>0</v>
      </c>
      <c r="K1736">
        <f>Playeras!H16</f>
        <v>0</v>
      </c>
      <c r="L1736" s="4">
        <f>IF(K1736="","",IF(Menu!$D$10="",0,Menu!$E$10))</f>
        <v>0</v>
      </c>
      <c r="M1736" s="4">
        <f>IF(K1736="","",IF(Menu!$H$8="",0,Menu!$H$8))</f>
        <v>0</v>
      </c>
      <c r="N1736" s="4" t="s">
        <v>274</v>
      </c>
      <c r="Y1736" s="4" t="str">
        <f>MID(I1740,1,5)</f>
        <v>C0300</v>
      </c>
      <c r="Z1736" s="4">
        <v>72</v>
      </c>
      <c r="AA1736" s="4">
        <f>(ROUNDDOWN(K1742/Z1736,0))*Z1736</f>
        <v>0</v>
      </c>
      <c r="AB1736" s="4">
        <f>K1742-(AA1736)</f>
        <v>0</v>
      </c>
      <c r="AC1736" s="4">
        <f>AA1736/Z1736</f>
        <v>0</v>
      </c>
    </row>
    <row r="1737" spans="1:29" ht="13.2">
      <c r="A1737" s="4" t="s">
        <v>271</v>
      </c>
      <c r="B1737" s="4" t="s">
        <v>272</v>
      </c>
      <c r="C1737" s="4">
        <f>IF(D1737="","",Menu!$D$8)</f>
        <v>0</v>
      </c>
      <c r="D1737" s="5" t="s">
        <v>63</v>
      </c>
      <c r="E1737" s="4">
        <f>IF(D1737="","",Menu!$J$10)</f>
        <v>0</v>
      </c>
      <c r="F1737" s="4">
        <f>IF(D1737="","",Menu!$R$8)</f>
        <v>0</v>
      </c>
      <c r="G1737" s="4">
        <f>IF(I1737="","",Menu!$N$12)</f>
        <v>0</v>
      </c>
      <c r="H1737" s="4">
        <f>IF(J1737="","",Menu!$N$10)</f>
        <v>0</v>
      </c>
      <c r="I1737" s="1" t="s">
        <v>416</v>
      </c>
      <c r="J1737" s="4">
        <f>IF(I1737="","",Menu!$M$8)</f>
        <v>0</v>
      </c>
      <c r="K1737">
        <f>Playeras!G16</f>
        <v>0</v>
      </c>
      <c r="L1737" s="4">
        <f>IF(K1737="","",IF(Menu!$D$10="",0,Menu!$E$10))</f>
        <v>0</v>
      </c>
      <c r="M1737" s="4">
        <f>IF(K1737="","",IF(Menu!$H$8="",0,Menu!$H$8))</f>
        <v>0</v>
      </c>
      <c r="N1737" s="4" t="s">
        <v>274</v>
      </c>
      <c r="Y1737" s="4" t="str">
        <f>MID(I1741,1,5)</f>
        <v>C0300</v>
      </c>
      <c r="Z1737" s="4">
        <v>72</v>
      </c>
      <c r="AA1737" s="4">
        <f>(ROUNDDOWN(K1743/Z1737,0))*Z1737</f>
        <v>0</v>
      </c>
      <c r="AB1737" s="4">
        <f>K1743-(AA1737)</f>
        <v>0</v>
      </c>
      <c r="AC1737" s="4">
        <f>AA1737/Z1737</f>
        <v>0</v>
      </c>
    </row>
    <row r="1738" spans="1:29" ht="13.2">
      <c r="A1738" s="4" t="s">
        <v>271</v>
      </c>
      <c r="B1738" s="4" t="s">
        <v>272</v>
      </c>
      <c r="C1738" s="4">
        <f>IF(D1738="","",Menu!$D$8)</f>
        <v>0</v>
      </c>
      <c r="D1738" s="5" t="s">
        <v>63</v>
      </c>
      <c r="E1738" s="4">
        <f>IF(D1738="","",Menu!$J$10)</f>
        <v>0</v>
      </c>
      <c r="F1738" s="4">
        <f>IF(D1738="","",Menu!$R$8)</f>
        <v>0</v>
      </c>
      <c r="G1738" s="4">
        <f>IF(I1738="","",Menu!$N$12)</f>
        <v>0</v>
      </c>
      <c r="H1738" s="4">
        <f>IF(J1738="","",Menu!$N$10)</f>
        <v>0</v>
      </c>
      <c r="I1738" s="1" t="s">
        <v>414</v>
      </c>
      <c r="J1738" s="4">
        <f>IF(I1738="","",Menu!$M$8)</f>
        <v>0</v>
      </c>
      <c r="K1738">
        <f>Playeras!E16</f>
        <v>0</v>
      </c>
      <c r="L1738" s="4">
        <f>IF(K1738="","",IF(Menu!$D$10="",0,Menu!$E$10))</f>
        <v>0</v>
      </c>
      <c r="M1738" s="4">
        <f>IF(K1738="","",IF(Menu!$H$8="",0,Menu!$H$8))</f>
        <v>0</v>
      </c>
      <c r="N1738" s="4" t="s">
        <v>274</v>
      </c>
      <c r="Y1738" s="4" t="str">
        <f>MID(I1742,1,5)</f>
        <v>C0300</v>
      </c>
      <c r="Z1738" s="4">
        <v>72</v>
      </c>
      <c r="AA1738" s="4">
        <f>(ROUNDDOWN(K1744/Z1738,0))*Z1738</f>
        <v>0</v>
      </c>
      <c r="AB1738" s="4">
        <f>K1744-(AA1738)</f>
        <v>0</v>
      </c>
      <c r="AC1738" s="4">
        <f>AA1738/Z1738</f>
        <v>0</v>
      </c>
    </row>
    <row r="1739" spans="1:29" ht="13.2">
      <c r="A1739" s="4" t="s">
        <v>271</v>
      </c>
      <c r="B1739" s="4" t="s">
        <v>272</v>
      </c>
      <c r="C1739" s="4">
        <f>IF(D1739="","",Menu!$D$8)</f>
        <v>0</v>
      </c>
      <c r="D1739" s="5" t="s">
        <v>63</v>
      </c>
      <c r="E1739" s="4">
        <f>IF(D1739="","",Menu!$J$10)</f>
        <v>0</v>
      </c>
      <c r="F1739" s="4">
        <f>IF(D1739="","",Menu!$R$8)</f>
        <v>0</v>
      </c>
      <c r="G1739" s="4">
        <f>IF(I1739="","",Menu!$N$12)</f>
        <v>0</v>
      </c>
      <c r="H1739" s="4">
        <f>IF(J1739="","",Menu!$N$10)</f>
        <v>0</v>
      </c>
      <c r="I1739" s="1" t="s">
        <v>415</v>
      </c>
      <c r="J1739" s="4">
        <f>IF(I1739="","",Menu!$M$8)</f>
        <v>0</v>
      </c>
      <c r="K1739">
        <f>Playeras!F16</f>
        <v>0</v>
      </c>
      <c r="L1739" s="4">
        <f>IF(K1739="","",IF(Menu!$D$10="",0,Menu!$E$10))</f>
        <v>0</v>
      </c>
      <c r="M1739" s="4">
        <f>IF(K1739="","",IF(Menu!$H$8="",0,Menu!$H$8))</f>
        <v>0</v>
      </c>
      <c r="N1739" s="4" t="s">
        <v>274</v>
      </c>
      <c r="Y1739" s="4" t="str">
        <f>MID(I1743,1,5)</f>
        <v>C0300</v>
      </c>
      <c r="Z1739" s="4">
        <v>72</v>
      </c>
      <c r="AA1739" s="4">
        <f>(ROUNDDOWN(K1745/Z1739,0))*Z1739</f>
        <v>0</v>
      </c>
      <c r="AB1739" s="4">
        <f>K1745-(AA1739)</f>
        <v>0</v>
      </c>
      <c r="AC1739" s="4">
        <f>AA1739/Z1739</f>
        <v>0</v>
      </c>
    </row>
    <row r="1740" spans="1:29" ht="13.2">
      <c r="A1740" s="4" t="s">
        <v>271</v>
      </c>
      <c r="B1740" s="4" t="s">
        <v>272</v>
      </c>
      <c r="C1740" s="4">
        <f>IF(D1740="","",Menu!$D$8)</f>
        <v>0</v>
      </c>
      <c r="D1740" s="5" t="s">
        <v>63</v>
      </c>
      <c r="E1740" s="4">
        <f>IF(D1740="","",Menu!$J$10)</f>
        <v>0</v>
      </c>
      <c r="F1740" s="4">
        <f>IF(D1740="","",Menu!$R$8)</f>
        <v>0</v>
      </c>
      <c r="G1740" s="4">
        <f>IF(I1740="","",Menu!$N$12)</f>
        <v>0</v>
      </c>
      <c r="H1740" s="4">
        <f>IF(J1740="","",Menu!$N$10)</f>
        <v>0</v>
      </c>
      <c r="I1740" s="1" t="s">
        <v>413</v>
      </c>
      <c r="J1740" s="4">
        <f>IF(I1740="","",Menu!$M$8)</f>
        <v>0</v>
      </c>
      <c r="K1740">
        <f>Playeras!D16</f>
        <v>0</v>
      </c>
      <c r="L1740" s="4">
        <f>IF(K1740="","",IF(Menu!$D$10="",0,Menu!$E$10))</f>
        <v>0</v>
      </c>
      <c r="M1740" s="4">
        <f>IF(K1740="","",IF(Menu!$H$8="",0,Menu!$H$8))</f>
        <v>0</v>
      </c>
      <c r="N1740" s="4" t="s">
        <v>274</v>
      </c>
      <c r="Y1740" s="4" t="str">
        <f>MID(I1744,1,5)</f>
        <v>C0300</v>
      </c>
      <c r="Z1740" s="4">
        <v>72</v>
      </c>
      <c r="AA1740" s="4">
        <f>(ROUNDDOWN(K1746/Z1740,0))*Z1740</f>
        <v>0</v>
      </c>
      <c r="AB1740" s="4">
        <f>K1746-(AA1740)</f>
        <v>0</v>
      </c>
      <c r="AC1740" s="4">
        <f>AA1740/Z1740</f>
        <v>0</v>
      </c>
    </row>
    <row r="1741" spans="1:29" ht="13.2">
      <c r="A1741" s="4" t="s">
        <v>271</v>
      </c>
      <c r="B1741" s="4" t="s">
        <v>272</v>
      </c>
      <c r="C1741" s="4">
        <f>IF(D1741="","",Menu!$D$8)</f>
        <v>0</v>
      </c>
      <c r="D1741" s="5" t="s">
        <v>63</v>
      </c>
      <c r="E1741" s="4">
        <f>IF(D1741="","",Menu!$J$10)</f>
        <v>0</v>
      </c>
      <c r="F1741" s="4">
        <f>IF(D1741="","",Menu!$R$8)</f>
        <v>0</v>
      </c>
      <c r="G1741" s="4">
        <f>IF(I1741="","",Menu!$N$12)</f>
        <v>0</v>
      </c>
      <c r="H1741" s="4">
        <f>IF(J1741="","",Menu!$N$10)</f>
        <v>0</v>
      </c>
      <c r="I1741" s="1" t="s">
        <v>412</v>
      </c>
      <c r="J1741" s="4">
        <f>IF(I1741="","",Menu!$M$8)</f>
        <v>0</v>
      </c>
      <c r="K1741">
        <f>Playeras!I15</f>
        <v>0</v>
      </c>
      <c r="L1741" s="4">
        <f>IF(K1741="","",IF(Menu!$D$10="",0,Menu!$E$10))</f>
        <v>0</v>
      </c>
      <c r="M1741" s="4">
        <f>IF(K1741="","",IF(Menu!$H$8="",0,Menu!$H$8))</f>
        <v>0</v>
      </c>
      <c r="N1741" s="4" t="s">
        <v>274</v>
      </c>
      <c r="Y1741" s="4" t="str">
        <f>MID(I1745,1,5)</f>
        <v>C0300</v>
      </c>
      <c r="Z1741" s="4">
        <v>36</v>
      </c>
      <c r="AA1741" s="4">
        <f>(ROUNDDOWN(K1747/Z1741,0))*Z1741</f>
        <v>0</v>
      </c>
      <c r="AB1741" s="4">
        <f>K1747-(AA1741)</f>
        <v>0</v>
      </c>
      <c r="AC1741" s="4">
        <f>AA1741/Z1741</f>
        <v>0</v>
      </c>
    </row>
    <row r="1742" spans="1:29" ht="13.2">
      <c r="A1742" s="4" t="s">
        <v>271</v>
      </c>
      <c r="B1742" s="4" t="s">
        <v>272</v>
      </c>
      <c r="C1742" s="4">
        <f>IF(D1742="","",Menu!$D$8)</f>
        <v>0</v>
      </c>
      <c r="D1742" s="5" t="s">
        <v>63</v>
      </c>
      <c r="E1742" s="4">
        <f>IF(D1742="","",Menu!$J$10)</f>
        <v>0</v>
      </c>
      <c r="F1742" s="4">
        <f>IF(D1742="","",Menu!$R$8)</f>
        <v>0</v>
      </c>
      <c r="G1742" s="4">
        <f>IF(I1742="","",Menu!$N$12)</f>
        <v>0</v>
      </c>
      <c r="H1742" s="4">
        <f>IF(J1742="","",Menu!$N$10)</f>
        <v>0</v>
      </c>
      <c r="I1742" s="1" t="s">
        <v>411</v>
      </c>
      <c r="J1742" s="4">
        <f>IF(I1742="","",Menu!$M$8)</f>
        <v>0</v>
      </c>
      <c r="K1742">
        <f>Playeras!H15</f>
        <v>0</v>
      </c>
      <c r="L1742" s="4">
        <f>IF(K1742="","",IF(Menu!$D$10="",0,Menu!$E$10))</f>
        <v>0</v>
      </c>
      <c r="M1742" s="4">
        <f>IF(K1742="","",IF(Menu!$H$8="",0,Menu!$H$8))</f>
        <v>0</v>
      </c>
      <c r="N1742" s="4" t="s">
        <v>274</v>
      </c>
      <c r="Y1742" s="4" t="str">
        <f>MID(I1746,1,5)</f>
        <v>C0300</v>
      </c>
      <c r="Z1742" s="4">
        <v>72</v>
      </c>
      <c r="AA1742" s="4">
        <f>(ROUNDDOWN(K1748/Z1742,0))*Z1742</f>
        <v>0</v>
      </c>
      <c r="AB1742" s="4">
        <f>K1748-(AA1742)</f>
        <v>0</v>
      </c>
      <c r="AC1742" s="4">
        <f>AA1742/Z1742</f>
        <v>0</v>
      </c>
    </row>
    <row r="1743" spans="1:29" ht="13.2">
      <c r="A1743" s="4" t="s">
        <v>271</v>
      </c>
      <c r="B1743" s="4" t="s">
        <v>272</v>
      </c>
      <c r="C1743" s="4">
        <f>IF(D1743="","",Menu!$D$8)</f>
        <v>0</v>
      </c>
      <c r="D1743" s="5" t="s">
        <v>63</v>
      </c>
      <c r="E1743" s="4">
        <f>IF(D1743="","",Menu!$J$10)</f>
        <v>0</v>
      </c>
      <c r="F1743" s="4">
        <f>IF(D1743="","",Menu!$R$8)</f>
        <v>0</v>
      </c>
      <c r="G1743" s="4">
        <f>IF(I1743="","",Menu!$N$12)</f>
        <v>0</v>
      </c>
      <c r="H1743" s="4">
        <f>IF(J1743="","",Menu!$N$10)</f>
        <v>0</v>
      </c>
      <c r="I1743" s="1" t="s">
        <v>410</v>
      </c>
      <c r="J1743" s="4">
        <f>IF(I1743="","",Menu!$M$8)</f>
        <v>0</v>
      </c>
      <c r="K1743">
        <f>Playeras!G15</f>
        <v>0</v>
      </c>
      <c r="L1743" s="4">
        <f>IF(K1743="","",IF(Menu!$D$10="",0,Menu!$E$10))</f>
        <v>0</v>
      </c>
      <c r="M1743" s="4">
        <f>IF(K1743="","",IF(Menu!$H$8="",0,Menu!$H$8))</f>
        <v>0</v>
      </c>
      <c r="N1743" s="4" t="s">
        <v>274</v>
      </c>
      <c r="Y1743" s="4" t="str">
        <f>MID(I1747,1,5)</f>
        <v>C0300</v>
      </c>
      <c r="Z1743" s="4">
        <v>72</v>
      </c>
      <c r="AA1743" s="4">
        <f>(ROUNDDOWN(K1749/Z1743,0))*Z1743</f>
        <v>0</v>
      </c>
      <c r="AB1743" s="4">
        <f>K1749-(AA1743)</f>
        <v>0</v>
      </c>
      <c r="AC1743" s="4">
        <f>AA1743/Z1743</f>
        <v>0</v>
      </c>
    </row>
    <row r="1744" spans="1:29" ht="13.2">
      <c r="A1744" s="4" t="s">
        <v>271</v>
      </c>
      <c r="B1744" s="4" t="s">
        <v>272</v>
      </c>
      <c r="C1744" s="4">
        <f>IF(D1744="","",Menu!$D$8)</f>
        <v>0</v>
      </c>
      <c r="D1744" s="5" t="s">
        <v>63</v>
      </c>
      <c r="E1744" s="4">
        <f>IF(D1744="","",Menu!$J$10)</f>
        <v>0</v>
      </c>
      <c r="F1744" s="4">
        <f>IF(D1744="","",Menu!$R$8)</f>
        <v>0</v>
      </c>
      <c r="G1744" s="4">
        <f>IF(I1744="","",Menu!$N$12)</f>
        <v>0</v>
      </c>
      <c r="H1744" s="4">
        <f>IF(J1744="","",Menu!$N$10)</f>
        <v>0</v>
      </c>
      <c r="I1744" s="1" t="s">
        <v>408</v>
      </c>
      <c r="J1744" s="4">
        <f>IF(I1744="","",Menu!$M$8)</f>
        <v>0</v>
      </c>
      <c r="K1744">
        <f>Playeras!E15</f>
        <v>0</v>
      </c>
      <c r="L1744" s="4">
        <f>IF(K1744="","",IF(Menu!$D$10="",0,Menu!$E$10))</f>
        <v>0</v>
      </c>
      <c r="M1744" s="4">
        <f>IF(K1744="","",IF(Menu!$H$8="",0,Menu!$H$8))</f>
        <v>0</v>
      </c>
      <c r="N1744" s="4" t="s">
        <v>274</v>
      </c>
      <c r="Y1744" s="4" t="str">
        <f>MID(I1748,1,5)</f>
        <v>C0300</v>
      </c>
      <c r="Z1744" s="4">
        <v>72</v>
      </c>
      <c r="AA1744" s="4">
        <f>(ROUNDDOWN(K1750/Z1744,0))*Z1744</f>
        <v>0</v>
      </c>
      <c r="AB1744" s="4">
        <f>K1750-(AA1744)</f>
        <v>0</v>
      </c>
      <c r="AC1744" s="4">
        <f>AA1744/Z1744</f>
        <v>0</v>
      </c>
    </row>
    <row r="1745" spans="1:29" ht="13.2">
      <c r="A1745" s="4" t="s">
        <v>271</v>
      </c>
      <c r="B1745" s="4" t="s">
        <v>272</v>
      </c>
      <c r="C1745" s="4">
        <f>IF(D1745="","",Menu!$D$8)</f>
        <v>0</v>
      </c>
      <c r="D1745" s="5" t="s">
        <v>63</v>
      </c>
      <c r="E1745" s="4">
        <f>IF(D1745="","",Menu!$J$10)</f>
        <v>0</v>
      </c>
      <c r="F1745" s="4">
        <f>IF(D1745="","",Menu!$R$8)</f>
        <v>0</v>
      </c>
      <c r="G1745" s="4">
        <f>IF(I1745="","",Menu!$N$12)</f>
        <v>0</v>
      </c>
      <c r="H1745" s="4">
        <f>IF(J1745="","",Menu!$N$10)</f>
        <v>0</v>
      </c>
      <c r="I1745" s="1" t="s">
        <v>409</v>
      </c>
      <c r="J1745" s="4">
        <f>IF(I1745="","",Menu!$M$8)</f>
        <v>0</v>
      </c>
      <c r="K1745">
        <f>Playeras!F15</f>
        <v>0</v>
      </c>
      <c r="L1745" s="4">
        <f>IF(K1745="","",IF(Menu!$D$10="",0,Menu!$E$10))</f>
        <v>0</v>
      </c>
      <c r="M1745" s="4">
        <f>IF(K1745="","",IF(Menu!$H$8="",0,Menu!$H$8))</f>
        <v>0</v>
      </c>
      <c r="N1745" s="4" t="s">
        <v>274</v>
      </c>
      <c r="Y1745" s="4" t="str">
        <f>MID(I1749,1,5)</f>
        <v>C0300</v>
      </c>
      <c r="Z1745" s="4">
        <v>72</v>
      </c>
      <c r="AA1745" s="4">
        <f>(ROUNDDOWN(K1751/Z1745,0))*Z1745</f>
        <v>0</v>
      </c>
      <c r="AB1745" s="4">
        <f>K1751-(AA1745)</f>
        <v>0</v>
      </c>
      <c r="AC1745" s="4">
        <f>AA1745/Z1745</f>
        <v>0</v>
      </c>
    </row>
    <row r="1746" spans="1:29" ht="13.2">
      <c r="A1746" s="4" t="s">
        <v>271</v>
      </c>
      <c r="B1746" s="4" t="s">
        <v>272</v>
      </c>
      <c r="C1746" s="4">
        <f>IF(D1746="","",Menu!$D$8)</f>
        <v>0</v>
      </c>
      <c r="D1746" s="5" t="s">
        <v>63</v>
      </c>
      <c r="E1746" s="4">
        <f>IF(D1746="","",Menu!$J$10)</f>
        <v>0</v>
      </c>
      <c r="F1746" s="4">
        <f>IF(D1746="","",Menu!$R$8)</f>
        <v>0</v>
      </c>
      <c r="G1746" s="4">
        <f>IF(I1746="","",Menu!$N$12)</f>
        <v>0</v>
      </c>
      <c r="H1746" s="4">
        <f>IF(J1746="","",Menu!$N$10)</f>
        <v>0</v>
      </c>
      <c r="I1746" s="1" t="s">
        <v>407</v>
      </c>
      <c r="J1746" s="4">
        <f>IF(I1746="","",Menu!$M$8)</f>
        <v>0</v>
      </c>
      <c r="K1746">
        <f>Playeras!D15</f>
        <v>0</v>
      </c>
      <c r="L1746" s="4">
        <f>IF(K1746="","",IF(Menu!$D$10="",0,Menu!$E$10))</f>
        <v>0</v>
      </c>
      <c r="M1746" s="4">
        <f>IF(K1746="","",IF(Menu!$H$8="",0,Menu!$H$8))</f>
        <v>0</v>
      </c>
      <c r="N1746" s="4" t="s">
        <v>274</v>
      </c>
      <c r="Y1746" s="4" t="str">
        <f>MID(I1750,1,5)</f>
        <v>C0300</v>
      </c>
      <c r="Z1746" s="4">
        <v>72</v>
      </c>
      <c r="AA1746" s="4">
        <f>(ROUNDDOWN(K1752/Z1746,0))*Z1746</f>
        <v>0</v>
      </c>
      <c r="AB1746" s="4">
        <f>K1752-(AA1746)</f>
        <v>0</v>
      </c>
      <c r="AC1746" s="4">
        <f>AA1746/Z1746</f>
        <v>0</v>
      </c>
    </row>
    <row r="1747" spans="1:29" ht="13.2">
      <c r="A1747" s="4" t="s">
        <v>271</v>
      </c>
      <c r="B1747" s="4" t="s">
        <v>272</v>
      </c>
      <c r="C1747" s="4">
        <f>IF(D1747="","",Menu!$D$8)</f>
        <v>0</v>
      </c>
      <c r="D1747" s="5" t="s">
        <v>63</v>
      </c>
      <c r="E1747" s="4">
        <f>IF(D1747="","",Menu!$J$10)</f>
        <v>0</v>
      </c>
      <c r="F1747" s="4">
        <f>IF(D1747="","",Menu!$R$8)</f>
        <v>0</v>
      </c>
      <c r="G1747" s="4">
        <f>IF(I1747="","",Menu!$N$12)</f>
        <v>0</v>
      </c>
      <c r="H1747" s="4">
        <f>IF(J1747="","",Menu!$N$10)</f>
        <v>0</v>
      </c>
      <c r="I1747" s="1" t="s">
        <v>2370</v>
      </c>
      <c r="J1747" s="4">
        <f>IF(I1747="","",Menu!$M$8)</f>
        <v>0</v>
      </c>
      <c r="K1747">
        <f>Playeras!I14</f>
        <v>0</v>
      </c>
      <c r="L1747" s="4">
        <f>IF(K1747="","",IF(Menu!$D$10="",0,Menu!$E$10))</f>
        <v>0</v>
      </c>
      <c r="M1747" s="4">
        <f>IF(K1747="","",IF(Menu!$H$8="",0,Menu!$H$8))</f>
        <v>0</v>
      </c>
      <c r="N1747" s="4" t="s">
        <v>274</v>
      </c>
      <c r="Y1747" s="4" t="str">
        <f>MID(I1751,1,5)</f>
        <v>C0300</v>
      </c>
      <c r="Z1747" s="4">
        <v>36</v>
      </c>
      <c r="AA1747" s="4">
        <f>(ROUNDDOWN(K1753/Z1747,0))*Z1747</f>
        <v>0</v>
      </c>
      <c r="AB1747" s="4">
        <f>K1753-(AA1747)</f>
        <v>0</v>
      </c>
      <c r="AC1747" s="4">
        <f>AA1747/Z1747</f>
        <v>0</v>
      </c>
    </row>
    <row r="1748" spans="1:29" ht="13.2">
      <c r="A1748" s="4" t="s">
        <v>271</v>
      </c>
      <c r="B1748" s="4" t="s">
        <v>272</v>
      </c>
      <c r="C1748" s="4">
        <f>IF(D1748="","",Menu!$D$8)</f>
        <v>0</v>
      </c>
      <c r="D1748" s="5" t="s">
        <v>63</v>
      </c>
      <c r="E1748" s="4">
        <f>IF(D1748="","",Menu!$J$10)</f>
        <v>0</v>
      </c>
      <c r="F1748" s="4">
        <f>IF(D1748="","",Menu!$R$8)</f>
        <v>0</v>
      </c>
      <c r="G1748" s="4">
        <f>IF(I1748="","",Menu!$N$12)</f>
        <v>0</v>
      </c>
      <c r="H1748" s="4">
        <f>IF(J1748="","",Menu!$N$10)</f>
        <v>0</v>
      </c>
      <c r="I1748" s="1" t="s">
        <v>2369</v>
      </c>
      <c r="J1748" s="4">
        <f>IF(I1748="","",Menu!$M$8)</f>
        <v>0</v>
      </c>
      <c r="K1748">
        <f>Playeras!H14</f>
        <v>0</v>
      </c>
      <c r="L1748" s="4">
        <f>IF(K1748="","",IF(Menu!$D$10="",0,Menu!$E$10))</f>
        <v>0</v>
      </c>
      <c r="M1748" s="4">
        <f>IF(K1748="","",IF(Menu!$H$8="",0,Menu!$H$8))</f>
        <v>0</v>
      </c>
      <c r="N1748" s="4" t="s">
        <v>274</v>
      </c>
      <c r="Y1748" s="4" t="str">
        <f>MID(I1752,1,5)</f>
        <v>C0300</v>
      </c>
      <c r="Z1748" s="4">
        <v>72</v>
      </c>
      <c r="AA1748" s="4">
        <f>(ROUNDDOWN(K1754/Z1748,0))*Z1748</f>
        <v>0</v>
      </c>
      <c r="AB1748" s="4">
        <f>K1754-(AA1748)</f>
        <v>0</v>
      </c>
      <c r="AC1748" s="4">
        <f>AA1748/Z1748</f>
        <v>0</v>
      </c>
    </row>
    <row r="1749" spans="1:29" ht="13.2">
      <c r="A1749" s="4" t="s">
        <v>271</v>
      </c>
      <c r="B1749" s="4" t="s">
        <v>272</v>
      </c>
      <c r="C1749" s="4">
        <f>IF(D1749="","",Menu!$D$8)</f>
        <v>0</v>
      </c>
      <c r="D1749" s="5" t="s">
        <v>63</v>
      </c>
      <c r="E1749" s="4">
        <f>IF(D1749="","",Menu!$J$10)</f>
        <v>0</v>
      </c>
      <c r="F1749" s="4">
        <f>IF(D1749="","",Menu!$R$8)</f>
        <v>0</v>
      </c>
      <c r="G1749" s="4">
        <f>IF(I1749="","",Menu!$N$12)</f>
        <v>0</v>
      </c>
      <c r="H1749" s="4">
        <f>IF(J1749="","",Menu!$N$10)</f>
        <v>0</v>
      </c>
      <c r="I1749" s="1" t="s">
        <v>2368</v>
      </c>
      <c r="J1749" s="4">
        <f>IF(I1749="","",Menu!$M$8)</f>
        <v>0</v>
      </c>
      <c r="K1749">
        <f>Playeras!G14</f>
        <v>0</v>
      </c>
      <c r="L1749" s="4">
        <f>IF(K1749="","",IF(Menu!$D$10="",0,Menu!$E$10))</f>
        <v>0</v>
      </c>
      <c r="M1749" s="4">
        <f>IF(K1749="","",IF(Menu!$H$8="",0,Menu!$H$8))</f>
        <v>0</v>
      </c>
      <c r="N1749" s="4" t="s">
        <v>274</v>
      </c>
      <c r="Y1749" s="4" t="str">
        <f>MID(I1753,1,5)</f>
        <v>C0300</v>
      </c>
      <c r="Z1749" s="4">
        <v>72</v>
      </c>
      <c r="AA1749" s="4">
        <f>(ROUNDDOWN(K1755/Z1749,0))*Z1749</f>
        <v>0</v>
      </c>
      <c r="AB1749" s="4">
        <f>K1755-(AA1749)</f>
        <v>0</v>
      </c>
      <c r="AC1749" s="4">
        <f>AA1749/Z1749</f>
        <v>0</v>
      </c>
    </row>
    <row r="1750" spans="1:29" ht="13.2">
      <c r="A1750" s="4" t="s">
        <v>271</v>
      </c>
      <c r="B1750" s="4" t="s">
        <v>272</v>
      </c>
      <c r="C1750" s="4">
        <f>IF(D1750="","",Menu!$D$8)</f>
        <v>0</v>
      </c>
      <c r="D1750" s="5" t="s">
        <v>63</v>
      </c>
      <c r="E1750" s="4">
        <f>IF(D1750="","",Menu!$J$10)</f>
        <v>0</v>
      </c>
      <c r="F1750" s="4">
        <f>IF(D1750="","",Menu!$R$8)</f>
        <v>0</v>
      </c>
      <c r="G1750" s="4">
        <f>IF(I1750="","",Menu!$N$12)</f>
        <v>0</v>
      </c>
      <c r="H1750" s="4">
        <f>IF(J1750="","",Menu!$N$10)</f>
        <v>0</v>
      </c>
      <c r="I1750" s="1" t="s">
        <v>2366</v>
      </c>
      <c r="J1750" s="4">
        <f>IF(I1750="","",Menu!$M$8)</f>
        <v>0</v>
      </c>
      <c r="K1750">
        <f>Playeras!E14</f>
        <v>0</v>
      </c>
      <c r="L1750" s="4">
        <f>IF(K1750="","",IF(Menu!$D$10="",0,Menu!$E$10))</f>
        <v>0</v>
      </c>
      <c r="M1750" s="4">
        <f>IF(K1750="","",IF(Menu!$H$8="",0,Menu!$H$8))</f>
        <v>0</v>
      </c>
      <c r="N1750" s="4" t="s">
        <v>274</v>
      </c>
      <c r="Y1750" s="4" t="str">
        <f>MID(I1754,1,5)</f>
        <v>C0300</v>
      </c>
      <c r="Z1750" s="4">
        <v>72</v>
      </c>
      <c r="AA1750" s="4">
        <f>(ROUNDDOWN(K1756/Z1750,0))*Z1750</f>
        <v>0</v>
      </c>
      <c r="AB1750" s="4">
        <f>K1756-(AA1750)</f>
        <v>0</v>
      </c>
      <c r="AC1750" s="4">
        <f>AA1750/Z1750</f>
        <v>0</v>
      </c>
    </row>
    <row r="1751" spans="1:29" ht="13.2">
      <c r="A1751" s="4" t="s">
        <v>271</v>
      </c>
      <c r="B1751" s="4" t="s">
        <v>272</v>
      </c>
      <c r="C1751" s="4">
        <f>IF(D1751="","",Menu!$D$8)</f>
        <v>0</v>
      </c>
      <c r="D1751" s="5" t="s">
        <v>63</v>
      </c>
      <c r="E1751" s="4">
        <f>IF(D1751="","",Menu!$J$10)</f>
        <v>0</v>
      </c>
      <c r="F1751" s="4">
        <f>IF(D1751="","",Menu!$R$8)</f>
        <v>0</v>
      </c>
      <c r="G1751" s="4">
        <f>IF(I1751="","",Menu!$N$12)</f>
        <v>0</v>
      </c>
      <c r="H1751" s="4">
        <f>IF(J1751="","",Menu!$N$10)</f>
        <v>0</v>
      </c>
      <c r="I1751" s="1" t="s">
        <v>2367</v>
      </c>
      <c r="J1751" s="4">
        <f>IF(I1751="","",Menu!$M$8)</f>
        <v>0</v>
      </c>
      <c r="K1751">
        <f>Playeras!F14</f>
        <v>0</v>
      </c>
      <c r="L1751" s="4">
        <f>IF(K1751="","",IF(Menu!$D$10="",0,Menu!$E$10))</f>
        <v>0</v>
      </c>
      <c r="M1751" s="4">
        <f>IF(K1751="","",IF(Menu!$H$8="",0,Menu!$H$8))</f>
        <v>0</v>
      </c>
      <c r="N1751" s="4" t="s">
        <v>274</v>
      </c>
      <c r="Y1751" s="4" t="str">
        <f>MID(I1755,1,5)</f>
        <v>C0300</v>
      </c>
      <c r="Z1751" s="4">
        <v>72</v>
      </c>
      <c r="AA1751" s="4">
        <f>(ROUNDDOWN(K1757/Z1751,0))*Z1751</f>
        <v>0</v>
      </c>
      <c r="AB1751" s="4">
        <f>K1757-(AA1751)</f>
        <v>0</v>
      </c>
      <c r="AC1751" s="4">
        <f>AA1751/Z1751</f>
        <v>0</v>
      </c>
    </row>
    <row r="1752" spans="1:29" ht="13.2">
      <c r="A1752" s="4" t="s">
        <v>271</v>
      </c>
      <c r="B1752" s="4" t="s">
        <v>272</v>
      </c>
      <c r="C1752" s="4">
        <f>IF(D1752="","",Menu!$D$8)</f>
        <v>0</v>
      </c>
      <c r="D1752" s="5" t="s">
        <v>63</v>
      </c>
      <c r="E1752" s="4">
        <f>IF(D1752="","",Menu!$J$10)</f>
        <v>0</v>
      </c>
      <c r="F1752" s="4">
        <f>IF(D1752="","",Menu!$R$8)</f>
        <v>0</v>
      </c>
      <c r="G1752" s="4">
        <f>IF(I1752="","",Menu!$N$12)</f>
        <v>0</v>
      </c>
      <c r="H1752" s="4">
        <f>IF(J1752="","",Menu!$N$10)</f>
        <v>0</v>
      </c>
      <c r="I1752" s="1" t="s">
        <v>2365</v>
      </c>
      <c r="J1752" s="4">
        <f>IF(I1752="","",Menu!$M$8)</f>
        <v>0</v>
      </c>
      <c r="K1752">
        <f>Playeras!D14</f>
        <v>0</v>
      </c>
      <c r="L1752" s="4">
        <f>IF(K1752="","",IF(Menu!$D$10="",0,Menu!$E$10))</f>
        <v>0</v>
      </c>
      <c r="M1752" s="4">
        <f>IF(K1752="","",IF(Menu!$H$8="",0,Menu!$H$8))</f>
        <v>0</v>
      </c>
      <c r="N1752" s="4" t="s">
        <v>274</v>
      </c>
      <c r="Y1752" s="4" t="str">
        <f>MID(I1756,1,5)</f>
        <v>C0300</v>
      </c>
      <c r="Z1752" s="4">
        <v>72</v>
      </c>
      <c r="AA1752" s="4">
        <f>(ROUNDDOWN(K1758/Z1752,0))*Z1752</f>
        <v>0</v>
      </c>
      <c r="AB1752" s="4">
        <f>K1758-(AA1752)</f>
        <v>0</v>
      </c>
      <c r="AC1752" s="4">
        <f>AA1752/Z1752</f>
        <v>0</v>
      </c>
    </row>
    <row r="1753" spans="1:29" ht="13.2">
      <c r="A1753" s="4" t="s">
        <v>271</v>
      </c>
      <c r="B1753" s="4" t="s">
        <v>272</v>
      </c>
      <c r="C1753" s="4">
        <f>IF(D1753="","",Menu!$D$8)</f>
        <v>0</v>
      </c>
      <c r="D1753" s="5" t="s">
        <v>63</v>
      </c>
      <c r="E1753" s="4">
        <f>IF(D1753="","",Menu!$J$10)</f>
        <v>0</v>
      </c>
      <c r="F1753" s="4">
        <f>IF(D1753="","",Menu!$R$8)</f>
        <v>0</v>
      </c>
      <c r="G1753" s="4">
        <f>IF(I1753="","",Menu!$N$12)</f>
        <v>0</v>
      </c>
      <c r="H1753" s="4">
        <f>IF(J1753="","",Menu!$N$10)</f>
        <v>0</v>
      </c>
      <c r="I1753" s="1" t="s">
        <v>406</v>
      </c>
      <c r="J1753" s="4">
        <f>IF(I1753="","",Menu!$M$8)</f>
        <v>0</v>
      </c>
      <c r="K1753">
        <f>Playeras!I13</f>
        <v>0</v>
      </c>
      <c r="L1753" s="4">
        <f>IF(K1753="","",IF(Menu!$D$10="",0,Menu!$E$10))</f>
        <v>0</v>
      </c>
      <c r="M1753" s="4">
        <f>IF(K1753="","",IF(Menu!$H$8="",0,Menu!$H$8))</f>
        <v>0</v>
      </c>
      <c r="N1753" s="4" t="s">
        <v>274</v>
      </c>
      <c r="Y1753" s="4" t="str">
        <f>MID(I1757,1,5)</f>
        <v>C0300</v>
      </c>
      <c r="Z1753" s="4">
        <v>36</v>
      </c>
      <c r="AA1753" s="4">
        <f>(ROUNDDOWN(K1753/Z1753,0))*Z1753</f>
        <v>0</v>
      </c>
      <c r="AB1753" s="4">
        <f>K1753-(AA1753)</f>
        <v>0</v>
      </c>
      <c r="AC1753" s="4">
        <f>AA1753/Z1753</f>
        <v>0</v>
      </c>
    </row>
    <row r="1754" spans="1:29" ht="13.2">
      <c r="A1754" s="4" t="s">
        <v>271</v>
      </c>
      <c r="B1754" s="4" t="s">
        <v>272</v>
      </c>
      <c r="C1754" s="4">
        <f>IF(D1754="","",Menu!$D$8)</f>
        <v>0</v>
      </c>
      <c r="D1754" s="5" t="s">
        <v>63</v>
      </c>
      <c r="E1754" s="4">
        <f>IF(D1754="","",Menu!$J$10)</f>
        <v>0</v>
      </c>
      <c r="F1754" s="4">
        <f>IF(D1754="","",Menu!$R$8)</f>
        <v>0</v>
      </c>
      <c r="G1754" s="4">
        <f>IF(I1754="","",Menu!$N$12)</f>
        <v>0</v>
      </c>
      <c r="H1754" s="4">
        <f>IF(J1754="","",Menu!$N$10)</f>
        <v>0</v>
      </c>
      <c r="I1754" s="1" t="s">
        <v>405</v>
      </c>
      <c r="J1754" s="4">
        <f>IF(I1754="","",Menu!$M$8)</f>
        <v>0</v>
      </c>
      <c r="K1754">
        <f>Playeras!H13</f>
        <v>0</v>
      </c>
      <c r="L1754" s="4">
        <f>IF(K1754="","",IF(Menu!$D$10="",0,Menu!$E$10))</f>
        <v>0</v>
      </c>
      <c r="M1754" s="4">
        <f>IF(K1754="","",IF(Menu!$H$8="",0,Menu!$H$8))</f>
        <v>0</v>
      </c>
      <c r="N1754" s="4" t="s">
        <v>274</v>
      </c>
      <c r="Y1754" s="4" t="str">
        <f>MID(I1758,1,5)</f>
        <v>C0300</v>
      </c>
      <c r="Z1754" s="4">
        <v>72</v>
      </c>
      <c r="AA1754" s="4">
        <f>(ROUNDDOWN(K1754/Z1754,0))*Z1754</f>
        <v>0</v>
      </c>
      <c r="AB1754" s="4">
        <f>K1754-(AA1754)</f>
        <v>0</v>
      </c>
      <c r="AC1754" s="4">
        <f>AA1754/Z1754</f>
        <v>0</v>
      </c>
    </row>
    <row r="1755" spans="1:29" ht="13.2">
      <c r="A1755" s="4" t="s">
        <v>271</v>
      </c>
      <c r="B1755" s="4" t="s">
        <v>272</v>
      </c>
      <c r="C1755" s="4">
        <f>IF(D1755="","",Menu!$D$8)</f>
        <v>0</v>
      </c>
      <c r="D1755" s="5" t="s">
        <v>63</v>
      </c>
      <c r="E1755" s="4">
        <f>IF(D1755="","",Menu!$J$10)</f>
        <v>0</v>
      </c>
      <c r="F1755" s="4">
        <f>IF(D1755="","",Menu!$R$8)</f>
        <v>0</v>
      </c>
      <c r="G1755" s="4">
        <f>IF(I1755="","",Menu!$N$12)</f>
        <v>0</v>
      </c>
      <c r="H1755" s="4">
        <f>IF(J1755="","",Menu!$N$10)</f>
        <v>0</v>
      </c>
      <c r="I1755" s="1" t="s">
        <v>404</v>
      </c>
      <c r="J1755" s="4">
        <f>IF(I1755="","",Menu!$M$8)</f>
        <v>0</v>
      </c>
      <c r="K1755">
        <f>Playeras!G13</f>
        <v>0</v>
      </c>
      <c r="L1755" s="4">
        <f>IF(K1755="","",IF(Menu!$D$10="",0,Menu!$E$10))</f>
        <v>0</v>
      </c>
      <c r="M1755" s="4">
        <f>IF(K1755="","",IF(Menu!$H$8="",0,Menu!$H$8))</f>
        <v>0</v>
      </c>
      <c r="N1755" s="4" t="s">
        <v>274</v>
      </c>
      <c r="Y1755" s="4" t="str">
        <f>MID(I1759,1,5)</f>
        <v>C0300</v>
      </c>
      <c r="Z1755" s="4">
        <v>72</v>
      </c>
      <c r="AA1755" s="4">
        <f>(ROUNDDOWN(K1755/Z1755,0))*Z1755</f>
        <v>0</v>
      </c>
      <c r="AB1755" s="4">
        <f>K1755-(AA1755)</f>
        <v>0</v>
      </c>
      <c r="AC1755" s="4">
        <f>AA1755/Z1755</f>
        <v>0</v>
      </c>
    </row>
    <row r="1756" spans="1:29" ht="13.2">
      <c r="A1756" s="4" t="s">
        <v>271</v>
      </c>
      <c r="B1756" s="4" t="s">
        <v>272</v>
      </c>
      <c r="C1756" s="4">
        <f>IF(D1756="","",Menu!$D$8)</f>
        <v>0</v>
      </c>
      <c r="D1756" s="5" t="s">
        <v>63</v>
      </c>
      <c r="E1756" s="4">
        <f>IF(D1756="","",Menu!$J$10)</f>
        <v>0</v>
      </c>
      <c r="F1756" s="4">
        <f>IF(D1756="","",Menu!$R$8)</f>
        <v>0</v>
      </c>
      <c r="G1756" s="4">
        <f>IF(I1756="","",Menu!$N$12)</f>
        <v>0</v>
      </c>
      <c r="H1756" s="4">
        <f>IF(J1756="","",Menu!$N$10)</f>
        <v>0</v>
      </c>
      <c r="I1756" s="1" t="s">
        <v>402</v>
      </c>
      <c r="J1756" s="4">
        <f>IF(I1756="","",Menu!$M$8)</f>
        <v>0</v>
      </c>
      <c r="K1756">
        <f>Playeras!E13</f>
        <v>0</v>
      </c>
      <c r="L1756" s="4">
        <f>IF(K1756="","",IF(Menu!$D$10="",0,Menu!$E$10))</f>
        <v>0</v>
      </c>
      <c r="M1756" s="4">
        <f>IF(K1756="","",IF(Menu!$H$8="",0,Menu!$H$8))</f>
        <v>0</v>
      </c>
      <c r="N1756" s="4" t="s">
        <v>274</v>
      </c>
      <c r="Y1756" s="4" t="str">
        <f>MID(I1760,1,5)</f>
        <v>C0300</v>
      </c>
      <c r="Z1756" s="4">
        <v>72</v>
      </c>
      <c r="AA1756" s="4">
        <f>(ROUNDDOWN(K1756/Z1756,0))*Z1756</f>
        <v>0</v>
      </c>
      <c r="AB1756" s="4">
        <f>K1756-(AA1756)</f>
        <v>0</v>
      </c>
      <c r="AC1756" s="4">
        <f>AA1756/Z1756</f>
        <v>0</v>
      </c>
    </row>
    <row r="1757" spans="1:29" ht="13.2">
      <c r="A1757" s="4" t="s">
        <v>271</v>
      </c>
      <c r="B1757" s="4" t="s">
        <v>272</v>
      </c>
      <c r="C1757" s="4">
        <f>IF(D1757="","",Menu!$D$8)</f>
        <v>0</v>
      </c>
      <c r="D1757" s="5" t="s">
        <v>63</v>
      </c>
      <c r="E1757" s="4">
        <f>IF(D1757="","",Menu!$J$10)</f>
        <v>0</v>
      </c>
      <c r="F1757" s="4">
        <f>IF(D1757="","",Menu!$R$8)</f>
        <v>0</v>
      </c>
      <c r="G1757" s="4">
        <f>IF(I1757="","",Menu!$N$12)</f>
        <v>0</v>
      </c>
      <c r="H1757" s="4">
        <f>IF(J1757="","",Menu!$N$10)</f>
        <v>0</v>
      </c>
      <c r="I1757" s="1" t="s">
        <v>403</v>
      </c>
      <c r="J1757" s="4">
        <f>IF(I1757="","",Menu!$M$8)</f>
        <v>0</v>
      </c>
      <c r="K1757">
        <f>Playeras!F13</f>
        <v>0</v>
      </c>
      <c r="L1757" s="4">
        <f>IF(K1757="","",IF(Menu!$D$10="",0,Menu!$E$10))</f>
        <v>0</v>
      </c>
      <c r="M1757" s="4">
        <f>IF(K1757="","",IF(Menu!$H$8="",0,Menu!$H$8))</f>
        <v>0</v>
      </c>
      <c r="N1757" s="4" t="s">
        <v>274</v>
      </c>
      <c r="Y1757" s="4" t="str">
        <f>MID(I1761,1,5)</f>
        <v>C0300</v>
      </c>
      <c r="Z1757" s="4">
        <v>72</v>
      </c>
      <c r="AA1757" s="4">
        <f>(ROUNDDOWN(K1757/Z1757,0))*Z1757</f>
        <v>0</v>
      </c>
      <c r="AB1757" s="4">
        <f>K1757-(AA1757)</f>
        <v>0</v>
      </c>
      <c r="AC1757" s="4">
        <f>AA1757/Z1757</f>
        <v>0</v>
      </c>
    </row>
    <row r="1758" spans="1:29" ht="13.2">
      <c r="A1758" s="4" t="s">
        <v>271</v>
      </c>
      <c r="B1758" s="4" t="s">
        <v>272</v>
      </c>
      <c r="C1758" s="4">
        <f>IF(D1758="","",Menu!$D$8)</f>
        <v>0</v>
      </c>
      <c r="D1758" s="5" t="s">
        <v>63</v>
      </c>
      <c r="E1758" s="4">
        <f>IF(D1758="","",Menu!$J$10)</f>
        <v>0</v>
      </c>
      <c r="F1758" s="4">
        <f>IF(D1758="","",Menu!$R$8)</f>
        <v>0</v>
      </c>
      <c r="G1758" s="4">
        <f>IF(I1758="","",Menu!$N$12)</f>
        <v>0</v>
      </c>
      <c r="H1758" s="4">
        <f>IF(J1758="","",Menu!$N$10)</f>
        <v>0</v>
      </c>
      <c r="I1758" s="1" t="s">
        <v>401</v>
      </c>
      <c r="J1758" s="4">
        <f>IF(I1758="","",Menu!$M$8)</f>
        <v>0</v>
      </c>
      <c r="K1758">
        <f>Playeras!D13</f>
        <v>0</v>
      </c>
      <c r="L1758" s="4">
        <f>IF(K1758="","",IF(Menu!$D$10="",0,Menu!$E$10))</f>
        <v>0</v>
      </c>
      <c r="M1758" s="4">
        <f>IF(K1758="","",IF(Menu!$H$8="",0,Menu!$H$8))</f>
        <v>0</v>
      </c>
      <c r="N1758" s="4" t="s">
        <v>274</v>
      </c>
      <c r="Y1758" s="4" t="str">
        <f>MID(I1762,1,5)</f>
        <v>C0300</v>
      </c>
      <c r="Z1758" s="4">
        <v>72</v>
      </c>
      <c r="AA1758" s="4">
        <f>(ROUNDDOWN(K1758/Z1758,0))*Z1758</f>
        <v>0</v>
      </c>
      <c r="AB1758" s="4">
        <f>K1758-(AA1758)</f>
        <v>0</v>
      </c>
      <c r="AC1758" s="4">
        <f>AA1758/Z1758</f>
        <v>0</v>
      </c>
    </row>
    <row r="1759" spans="1:29" ht="13.2">
      <c r="A1759" s="4" t="s">
        <v>271</v>
      </c>
      <c r="B1759" s="4" t="s">
        <v>272</v>
      </c>
      <c r="C1759" s="4">
        <f>IF(D1759="","",Menu!$D$8)</f>
        <v>0</v>
      </c>
      <c r="D1759" s="5" t="s">
        <v>63</v>
      </c>
      <c r="E1759" s="4">
        <f>IF(D1759="","",Menu!$J$10)</f>
        <v>0</v>
      </c>
      <c r="F1759" s="4">
        <f>IF(D1759="","",Menu!$R$8)</f>
        <v>0</v>
      </c>
      <c r="G1759" s="4">
        <f>IF(I1759="","",Menu!$N$12)</f>
        <v>0</v>
      </c>
      <c r="H1759" s="4">
        <f>IF(J1759="","",Menu!$N$10)</f>
        <v>0</v>
      </c>
      <c r="I1759" s="1" t="s">
        <v>400</v>
      </c>
      <c r="J1759" s="4">
        <f>IF(I1759="","",Menu!$M$8)</f>
        <v>0</v>
      </c>
      <c r="K1759">
        <f>Playeras!I12</f>
        <v>0</v>
      </c>
      <c r="L1759" s="4">
        <f>IF(K1759="","",IF(Menu!$D$10="",0,Menu!$E$10))</f>
        <v>0</v>
      </c>
      <c r="M1759" s="4">
        <f>IF(K1759="","",IF(Menu!$H$8="",0,Menu!$H$8))</f>
        <v>0</v>
      </c>
      <c r="N1759" s="4" t="s">
        <v>274</v>
      </c>
      <c r="Y1759" s="4" t="str">
        <f>MID(I1763,1,5)</f>
        <v>C0300</v>
      </c>
      <c r="Z1759" s="4">
        <v>36</v>
      </c>
      <c r="AA1759" s="4">
        <f>(ROUNDDOWN(K1759/Z1759,0))*Z1759</f>
        <v>0</v>
      </c>
      <c r="AB1759" s="4">
        <f>K1759-(AA1759)</f>
        <v>0</v>
      </c>
      <c r="AC1759" s="4">
        <f>AA1759/Z1759</f>
        <v>0</v>
      </c>
    </row>
    <row r="1760" spans="1:29" ht="13.2">
      <c r="A1760" s="4" t="s">
        <v>271</v>
      </c>
      <c r="B1760" s="4" t="s">
        <v>272</v>
      </c>
      <c r="C1760" s="4">
        <f>IF(D1760="","",Menu!$D$8)</f>
        <v>0</v>
      </c>
      <c r="D1760" s="5" t="s">
        <v>63</v>
      </c>
      <c r="E1760" s="4">
        <f>IF(D1760="","",Menu!$J$10)</f>
        <v>0</v>
      </c>
      <c r="F1760" s="4">
        <f>IF(D1760="","",Menu!$R$8)</f>
        <v>0</v>
      </c>
      <c r="G1760" s="4">
        <f>IF(I1760="","",Menu!$N$12)</f>
        <v>0</v>
      </c>
      <c r="H1760" s="4">
        <f>IF(J1760="","",Menu!$N$10)</f>
        <v>0</v>
      </c>
      <c r="I1760" s="1" t="s">
        <v>399</v>
      </c>
      <c r="J1760" s="4">
        <f>IF(I1760="","",Menu!$M$8)</f>
        <v>0</v>
      </c>
      <c r="K1760">
        <f>Playeras!H12</f>
        <v>0</v>
      </c>
      <c r="L1760" s="4">
        <f>IF(K1760="","",IF(Menu!$D$10="",0,Menu!$E$10))</f>
        <v>0</v>
      </c>
      <c r="M1760" s="4">
        <f>IF(K1760="","",IF(Menu!$H$8="",0,Menu!$H$8))</f>
        <v>0</v>
      </c>
      <c r="N1760" s="4" t="s">
        <v>274</v>
      </c>
      <c r="Y1760" s="4" t="str">
        <f>MID(I1764,1,5)</f>
        <v>C0300</v>
      </c>
      <c r="Z1760" s="4">
        <v>72</v>
      </c>
      <c r="AA1760" s="4">
        <f>(ROUNDDOWN(K1760/Z1760,0))*Z1760</f>
        <v>0</v>
      </c>
      <c r="AB1760" s="4">
        <f>K1760-(AA1760)</f>
        <v>0</v>
      </c>
      <c r="AC1760" s="4">
        <f>AA1760/Z1760</f>
        <v>0</v>
      </c>
    </row>
    <row r="1761" spans="1:29" ht="13.2">
      <c r="A1761" s="4" t="s">
        <v>271</v>
      </c>
      <c r="B1761" s="4" t="s">
        <v>272</v>
      </c>
      <c r="C1761" s="4">
        <f>IF(D1761="","",Menu!$D$8)</f>
        <v>0</v>
      </c>
      <c r="D1761" s="5" t="s">
        <v>63</v>
      </c>
      <c r="E1761" s="4">
        <f>IF(D1761="","",Menu!$J$10)</f>
        <v>0</v>
      </c>
      <c r="F1761" s="4">
        <f>IF(D1761="","",Menu!$R$8)</f>
        <v>0</v>
      </c>
      <c r="G1761" s="4">
        <f>IF(I1761="","",Menu!$N$12)</f>
        <v>0</v>
      </c>
      <c r="H1761" s="4">
        <f>IF(J1761="","",Menu!$N$10)</f>
        <v>0</v>
      </c>
      <c r="I1761" s="1" t="s">
        <v>398</v>
      </c>
      <c r="J1761" s="4">
        <f>IF(I1761="","",Menu!$M$8)</f>
        <v>0</v>
      </c>
      <c r="K1761">
        <f>Playeras!G12</f>
        <v>0</v>
      </c>
      <c r="L1761" s="4">
        <f>IF(K1761="","",IF(Menu!$D$10="",0,Menu!$E$10))</f>
        <v>0</v>
      </c>
      <c r="M1761" s="4">
        <f>IF(K1761="","",IF(Menu!$H$8="",0,Menu!$H$8))</f>
        <v>0</v>
      </c>
      <c r="N1761" s="4" t="s">
        <v>274</v>
      </c>
      <c r="Y1761" s="4" t="str">
        <f>MID(I1765,1,5)</f>
        <v>C0300</v>
      </c>
      <c r="Z1761" s="4">
        <v>72</v>
      </c>
      <c r="AA1761" s="4">
        <f>(ROUNDDOWN(K1761/Z1761,0))*Z1761</f>
        <v>0</v>
      </c>
      <c r="AB1761" s="4">
        <f>K1761-(AA1761)</f>
        <v>0</v>
      </c>
      <c r="AC1761" s="4">
        <f>AA1761/Z1761</f>
        <v>0</v>
      </c>
    </row>
    <row r="1762" spans="1:29" ht="13.2">
      <c r="A1762" s="4" t="s">
        <v>271</v>
      </c>
      <c r="B1762" s="4" t="s">
        <v>272</v>
      </c>
      <c r="C1762" s="4">
        <f>IF(D1762="","",Menu!$D$8)</f>
        <v>0</v>
      </c>
      <c r="D1762" s="5" t="s">
        <v>63</v>
      </c>
      <c r="E1762" s="4">
        <f>IF(D1762="","",Menu!$J$10)</f>
        <v>0</v>
      </c>
      <c r="F1762" s="4">
        <f>IF(D1762="","",Menu!$R$8)</f>
        <v>0</v>
      </c>
      <c r="G1762" s="4">
        <f>IF(I1762="","",Menu!$N$12)</f>
        <v>0</v>
      </c>
      <c r="H1762" s="4">
        <f>IF(J1762="","",Menu!$N$10)</f>
        <v>0</v>
      </c>
      <c r="I1762" s="1" t="s">
        <v>396</v>
      </c>
      <c r="J1762" s="4">
        <f>IF(I1762="","",Menu!$M$8)</f>
        <v>0</v>
      </c>
      <c r="K1762">
        <f>Playeras!E12</f>
        <v>0</v>
      </c>
      <c r="L1762" s="4">
        <f>IF(K1762="","",IF(Menu!$D$10="",0,Menu!$E$10))</f>
        <v>0</v>
      </c>
      <c r="M1762" s="4">
        <f>IF(K1762="","",IF(Menu!$H$8="",0,Menu!$H$8))</f>
        <v>0</v>
      </c>
      <c r="N1762" s="4" t="s">
        <v>274</v>
      </c>
      <c r="Y1762" s="4" t="str">
        <f>MID(I1766,1,5)</f>
        <v>C0300</v>
      </c>
      <c r="Z1762" s="4">
        <v>72</v>
      </c>
      <c r="AA1762" s="4">
        <f>(ROUNDDOWN(K1762/Z1762,0))*Z1762</f>
        <v>0</v>
      </c>
      <c r="AB1762" s="4">
        <f>K1762-(AA1762)</f>
        <v>0</v>
      </c>
      <c r="AC1762" s="4">
        <f>AA1762/Z1762</f>
        <v>0</v>
      </c>
    </row>
    <row r="1763" spans="1:29" ht="13.2">
      <c r="A1763" s="4" t="s">
        <v>271</v>
      </c>
      <c r="B1763" s="4" t="s">
        <v>272</v>
      </c>
      <c r="C1763" s="4">
        <f>IF(D1763="","",Menu!$D$8)</f>
        <v>0</v>
      </c>
      <c r="D1763" s="5" t="s">
        <v>63</v>
      </c>
      <c r="E1763" s="4">
        <f>IF(D1763="","",Menu!$J$10)</f>
        <v>0</v>
      </c>
      <c r="F1763" s="4">
        <f>IF(D1763="","",Menu!$R$8)</f>
        <v>0</v>
      </c>
      <c r="G1763" s="4">
        <f>IF(I1763="","",Menu!$N$12)</f>
        <v>0</v>
      </c>
      <c r="H1763" s="4">
        <f>IF(J1763="","",Menu!$N$10)</f>
        <v>0</v>
      </c>
      <c r="I1763" s="1" t="s">
        <v>397</v>
      </c>
      <c r="J1763" s="4">
        <f>IF(I1763="","",Menu!$M$8)</f>
        <v>0</v>
      </c>
      <c r="K1763">
        <f>Playeras!F12</f>
        <v>0</v>
      </c>
      <c r="L1763" s="4">
        <f>IF(K1763="","",IF(Menu!$D$10="",0,Menu!$E$10))</f>
        <v>0</v>
      </c>
      <c r="M1763" s="4">
        <f>IF(K1763="","",IF(Menu!$H$8="",0,Menu!$H$8))</f>
        <v>0</v>
      </c>
      <c r="N1763" s="4" t="s">
        <v>274</v>
      </c>
      <c r="Y1763" s="4" t="str">
        <f>MID(I1767,1,5)</f>
        <v>C0300</v>
      </c>
      <c r="Z1763" s="4">
        <v>72</v>
      </c>
      <c r="AA1763" s="4">
        <f>(ROUNDDOWN(K1763/Z1763,0))*Z1763</f>
        <v>0</v>
      </c>
      <c r="AB1763" s="4">
        <f>K1763-(AA1763)</f>
        <v>0</v>
      </c>
      <c r="AC1763" s="4">
        <f>AA1763/Z1763</f>
        <v>0</v>
      </c>
    </row>
    <row r="1764" spans="1:29" ht="13.2">
      <c r="A1764" s="4" t="s">
        <v>271</v>
      </c>
      <c r="B1764" s="4" t="s">
        <v>272</v>
      </c>
      <c r="C1764" s="4">
        <f>IF(D1764="","",Menu!$D$8)</f>
        <v>0</v>
      </c>
      <c r="D1764" s="5" t="s">
        <v>63</v>
      </c>
      <c r="E1764" s="4">
        <f>IF(D1764="","",Menu!$J$10)</f>
        <v>0</v>
      </c>
      <c r="F1764" s="4">
        <f>IF(D1764="","",Menu!$R$8)</f>
        <v>0</v>
      </c>
      <c r="G1764" s="4">
        <f>IF(I1764="","",Menu!$N$12)</f>
        <v>0</v>
      </c>
      <c r="H1764" s="4">
        <f>IF(J1764="","",Menu!$N$10)</f>
        <v>0</v>
      </c>
      <c r="I1764" s="1" t="s">
        <v>395</v>
      </c>
      <c r="J1764" s="4">
        <f>IF(I1764="","",Menu!$M$8)</f>
        <v>0</v>
      </c>
      <c r="K1764">
        <f>Playeras!D12</f>
        <v>0</v>
      </c>
      <c r="L1764" s="4">
        <f>IF(K1764="","",IF(Menu!$D$10="",0,Menu!$E$10))</f>
        <v>0</v>
      </c>
      <c r="M1764" s="4">
        <f>IF(K1764="","",IF(Menu!$H$8="",0,Menu!$H$8))</f>
        <v>0</v>
      </c>
      <c r="N1764" s="4" t="s">
        <v>274</v>
      </c>
      <c r="Y1764" s="4" t="str">
        <f>MID(I1768,1,5)</f>
        <v>C0300</v>
      </c>
      <c r="Z1764" s="4">
        <v>72</v>
      </c>
      <c r="AA1764" s="4">
        <f>(ROUNDDOWN(K1764/Z1764,0))*Z1764</f>
        <v>0</v>
      </c>
      <c r="AB1764" s="4">
        <f>K1764-(AA1764)</f>
        <v>0</v>
      </c>
      <c r="AC1764" s="4">
        <f>AA1764/Z1764</f>
        <v>0</v>
      </c>
    </row>
    <row r="1765" spans="1:29" ht="13.2">
      <c r="A1765" s="4" t="s">
        <v>271</v>
      </c>
      <c r="B1765" s="4" t="s">
        <v>272</v>
      </c>
      <c r="C1765" s="4">
        <f>IF(D1765="","",Menu!$D$8)</f>
        <v>0</v>
      </c>
      <c r="D1765" s="5" t="s">
        <v>63</v>
      </c>
      <c r="E1765" s="4">
        <f>IF(D1765="","",Menu!$J$10)</f>
        <v>0</v>
      </c>
      <c r="F1765" s="4">
        <f>IF(D1765="","",Menu!$R$8)</f>
        <v>0</v>
      </c>
      <c r="G1765" s="4">
        <f>IF(I1765="","",Menu!$N$12)</f>
        <v>0</v>
      </c>
      <c r="H1765" s="4">
        <f>IF(J1765="","",Menu!$N$10)</f>
        <v>0</v>
      </c>
      <c r="I1765" s="1" t="s">
        <v>394</v>
      </c>
      <c r="J1765" s="4">
        <f>IF(I1765="","",Menu!$M$8)</f>
        <v>0</v>
      </c>
      <c r="K1765">
        <f>Playeras!I11</f>
        <v>0</v>
      </c>
      <c r="L1765" s="4">
        <f>IF(K1765="","",IF(Menu!$D$10="",0,Menu!$E$10))</f>
        <v>0</v>
      </c>
      <c r="M1765" s="4">
        <f>IF(K1765="","",IF(Menu!$H$8="",0,Menu!$H$8))</f>
        <v>0</v>
      </c>
      <c r="N1765" s="4" t="s">
        <v>274</v>
      </c>
      <c r="Y1765" s="4" t="str">
        <f>MID(I1769,1,5)</f>
        <v>C0300</v>
      </c>
      <c r="Z1765" s="4">
        <v>36</v>
      </c>
      <c r="AA1765" s="4">
        <f>(ROUNDDOWN(K1765/Z1765,0))*Z1765</f>
        <v>0</v>
      </c>
      <c r="AB1765" s="4">
        <f>K1765-(AA1765)</f>
        <v>0</v>
      </c>
      <c r="AC1765" s="4">
        <f>AA1765/Z1765</f>
        <v>0</v>
      </c>
    </row>
    <row r="1766" spans="1:29" ht="13.2">
      <c r="A1766" s="4" t="s">
        <v>271</v>
      </c>
      <c r="B1766" s="4" t="s">
        <v>272</v>
      </c>
      <c r="C1766" s="4">
        <f>IF(D1766="","",Menu!$D$8)</f>
        <v>0</v>
      </c>
      <c r="D1766" s="5" t="s">
        <v>63</v>
      </c>
      <c r="E1766" s="4">
        <f>IF(D1766="","",Menu!$J$10)</f>
        <v>0</v>
      </c>
      <c r="F1766" s="4">
        <f>IF(D1766="","",Menu!$R$8)</f>
        <v>0</v>
      </c>
      <c r="G1766" s="4">
        <f>IF(I1766="","",Menu!$N$12)</f>
        <v>0</v>
      </c>
      <c r="H1766" s="4">
        <f>IF(J1766="","",Menu!$N$10)</f>
        <v>0</v>
      </c>
      <c r="I1766" s="1" t="s">
        <v>393</v>
      </c>
      <c r="J1766" s="4">
        <f>IF(I1766="","",Menu!$M$8)</f>
        <v>0</v>
      </c>
      <c r="K1766">
        <f>Playeras!H11</f>
        <v>0</v>
      </c>
      <c r="L1766" s="4">
        <f>IF(K1766="","",IF(Menu!$D$10="",0,Menu!$E$10))</f>
        <v>0</v>
      </c>
      <c r="M1766" s="4">
        <f>IF(K1766="","",IF(Menu!$H$8="",0,Menu!$H$8))</f>
        <v>0</v>
      </c>
      <c r="N1766" s="4" t="s">
        <v>274</v>
      </c>
      <c r="Y1766" s="4" t="str">
        <f>MID(I1770,1,5)</f>
        <v>C0300</v>
      </c>
      <c r="Z1766" s="4">
        <v>72</v>
      </c>
      <c r="AA1766" s="4">
        <f>(ROUNDDOWN(K1766/Z1766,0))*Z1766</f>
        <v>0</v>
      </c>
      <c r="AB1766" s="4">
        <f>K1766-(AA1766)</f>
        <v>0</v>
      </c>
      <c r="AC1766" s="4">
        <f>AA1766/Z1766</f>
        <v>0</v>
      </c>
    </row>
    <row r="1767" spans="1:29" ht="13.2">
      <c r="A1767" s="4" t="s">
        <v>271</v>
      </c>
      <c r="B1767" s="4" t="s">
        <v>272</v>
      </c>
      <c r="C1767" s="4">
        <f>IF(D1767="","",Menu!$D$8)</f>
        <v>0</v>
      </c>
      <c r="D1767" s="5" t="s">
        <v>63</v>
      </c>
      <c r="E1767" s="4">
        <f>IF(D1767="","",Menu!$J$10)</f>
        <v>0</v>
      </c>
      <c r="F1767" s="4">
        <f>IF(D1767="","",Menu!$R$8)</f>
        <v>0</v>
      </c>
      <c r="G1767" s="4">
        <f>IF(I1767="","",Menu!$N$12)</f>
        <v>0</v>
      </c>
      <c r="H1767" s="4">
        <f>IF(J1767="","",Menu!$N$10)</f>
        <v>0</v>
      </c>
      <c r="I1767" s="1" t="s">
        <v>392</v>
      </c>
      <c r="J1767" s="4">
        <f>IF(I1767="","",Menu!$M$8)</f>
        <v>0</v>
      </c>
      <c r="K1767">
        <f>Playeras!G11</f>
        <v>0</v>
      </c>
      <c r="L1767" s="4">
        <f>IF(K1767="","",IF(Menu!$D$10="",0,Menu!$E$10))</f>
        <v>0</v>
      </c>
      <c r="M1767" s="4">
        <f>IF(K1767="","",IF(Menu!$H$8="",0,Menu!$H$8))</f>
        <v>0</v>
      </c>
      <c r="N1767" s="4" t="s">
        <v>274</v>
      </c>
      <c r="Y1767" s="4" t="str">
        <f>MID(I1771,1,5)</f>
        <v>C0300</v>
      </c>
      <c r="Z1767" s="4">
        <v>72</v>
      </c>
      <c r="AA1767" s="4">
        <f>(ROUNDDOWN(K1767/Z1767,0))*Z1767</f>
        <v>0</v>
      </c>
      <c r="AB1767" s="4">
        <f>K1767-(AA1767)</f>
        <v>0</v>
      </c>
      <c r="AC1767" s="4">
        <f>AA1767/Z1767</f>
        <v>0</v>
      </c>
    </row>
    <row r="1768" spans="1:29" ht="13.2">
      <c r="A1768" s="4" t="s">
        <v>271</v>
      </c>
      <c r="B1768" s="4" t="s">
        <v>272</v>
      </c>
      <c r="C1768" s="4">
        <f>IF(D1768="","",Menu!$D$8)</f>
        <v>0</v>
      </c>
      <c r="D1768" s="5" t="s">
        <v>63</v>
      </c>
      <c r="E1768" s="4">
        <f>IF(D1768="","",Menu!$J$10)</f>
        <v>0</v>
      </c>
      <c r="F1768" s="4">
        <f>IF(D1768="","",Menu!$R$8)</f>
        <v>0</v>
      </c>
      <c r="G1768" s="4">
        <f>IF(I1768="","",Menu!$N$12)</f>
        <v>0</v>
      </c>
      <c r="H1768" s="4">
        <f>IF(J1768="","",Menu!$N$10)</f>
        <v>0</v>
      </c>
      <c r="I1768" s="1" t="s">
        <v>390</v>
      </c>
      <c r="J1768" s="4">
        <f>IF(I1768="","",Menu!$M$8)</f>
        <v>0</v>
      </c>
      <c r="K1768">
        <f>Playeras!E11</f>
        <v>0</v>
      </c>
      <c r="L1768" s="4">
        <f>IF(K1768="","",IF(Menu!$D$10="",0,Menu!$E$10))</f>
        <v>0</v>
      </c>
      <c r="M1768" s="4">
        <f>IF(K1768="","",IF(Menu!$H$8="",0,Menu!$H$8))</f>
        <v>0</v>
      </c>
      <c r="N1768" s="4" t="s">
        <v>274</v>
      </c>
      <c r="Y1768" s="4" t="str">
        <f>MID(I1772,1,5)</f>
        <v>C0300</v>
      </c>
      <c r="Z1768" s="4">
        <v>72</v>
      </c>
      <c r="AA1768" s="4">
        <f>(ROUNDDOWN(K1768/Z1768,0))*Z1768</f>
        <v>0</v>
      </c>
      <c r="AB1768" s="4">
        <f>K1768-(AA1768)</f>
        <v>0</v>
      </c>
      <c r="AC1768" s="4">
        <f>AA1768/Z1768</f>
        <v>0</v>
      </c>
    </row>
    <row r="1769" spans="1:29" ht="13.2">
      <c r="A1769" s="4" t="s">
        <v>271</v>
      </c>
      <c r="B1769" s="4" t="s">
        <v>272</v>
      </c>
      <c r="C1769" s="4">
        <f>IF(D1769="","",Menu!$D$8)</f>
        <v>0</v>
      </c>
      <c r="D1769" s="5" t="s">
        <v>63</v>
      </c>
      <c r="E1769" s="4">
        <f>IF(D1769="","",Menu!$J$10)</f>
        <v>0</v>
      </c>
      <c r="F1769" s="4">
        <f>IF(D1769="","",Menu!$R$8)</f>
        <v>0</v>
      </c>
      <c r="G1769" s="4">
        <f>IF(I1769="","",Menu!$N$12)</f>
        <v>0</v>
      </c>
      <c r="H1769" s="4">
        <f>IF(J1769="","",Menu!$N$10)</f>
        <v>0</v>
      </c>
      <c r="I1769" s="1" t="s">
        <v>391</v>
      </c>
      <c r="J1769" s="4">
        <f>IF(I1769="","",Menu!$M$8)</f>
        <v>0</v>
      </c>
      <c r="K1769">
        <f>Playeras!F11</f>
        <v>0</v>
      </c>
      <c r="L1769" s="4">
        <f>IF(K1769="","",IF(Menu!$D$10="",0,Menu!$E$10))</f>
        <v>0</v>
      </c>
      <c r="M1769" s="4">
        <f>IF(K1769="","",IF(Menu!$H$8="",0,Menu!$H$8))</f>
        <v>0</v>
      </c>
      <c r="N1769" s="4" t="s">
        <v>274</v>
      </c>
      <c r="Y1769" s="4" t="str">
        <f>MID(I1773,1,5)</f>
        <v>C0300</v>
      </c>
      <c r="Z1769" s="4">
        <v>72</v>
      </c>
      <c r="AA1769" s="4">
        <f>(ROUNDDOWN(K1769/Z1769,0))*Z1769</f>
        <v>0</v>
      </c>
      <c r="AB1769" s="4">
        <f>K1769-(AA1769)</f>
        <v>0</v>
      </c>
      <c r="AC1769" s="4">
        <f>AA1769/Z1769</f>
        <v>0</v>
      </c>
    </row>
    <row r="1770" spans="1:29" ht="13.2">
      <c r="A1770" s="4" t="s">
        <v>271</v>
      </c>
      <c r="B1770" s="4" t="s">
        <v>272</v>
      </c>
      <c r="C1770" s="4">
        <f>IF(D1770="","",Menu!$D$8)</f>
        <v>0</v>
      </c>
      <c r="D1770" s="5" t="s">
        <v>63</v>
      </c>
      <c r="E1770" s="4">
        <f>IF(D1770="","",Menu!$J$10)</f>
        <v>0</v>
      </c>
      <c r="F1770" s="4">
        <f>IF(D1770="","",Menu!$R$8)</f>
        <v>0</v>
      </c>
      <c r="G1770" s="4">
        <f>IF(I1770="","",Menu!$N$12)</f>
        <v>0</v>
      </c>
      <c r="H1770" s="4">
        <f>IF(J1770="","",Menu!$N$10)</f>
        <v>0</v>
      </c>
      <c r="I1770" s="1" t="s">
        <v>389</v>
      </c>
      <c r="J1770" s="4">
        <f>IF(I1770="","",Menu!$M$8)</f>
        <v>0</v>
      </c>
      <c r="K1770">
        <f>Playeras!D11</f>
        <v>0</v>
      </c>
      <c r="L1770" s="4">
        <f>IF(K1770="","",IF(Menu!$D$10="",0,Menu!$E$10))</f>
        <v>0</v>
      </c>
      <c r="M1770" s="4">
        <f>IF(K1770="","",IF(Menu!$H$8="",0,Menu!$H$8))</f>
        <v>0</v>
      </c>
      <c r="N1770" s="4" t="s">
        <v>274</v>
      </c>
      <c r="Y1770" s="4" t="str">
        <f>MID(I1774,1,5)</f>
        <v>C0300</v>
      </c>
      <c r="Z1770" s="4">
        <v>72</v>
      </c>
      <c r="AA1770" s="4">
        <f>(ROUNDDOWN(K1770/Z1770,0))*Z1770</f>
        <v>0</v>
      </c>
      <c r="AB1770" s="4">
        <f>K1770-(AA1770)</f>
        <v>0</v>
      </c>
      <c r="AC1770" s="4">
        <f>AA1770/Z1770</f>
        <v>0</v>
      </c>
    </row>
    <row r="1771" spans="1:29" ht="13.2">
      <c r="A1771" s="4" t="s">
        <v>271</v>
      </c>
      <c r="B1771" s="4" t="s">
        <v>272</v>
      </c>
      <c r="C1771" s="4">
        <f>IF(D1771="","",Menu!$D$8)</f>
        <v>0</v>
      </c>
      <c r="D1771" s="5" t="s">
        <v>63</v>
      </c>
      <c r="E1771" s="4">
        <f>IF(D1771="","",Menu!$J$10)</f>
        <v>0</v>
      </c>
      <c r="F1771" s="4">
        <f>IF(D1771="","",Menu!$R$8)</f>
        <v>0</v>
      </c>
      <c r="G1771" s="4">
        <f>IF(I1771="","",Menu!$N$12)</f>
        <v>0</v>
      </c>
      <c r="H1771" s="4">
        <f>IF(J1771="","",Menu!$N$10)</f>
        <v>0</v>
      </c>
      <c r="I1771" s="1" t="s">
        <v>388</v>
      </c>
      <c r="J1771" s="4">
        <f>IF(I1771="","",Menu!$M$8)</f>
        <v>0</v>
      </c>
      <c r="K1771">
        <f>Playeras!I10</f>
        <v>0</v>
      </c>
      <c r="L1771" s="4">
        <f>IF(K1771="","",IF(Menu!$D$10="",0,Menu!$E$10))</f>
        <v>0</v>
      </c>
      <c r="M1771" s="4">
        <f>IF(K1771="","",IF(Menu!$H$8="",0,Menu!$H$8))</f>
        <v>0</v>
      </c>
      <c r="N1771" s="4" t="s">
        <v>274</v>
      </c>
      <c r="Y1771" s="4" t="str">
        <f>MID(I1775,1,5)</f>
        <v>C0300</v>
      </c>
      <c r="Z1771" s="4">
        <v>36</v>
      </c>
      <c r="AA1771" s="4">
        <f>(ROUNDDOWN(K1771/Z1771,0))*Z1771</f>
        <v>0</v>
      </c>
      <c r="AB1771" s="4">
        <f>K1771-(AA1771)</f>
        <v>0</v>
      </c>
      <c r="AC1771" s="4">
        <f>AA1771/Z1771</f>
        <v>0</v>
      </c>
    </row>
    <row r="1772" spans="1:29" ht="13.2">
      <c r="A1772" s="4" t="s">
        <v>271</v>
      </c>
      <c r="B1772" s="4" t="s">
        <v>272</v>
      </c>
      <c r="C1772" s="4">
        <f>IF(D1772="","",Menu!$D$8)</f>
        <v>0</v>
      </c>
      <c r="D1772" s="5" t="s">
        <v>63</v>
      </c>
      <c r="E1772" s="4">
        <f>IF(D1772="","",Menu!$J$10)</f>
        <v>0</v>
      </c>
      <c r="F1772" s="4">
        <f>IF(D1772="","",Menu!$R$8)</f>
        <v>0</v>
      </c>
      <c r="G1772" s="4">
        <f>IF(I1772="","",Menu!$N$12)</f>
        <v>0</v>
      </c>
      <c r="H1772" s="4">
        <f>IF(J1772="","",Menu!$N$10)</f>
        <v>0</v>
      </c>
      <c r="I1772" s="1" t="s">
        <v>387</v>
      </c>
      <c r="J1772" s="4">
        <f>IF(I1772="","",Menu!$M$8)</f>
        <v>0</v>
      </c>
      <c r="K1772">
        <f>Playeras!H10</f>
        <v>0</v>
      </c>
      <c r="L1772" s="4">
        <f>IF(K1772="","",IF(Menu!$D$10="",0,Menu!$E$10))</f>
        <v>0</v>
      </c>
      <c r="M1772" s="4">
        <f>IF(K1772="","",IF(Menu!$H$8="",0,Menu!$H$8))</f>
        <v>0</v>
      </c>
      <c r="N1772" s="4" t="s">
        <v>274</v>
      </c>
      <c r="Y1772" s="4" t="str">
        <f>MID(I1776,1,5)</f>
        <v>C0300</v>
      </c>
      <c r="Z1772" s="4">
        <v>72</v>
      </c>
      <c r="AA1772" s="4">
        <f>(ROUNDDOWN(K1772/Z1772,0))*Z1772</f>
        <v>0</v>
      </c>
      <c r="AB1772" s="4">
        <f>K1772-(AA1772)</f>
        <v>0</v>
      </c>
      <c r="AC1772" s="4">
        <f>AA1772/Z1772</f>
        <v>0</v>
      </c>
    </row>
    <row r="1773" spans="1:29" ht="13.2">
      <c r="A1773" s="4" t="s">
        <v>271</v>
      </c>
      <c r="B1773" s="4" t="s">
        <v>272</v>
      </c>
      <c r="C1773" s="4">
        <f>IF(D1773="","",Menu!$D$8)</f>
        <v>0</v>
      </c>
      <c r="D1773" s="5" t="s">
        <v>63</v>
      </c>
      <c r="E1773" s="4">
        <f>IF(D1773="","",Menu!$J$10)</f>
        <v>0</v>
      </c>
      <c r="F1773" s="4">
        <f>IF(D1773="","",Menu!$R$8)</f>
        <v>0</v>
      </c>
      <c r="G1773" s="4">
        <f>IF(I1773="","",Menu!$N$12)</f>
        <v>0</v>
      </c>
      <c r="H1773" s="4">
        <f>IF(J1773="","",Menu!$N$10)</f>
        <v>0</v>
      </c>
      <c r="I1773" s="1" t="s">
        <v>386</v>
      </c>
      <c r="J1773" s="4">
        <f>IF(I1773="","",Menu!$M$8)</f>
        <v>0</v>
      </c>
      <c r="K1773">
        <f>Playeras!G10</f>
        <v>0</v>
      </c>
      <c r="L1773" s="4">
        <f>IF(K1773="","",IF(Menu!$D$10="",0,Menu!$E$10))</f>
        <v>0</v>
      </c>
      <c r="M1773" s="4">
        <f>IF(K1773="","",IF(Menu!$H$8="",0,Menu!$H$8))</f>
        <v>0</v>
      </c>
      <c r="N1773" s="4" t="s">
        <v>274</v>
      </c>
      <c r="Y1773" s="4" t="str">
        <f>MID(I1777,1,5)</f>
        <v>C0250</v>
      </c>
      <c r="Z1773" s="4">
        <v>72</v>
      </c>
      <c r="AA1773" s="4">
        <f>(ROUNDDOWN(K1773/Z1773,0))*Z1773</f>
        <v>0</v>
      </c>
      <c r="AB1773" s="4">
        <f>K1773-(AA1773)</f>
        <v>0</v>
      </c>
      <c r="AC1773" s="4">
        <f>AA1773/Z1773</f>
        <v>0</v>
      </c>
    </row>
    <row r="1774" spans="1:29" ht="13.2">
      <c r="A1774" s="4" t="s">
        <v>271</v>
      </c>
      <c r="B1774" s="4" t="s">
        <v>272</v>
      </c>
      <c r="C1774" s="4">
        <f>IF(D1774="","",Menu!$D$8)</f>
        <v>0</v>
      </c>
      <c r="D1774" s="5" t="s">
        <v>63</v>
      </c>
      <c r="E1774" s="4">
        <f>IF(D1774="","",Menu!$J$10)</f>
        <v>0</v>
      </c>
      <c r="F1774" s="4">
        <f>IF(D1774="","",Menu!$R$8)</f>
        <v>0</v>
      </c>
      <c r="G1774" s="4">
        <f>IF(I1774="","",Menu!$N$12)</f>
        <v>0</v>
      </c>
      <c r="H1774" s="4">
        <f>IF(J1774="","",Menu!$N$10)</f>
        <v>0</v>
      </c>
      <c r="I1774" s="1" t="s">
        <v>384</v>
      </c>
      <c r="J1774" s="4">
        <f>IF(I1774="","",Menu!$M$8)</f>
        <v>0</v>
      </c>
      <c r="K1774">
        <f>Playeras!E10</f>
        <v>0</v>
      </c>
      <c r="L1774" s="4">
        <f>IF(K1774="","",IF(Menu!$D$10="",0,Menu!$E$10))</f>
        <v>0</v>
      </c>
      <c r="M1774" s="4">
        <f>IF(K1774="","",IF(Menu!$H$8="",0,Menu!$H$8))</f>
        <v>0</v>
      </c>
      <c r="N1774" s="4" t="s">
        <v>274</v>
      </c>
      <c r="Y1774" s="4" t="str">
        <f>MID(I1778,1,5)</f>
        <v>C0250</v>
      </c>
      <c r="Z1774" s="4">
        <v>72</v>
      </c>
      <c r="AA1774" s="4">
        <f>(ROUNDDOWN(K1774/Z1774,0))*Z1774</f>
        <v>0</v>
      </c>
      <c r="AB1774" s="4">
        <f>K1774-(AA1774)</f>
        <v>0</v>
      </c>
      <c r="AC1774" s="4">
        <f>AA1774/Z1774</f>
        <v>0</v>
      </c>
    </row>
    <row r="1775" spans="1:29" ht="13.2">
      <c r="A1775" s="4" t="s">
        <v>271</v>
      </c>
      <c r="B1775" s="4" t="s">
        <v>272</v>
      </c>
      <c r="C1775" s="4">
        <f>IF(D1775="","",Menu!$D$8)</f>
        <v>0</v>
      </c>
      <c r="D1775" s="5" t="s">
        <v>63</v>
      </c>
      <c r="E1775" s="4">
        <f>IF(D1775="","",Menu!$J$10)</f>
        <v>0</v>
      </c>
      <c r="F1775" s="4">
        <f>IF(D1775="","",Menu!$R$8)</f>
        <v>0</v>
      </c>
      <c r="G1775" s="4">
        <f>IF(I1775="","",Menu!$N$12)</f>
        <v>0</v>
      </c>
      <c r="H1775" s="4">
        <f>IF(J1775="","",Menu!$N$10)</f>
        <v>0</v>
      </c>
      <c r="I1775" s="1" t="s">
        <v>385</v>
      </c>
      <c r="J1775" s="4">
        <f>IF(I1775="","",Menu!$M$8)</f>
        <v>0</v>
      </c>
      <c r="K1775">
        <f>Playeras!F10</f>
        <v>0</v>
      </c>
      <c r="L1775" s="4">
        <f>IF(K1775="","",IF(Menu!$D$10="",0,Menu!$E$10))</f>
        <v>0</v>
      </c>
      <c r="M1775" s="4">
        <f>IF(K1775="","",IF(Menu!$H$8="",0,Menu!$H$8))</f>
        <v>0</v>
      </c>
      <c r="N1775" s="4" t="s">
        <v>274</v>
      </c>
      <c r="Y1775" s="4" t="str">
        <f>MID(I1779,1,5)</f>
        <v>C0250</v>
      </c>
      <c r="Z1775" s="4">
        <v>72</v>
      </c>
      <c r="AA1775" s="4">
        <f>(ROUNDDOWN(K1775/Z1775,0))*Z1775</f>
        <v>0</v>
      </c>
      <c r="AB1775" s="4">
        <f>K1775-(AA1775)</f>
        <v>0</v>
      </c>
      <c r="AC1775" s="4">
        <f>AA1775/Z1775</f>
        <v>0</v>
      </c>
    </row>
    <row r="1776" spans="1:29" ht="13.2">
      <c r="A1776" s="4" t="s">
        <v>271</v>
      </c>
      <c r="B1776" s="4" t="s">
        <v>272</v>
      </c>
      <c r="C1776" s="4">
        <f>IF(D1776="","",Menu!$D$8)</f>
        <v>0</v>
      </c>
      <c r="D1776" s="5" t="s">
        <v>63</v>
      </c>
      <c r="E1776" s="4">
        <f>IF(D1776="","",Menu!$J$10)</f>
        <v>0</v>
      </c>
      <c r="F1776" s="4">
        <f>IF(D1776="","",Menu!$R$8)</f>
        <v>0</v>
      </c>
      <c r="G1776" s="4">
        <f>IF(I1776="","",Menu!$N$12)</f>
        <v>0</v>
      </c>
      <c r="H1776" s="4">
        <f>IF(J1776="","",Menu!$N$10)</f>
        <v>0</v>
      </c>
      <c r="I1776" s="1" t="s">
        <v>383</v>
      </c>
      <c r="J1776" s="4">
        <f>IF(I1776="","",Menu!$M$8)</f>
        <v>0</v>
      </c>
      <c r="K1776">
        <f>Playeras!D10</f>
        <v>0</v>
      </c>
      <c r="L1776" s="4">
        <f>IF(K1776="","",IF(Menu!$D$10="",0,Menu!$E$10))</f>
        <v>0</v>
      </c>
      <c r="M1776" s="4">
        <f>IF(K1776="","",IF(Menu!$H$8="",0,Menu!$H$8))</f>
        <v>0</v>
      </c>
      <c r="N1776" s="4" t="s">
        <v>274</v>
      </c>
      <c r="Y1776" s="4" t="str">
        <f>MID(I1780,1,5)</f>
        <v>C0250</v>
      </c>
      <c r="Z1776" s="4">
        <v>72</v>
      </c>
      <c r="AA1776" s="4">
        <f>(ROUNDDOWN(K1776/Z1776,0))*Z1776</f>
        <v>0</v>
      </c>
      <c r="AB1776" s="4">
        <f>K1776-(AA1776)</f>
        <v>0</v>
      </c>
      <c r="AC1776" s="4">
        <f>AA1776/Z1776</f>
        <v>0</v>
      </c>
    </row>
    <row r="1777" spans="1:29" ht="13.2">
      <c r="A1777" s="4" t="s">
        <v>271</v>
      </c>
      <c r="B1777" s="4" t="s">
        <v>272</v>
      </c>
      <c r="C1777" s="4">
        <f>IF(D1777="","",Menu!$D$8)</f>
        <v>0</v>
      </c>
      <c r="D1777" s="5" t="s">
        <v>63</v>
      </c>
      <c r="E1777" s="4">
        <f>IF(D1777="","",Menu!$J$10)</f>
        <v>0</v>
      </c>
      <c r="F1777" s="4">
        <f>IF(D1777="","",Menu!$R$8)</f>
        <v>0</v>
      </c>
      <c r="G1777" s="4">
        <f>IF(I1777="","",Menu!$N$12)</f>
        <v>0</v>
      </c>
      <c r="H1777" s="4">
        <f>IF(J1777="","",Menu!$N$10)</f>
        <v>0</v>
      </c>
      <c r="I1777" s="1" t="s">
        <v>334</v>
      </c>
      <c r="J1777" s="4">
        <f>IF(I1777="","",Menu!$M$8)</f>
        <v>0</v>
      </c>
      <c r="K1777">
        <f>Playeras!H196</f>
        <v>0</v>
      </c>
      <c r="L1777" s="4">
        <f>IF(K1777="","",IF(Menu!$D$10="",0,Menu!$E$10))</f>
        <v>0</v>
      </c>
      <c r="M1777" s="4">
        <f>IF(K1777="","",IF(Menu!$H$8="",0,Menu!$H$8))</f>
        <v>0</v>
      </c>
      <c r="N1777" s="4" t="s">
        <v>274</v>
      </c>
      <c r="Y1777" s="4" t="str">
        <f>MID(I1777,1,5)</f>
        <v>C0250</v>
      </c>
      <c r="Z1777" s="4">
        <v>72</v>
      </c>
      <c r="AA1777" s="4">
        <f>(ROUNDDOWN(K1777/Z1777,0))*Z1777</f>
        <v>0</v>
      </c>
      <c r="AB1777" s="4">
        <f>K1777-(AA1777)</f>
        <v>0</v>
      </c>
      <c r="AC1777" s="4">
        <f>AA1777/Z1777</f>
        <v>0</v>
      </c>
    </row>
    <row r="1778" spans="1:29" ht="13.2">
      <c r="A1778" s="4" t="s">
        <v>271</v>
      </c>
      <c r="B1778" s="4" t="s">
        <v>272</v>
      </c>
      <c r="C1778" s="4">
        <f>IF(D1778="","",Menu!$D$8)</f>
        <v>0</v>
      </c>
      <c r="D1778" s="5" t="s">
        <v>63</v>
      </c>
      <c r="E1778" s="4">
        <f>IF(D1778="","",Menu!$J$10)</f>
        <v>0</v>
      </c>
      <c r="F1778" s="4">
        <f>IF(D1778="","",Menu!$R$8)</f>
        <v>0</v>
      </c>
      <c r="G1778" s="4">
        <f>IF(I1778="","",Menu!$N$12)</f>
        <v>0</v>
      </c>
      <c r="H1778" s="4">
        <f>IF(J1778="","",Menu!$N$10)</f>
        <v>0</v>
      </c>
      <c r="I1778" s="1" t="s">
        <v>332</v>
      </c>
      <c r="J1778" s="4">
        <f>IF(I1778="","",Menu!$M$8)</f>
        <v>0</v>
      </c>
      <c r="K1778">
        <f>Playeras!G196</f>
        <v>0</v>
      </c>
      <c r="L1778" s="4">
        <f>IF(K1778="","",IF(Menu!$D$10="",0,Menu!$E$10))</f>
        <v>0</v>
      </c>
      <c r="M1778" s="4">
        <f>IF(K1778="","",IF(Menu!$H$8="",0,Menu!$H$8))</f>
        <v>0</v>
      </c>
      <c r="N1778" s="4" t="s">
        <v>274</v>
      </c>
      <c r="Y1778" s="4" t="str">
        <f>MID(I1778,1,5)</f>
        <v>C0250</v>
      </c>
      <c r="Z1778" s="4">
        <v>72</v>
      </c>
      <c r="AA1778" s="4">
        <f>(ROUNDDOWN(K1778/Z1778,0))*Z1778</f>
        <v>0</v>
      </c>
      <c r="AB1778" s="4">
        <f>K1778-(AA1778)</f>
        <v>0</v>
      </c>
      <c r="AC1778" s="4">
        <f>AA1778/Z1778</f>
        <v>0</v>
      </c>
    </row>
    <row r="1779" spans="1:29" ht="13.2">
      <c r="A1779" s="4" t="s">
        <v>271</v>
      </c>
      <c r="B1779" s="4" t="s">
        <v>272</v>
      </c>
      <c r="C1779" s="4">
        <f>IF(D1779="","",Menu!$D$8)</f>
        <v>0</v>
      </c>
      <c r="D1779" s="5" t="s">
        <v>63</v>
      </c>
      <c r="E1779" s="4">
        <f>IF(D1779="","",Menu!$J$10)</f>
        <v>0</v>
      </c>
      <c r="F1779" s="4">
        <f>IF(D1779="","",Menu!$R$8)</f>
        <v>0</v>
      </c>
      <c r="G1779" s="4">
        <f>IF(I1779="","",Menu!$N$12)</f>
        <v>0</v>
      </c>
      <c r="H1779" s="4">
        <f>IF(J1779="","",Menu!$N$10)</f>
        <v>0</v>
      </c>
      <c r="I1779" s="1" t="s">
        <v>330</v>
      </c>
      <c r="J1779" s="4">
        <f>IF(I1779="","",Menu!$M$8)</f>
        <v>0</v>
      </c>
      <c r="K1779">
        <f>Playeras!E196</f>
        <v>0</v>
      </c>
      <c r="L1779" s="4">
        <f>IF(K1779="","",IF(Menu!$D$10="",0,Menu!$E$10))</f>
        <v>0</v>
      </c>
      <c r="M1779" s="4">
        <f>IF(K1779="","",IF(Menu!$H$8="",0,Menu!$H$8))</f>
        <v>0</v>
      </c>
      <c r="N1779" s="4" t="s">
        <v>274</v>
      </c>
      <c r="Y1779" s="4" t="str">
        <f>MID(I1779,1,5)</f>
        <v>C0250</v>
      </c>
      <c r="Z1779" s="4">
        <v>72</v>
      </c>
      <c r="AA1779" s="4">
        <f>(ROUNDDOWN(K1779/Z1779,0))*Z1779</f>
        <v>0</v>
      </c>
      <c r="AB1779" s="4">
        <f>K1779-(AA1779)</f>
        <v>0</v>
      </c>
      <c r="AC1779" s="4">
        <f>AA1779/Z1779</f>
        <v>0</v>
      </c>
    </row>
    <row r="1780" spans="1:29" ht="13.2">
      <c r="A1780" s="4" t="s">
        <v>271</v>
      </c>
      <c r="B1780" s="4" t="s">
        <v>272</v>
      </c>
      <c r="C1780" s="4">
        <f>IF(D1780="","",Menu!$D$8)</f>
        <v>0</v>
      </c>
      <c r="D1780" s="5" t="s">
        <v>63</v>
      </c>
      <c r="E1780" s="4">
        <f>IF(D1780="","",Menu!$J$10)</f>
        <v>0</v>
      </c>
      <c r="F1780" s="4">
        <f>IF(D1780="","",Menu!$R$8)</f>
        <v>0</v>
      </c>
      <c r="G1780" s="4">
        <f>IF(I1780="","",Menu!$N$12)</f>
        <v>0</v>
      </c>
      <c r="H1780" s="4">
        <f>IF(J1780="","",Menu!$N$10)</f>
        <v>0</v>
      </c>
      <c r="I1780" s="1" t="s">
        <v>331</v>
      </c>
      <c r="J1780" s="4">
        <f>IF(I1780="","",Menu!$M$8)</f>
        <v>0</v>
      </c>
      <c r="K1780">
        <f>Playeras!F196</f>
        <v>0</v>
      </c>
      <c r="L1780" s="4">
        <f>IF(K1780="","",IF(Menu!$D$10="",0,Menu!$E$10))</f>
        <v>0</v>
      </c>
      <c r="M1780" s="4">
        <f>IF(K1780="","",IF(Menu!$H$8="",0,Menu!$H$8))</f>
        <v>0</v>
      </c>
      <c r="N1780" s="4" t="s">
        <v>274</v>
      </c>
      <c r="Y1780" s="4" t="str">
        <f>MID(I1780,1,5)</f>
        <v>C0250</v>
      </c>
      <c r="Z1780" s="4">
        <v>72</v>
      </c>
      <c r="AA1780" s="4">
        <f>(ROUNDDOWN(K1780/Z1780,0))*Z1780</f>
        <v>0</v>
      </c>
      <c r="AB1780" s="4">
        <f>K1780-(AA1780)</f>
        <v>0</v>
      </c>
      <c r="AC1780" s="4">
        <f>AA1780/Z1780</f>
        <v>0</v>
      </c>
    </row>
    <row r="1781" spans="1:29" ht="13.2">
      <c r="A1781" s="4" t="s">
        <v>271</v>
      </c>
      <c r="B1781" s="4" t="s">
        <v>272</v>
      </c>
      <c r="C1781" s="4">
        <f>IF(D1781="","",Menu!$D$8)</f>
        <v>0</v>
      </c>
      <c r="D1781" s="5" t="s">
        <v>63</v>
      </c>
      <c r="E1781" s="4">
        <f>IF(D1781="","",Menu!$J$10)</f>
        <v>0</v>
      </c>
      <c r="F1781" s="4">
        <f>IF(D1781="","",Menu!$R$8)</f>
        <v>0</v>
      </c>
      <c r="G1781" s="4">
        <f>IF(I1781="","",Menu!$N$12)</f>
        <v>0</v>
      </c>
      <c r="H1781" s="4">
        <f>IF(J1781="","",Menu!$N$10)</f>
        <v>0</v>
      </c>
      <c r="I1781" s="1" t="s">
        <v>329</v>
      </c>
      <c r="J1781" s="4">
        <f>IF(I1781="","",Menu!$M$8)</f>
        <v>0</v>
      </c>
      <c r="K1781">
        <f>Playeras!D196</f>
        <v>0</v>
      </c>
      <c r="L1781" s="4">
        <f>IF(K1781="","",IF(Menu!$D$10="",0,Menu!$E$10))</f>
        <v>0</v>
      </c>
      <c r="M1781" s="4">
        <f>IF(K1781="","",IF(Menu!$H$8="",0,Menu!$H$8))</f>
        <v>0</v>
      </c>
      <c r="N1781" s="4" t="s">
        <v>274</v>
      </c>
      <c r="Y1781" s="4" t="str">
        <f>MID(I1781,1,5)</f>
        <v>C0250</v>
      </c>
      <c r="Z1781" s="4">
        <v>72</v>
      </c>
      <c r="AA1781" s="4">
        <f>(ROUNDDOWN(K1781/Z1781,0))*Z1781</f>
        <v>0</v>
      </c>
      <c r="AB1781" s="4">
        <f>K1781-(AA1781)</f>
        <v>0</v>
      </c>
      <c r="AC1781" s="4">
        <f>AA1781/Z1781</f>
        <v>0</v>
      </c>
    </row>
    <row r="1782" spans="1:29" ht="13.2">
      <c r="A1782" s="4" t="s">
        <v>271</v>
      </c>
      <c r="B1782" s="4" t="s">
        <v>272</v>
      </c>
      <c r="C1782" s="4">
        <f>IF(D1782="","",Menu!$D$8)</f>
        <v>0</v>
      </c>
      <c r="D1782" s="5" t="s">
        <v>63</v>
      </c>
      <c r="E1782" s="4">
        <f>IF(D1782="","",Menu!$J$10)</f>
        <v>0</v>
      </c>
      <c r="F1782" s="4">
        <f>IF(D1782="","",Menu!$R$8)</f>
        <v>0</v>
      </c>
      <c r="G1782" s="4">
        <f>IF(I1782="","",Menu!$N$12)</f>
        <v>0</v>
      </c>
      <c r="H1782" s="4">
        <f>IF(J1782="","",Menu!$N$10)</f>
        <v>0</v>
      </c>
      <c r="I1782" s="1" t="s">
        <v>328</v>
      </c>
      <c r="J1782" s="4">
        <f>IF(I1782="","",Menu!$M$8)</f>
        <v>0</v>
      </c>
      <c r="K1782">
        <f>Playeras!H195</f>
        <v>0</v>
      </c>
      <c r="L1782" s="4">
        <f>IF(K1782="","",IF(Menu!$D$10="",0,Menu!$E$10))</f>
        <v>0</v>
      </c>
      <c r="M1782" s="4">
        <f>IF(K1782="","",IF(Menu!$H$8="",0,Menu!$H$8))</f>
        <v>0</v>
      </c>
      <c r="N1782" s="4" t="s">
        <v>274</v>
      </c>
      <c r="Y1782" s="4" t="str">
        <f>MID(I1782,1,5)</f>
        <v>C0250</v>
      </c>
      <c r="Z1782" s="4">
        <v>72</v>
      </c>
      <c r="AA1782" s="4">
        <f>(ROUNDDOWN(K1782/Z1782,0))*Z1782</f>
        <v>0</v>
      </c>
      <c r="AB1782" s="4">
        <f>K1782-(AA1782)</f>
        <v>0</v>
      </c>
      <c r="AC1782" s="4">
        <f>AA1782/Z1782</f>
        <v>0</v>
      </c>
    </row>
    <row r="1783" spans="1:29" ht="13.2">
      <c r="A1783" s="4" t="s">
        <v>271</v>
      </c>
      <c r="B1783" s="4" t="s">
        <v>272</v>
      </c>
      <c r="C1783" s="4">
        <f>IF(D1783="","",Menu!$D$8)</f>
        <v>0</v>
      </c>
      <c r="D1783" s="5" t="s">
        <v>63</v>
      </c>
      <c r="E1783" s="4">
        <f>IF(D1783="","",Menu!$J$10)</f>
        <v>0</v>
      </c>
      <c r="F1783" s="4">
        <f>IF(D1783="","",Menu!$R$8)</f>
        <v>0</v>
      </c>
      <c r="G1783" s="4">
        <f>IF(I1783="","",Menu!$N$12)</f>
        <v>0</v>
      </c>
      <c r="H1783" s="4">
        <f>IF(J1783="","",Menu!$N$10)</f>
        <v>0</v>
      </c>
      <c r="I1783" s="1" t="s">
        <v>327</v>
      </c>
      <c r="J1783" s="4">
        <f>IF(I1783="","",Menu!$M$8)</f>
        <v>0</v>
      </c>
      <c r="K1783">
        <f>Playeras!G195</f>
        <v>0</v>
      </c>
      <c r="L1783" s="4">
        <f>IF(K1783="","",IF(Menu!$D$10="",0,Menu!$E$10))</f>
        <v>0</v>
      </c>
      <c r="M1783" s="4">
        <f>IF(K1783="","",IF(Menu!$H$8="",0,Menu!$H$8))</f>
        <v>0</v>
      </c>
      <c r="N1783" s="4" t="s">
        <v>274</v>
      </c>
      <c r="Y1783" s="4" t="str">
        <f>MID(I1783,1,5)</f>
        <v>C0250</v>
      </c>
      <c r="Z1783" s="4">
        <v>72</v>
      </c>
      <c r="AA1783" s="4">
        <f>(ROUNDDOWN(K1783/Z1783,0))*Z1783</f>
        <v>0</v>
      </c>
      <c r="AB1783" s="4">
        <f>K1783-(AA1783)</f>
        <v>0</v>
      </c>
      <c r="AC1783" s="4">
        <f>AA1783/Z1783</f>
        <v>0</v>
      </c>
    </row>
    <row r="1784" spans="1:29" ht="13.2">
      <c r="A1784" s="4" t="s">
        <v>271</v>
      </c>
      <c r="B1784" s="4" t="s">
        <v>272</v>
      </c>
      <c r="C1784" s="4">
        <f>IF(D1784="","",Menu!$D$8)</f>
        <v>0</v>
      </c>
      <c r="D1784" s="5" t="s">
        <v>63</v>
      </c>
      <c r="E1784" s="4">
        <f>IF(D1784="","",Menu!$J$10)</f>
        <v>0</v>
      </c>
      <c r="F1784" s="4">
        <f>IF(D1784="","",Menu!$R$8)</f>
        <v>0</v>
      </c>
      <c r="G1784" s="4">
        <f>IF(I1784="","",Menu!$N$12)</f>
        <v>0</v>
      </c>
      <c r="H1784" s="4">
        <f>IF(J1784="","",Menu!$N$10)</f>
        <v>0</v>
      </c>
      <c r="I1784" s="1" t="s">
        <v>325</v>
      </c>
      <c r="J1784" s="4">
        <f>IF(I1784="","",Menu!$M$8)</f>
        <v>0</v>
      </c>
      <c r="K1784">
        <f>Playeras!E195</f>
        <v>0</v>
      </c>
      <c r="L1784" s="4">
        <f>IF(K1784="","",IF(Menu!$D$10="",0,Menu!$E$10))</f>
        <v>0</v>
      </c>
      <c r="M1784" s="4">
        <f>IF(K1784="","",IF(Menu!$H$8="",0,Menu!$H$8))</f>
        <v>0</v>
      </c>
      <c r="N1784" s="4" t="s">
        <v>274</v>
      </c>
      <c r="Q1784" s="4" t="s">
        <v>2327</v>
      </c>
      <c r="R1784" s="4">
        <f>SUMIF($Y:$Y,Q1784,$AA:$AA)</f>
        <v>0</v>
      </c>
      <c r="S1784" s="4">
        <f>SUMIF($Y:$Y,Q1784,$AB:$AB)</f>
        <v>0</v>
      </c>
      <c r="T1784" s="4">
        <f>SUMIF($Y:$Y,Q1784,$AC:$AC)</f>
        <v>0</v>
      </c>
      <c r="Y1784" s="4" t="str">
        <f>MID(I1784,1,5)</f>
        <v>C0250</v>
      </c>
      <c r="Z1784" s="4">
        <v>72</v>
      </c>
      <c r="AA1784" s="4">
        <f>(ROUNDDOWN(K1784/Z1784,0))*Z1784</f>
        <v>0</v>
      </c>
      <c r="AB1784" s="4">
        <f>K1784-(AA1784)</f>
        <v>0</v>
      </c>
      <c r="AC1784" s="4">
        <f>AA1784/Z1784</f>
        <v>0</v>
      </c>
    </row>
    <row r="1785" spans="1:29" ht="13.2">
      <c r="A1785" s="4" t="s">
        <v>271</v>
      </c>
      <c r="B1785" s="4" t="s">
        <v>272</v>
      </c>
      <c r="C1785" s="4">
        <f>IF(D1785="","",Menu!$D$8)</f>
        <v>0</v>
      </c>
      <c r="D1785" s="5" t="s">
        <v>63</v>
      </c>
      <c r="E1785" s="4">
        <f>IF(D1785="","",Menu!$J$10)</f>
        <v>0</v>
      </c>
      <c r="F1785" s="4">
        <f>IF(D1785="","",Menu!$R$8)</f>
        <v>0</v>
      </c>
      <c r="G1785" s="4">
        <f>IF(I1785="","",Menu!$N$12)</f>
        <v>0</v>
      </c>
      <c r="H1785" s="4">
        <f>IF(J1785="","",Menu!$N$10)</f>
        <v>0</v>
      </c>
      <c r="I1785" s="1" t="s">
        <v>326</v>
      </c>
      <c r="J1785" s="4">
        <f>IF(I1785="","",Menu!$M$8)</f>
        <v>0</v>
      </c>
      <c r="K1785">
        <f>Playeras!F195</f>
        <v>0</v>
      </c>
      <c r="L1785" s="4">
        <f>IF(K1785="","",IF(Menu!$D$10="",0,Menu!$E$10))</f>
        <v>0</v>
      </c>
      <c r="M1785" s="4">
        <f>IF(K1785="","",IF(Menu!$H$8="",0,Menu!$H$8))</f>
        <v>0</v>
      </c>
      <c r="N1785" s="4" t="s">
        <v>274</v>
      </c>
      <c r="Y1785" s="4" t="str">
        <f>MID(I1785,1,5)</f>
        <v>C0250</v>
      </c>
      <c r="Z1785" s="4">
        <v>72</v>
      </c>
      <c r="AA1785" s="4">
        <f>(ROUNDDOWN(K1785/Z1785,0))*Z1785</f>
        <v>0</v>
      </c>
      <c r="AB1785" s="4">
        <f>K1785-(AA1785)</f>
        <v>0</v>
      </c>
      <c r="AC1785" s="4">
        <f>AA1785/Z1785</f>
        <v>0</v>
      </c>
    </row>
    <row r="1786" spans="1:29" ht="13.2">
      <c r="A1786" s="4" t="s">
        <v>271</v>
      </c>
      <c r="B1786" s="4" t="s">
        <v>272</v>
      </c>
      <c r="C1786" s="4">
        <f>IF(D1786="","",Menu!$D$8)</f>
        <v>0</v>
      </c>
      <c r="D1786" s="5" t="s">
        <v>63</v>
      </c>
      <c r="E1786" s="4">
        <f>IF(D1786="","",Menu!$J$10)</f>
        <v>0</v>
      </c>
      <c r="F1786" s="4">
        <f>IF(D1786="","",Menu!$R$8)</f>
        <v>0</v>
      </c>
      <c r="G1786" s="4">
        <f>IF(I1786="","",Menu!$N$12)</f>
        <v>0</v>
      </c>
      <c r="H1786" s="4">
        <f>IF(J1786="","",Menu!$N$10)</f>
        <v>0</v>
      </c>
      <c r="I1786" s="1" t="s">
        <v>324</v>
      </c>
      <c r="J1786" s="4">
        <f>IF(I1786="","",Menu!$M$8)</f>
        <v>0</v>
      </c>
      <c r="K1786">
        <f>Playeras!D195</f>
        <v>0</v>
      </c>
      <c r="L1786" s="4">
        <f>IF(K1786="","",IF(Menu!$D$10="",0,Menu!$E$10))</f>
        <v>0</v>
      </c>
      <c r="M1786" s="4">
        <f>IF(K1786="","",IF(Menu!$H$8="",0,Menu!$H$8))</f>
        <v>0</v>
      </c>
      <c r="N1786" s="4" t="s">
        <v>274</v>
      </c>
      <c r="Q1786" s="4" t="s">
        <v>2326</v>
      </c>
      <c r="R1786" s="4">
        <f>SUMIF($Y:$Y,Q1786,$AA:$AA)</f>
        <v>0</v>
      </c>
      <c r="S1786" s="4">
        <f>SUMIF($Y:$Y,Q1786,$AB:$AB)</f>
        <v>0</v>
      </c>
      <c r="T1786" s="4">
        <f>SUMIF($Y:$Y,Q1786,$AC:$AC)</f>
        <v>0</v>
      </c>
      <c r="Y1786" s="4" t="str">
        <f>MID(I1786,1,5)</f>
        <v>C0250</v>
      </c>
      <c r="Z1786" s="4">
        <v>72</v>
      </c>
      <c r="AA1786" s="4">
        <f>(ROUNDDOWN(K1786/Z1786,0))*Z1786</f>
        <v>0</v>
      </c>
      <c r="AB1786" s="4">
        <f>K1786-(AA1786)</f>
        <v>0</v>
      </c>
      <c r="AC1786" s="4">
        <f>AA1786/Z1786</f>
        <v>0</v>
      </c>
    </row>
    <row r="1787" spans="1:29" ht="13.2">
      <c r="A1787" s="4" t="s">
        <v>271</v>
      </c>
      <c r="B1787" s="4" t="s">
        <v>272</v>
      </c>
      <c r="C1787" s="4">
        <f>IF(D1787="","",Menu!$D$8)</f>
        <v>0</v>
      </c>
      <c r="D1787" s="5" t="s">
        <v>63</v>
      </c>
      <c r="E1787" s="4">
        <f>IF(D1787="","",Menu!$J$10)</f>
        <v>0</v>
      </c>
      <c r="F1787" s="4">
        <f>IF(D1787="","",Menu!$R$8)</f>
        <v>0</v>
      </c>
      <c r="G1787" s="4">
        <f>IF(I1787="","",Menu!$N$12)</f>
        <v>0</v>
      </c>
      <c r="H1787" s="4">
        <f>IF(J1787="","",Menu!$N$10)</f>
        <v>0</v>
      </c>
      <c r="I1787" s="1" t="s">
        <v>323</v>
      </c>
      <c r="J1787" s="4">
        <f>IF(I1787="","",Menu!$M$8)</f>
        <v>0</v>
      </c>
      <c r="K1787">
        <f>Playeras!H194</f>
        <v>0</v>
      </c>
      <c r="L1787" s="4">
        <f>IF(K1787="","",IF(Menu!$D$10="",0,Menu!$E$10))</f>
        <v>0</v>
      </c>
      <c r="M1787" s="4">
        <f>IF(K1787="","",IF(Menu!$H$8="",0,Menu!$H$8))</f>
        <v>0</v>
      </c>
      <c r="N1787" s="4" t="s">
        <v>274</v>
      </c>
      <c r="Q1787" s="4" t="s">
        <v>2287</v>
      </c>
      <c r="R1787" s="4">
        <f>SUMIF($Y:$Y,Q1787,$AA:$AA)</f>
        <v>0</v>
      </c>
      <c r="S1787" s="4">
        <f>SUMIF($Y:$Y,Q1787,$AB:$AB)</f>
        <v>0</v>
      </c>
      <c r="T1787" s="4">
        <f>SUMIF($Y:$Y,Q1787,$AC:$AC)</f>
        <v>0</v>
      </c>
      <c r="Y1787" s="4" t="str">
        <f>MID(I1787,1,5)</f>
        <v>C0250</v>
      </c>
      <c r="Z1787" s="4">
        <v>72</v>
      </c>
      <c r="AA1787" s="4">
        <f>(ROUNDDOWN(K1787/Z1787,0))*Z1787</f>
        <v>0</v>
      </c>
      <c r="AB1787" s="4">
        <f>K1787-(AA1787)</f>
        <v>0</v>
      </c>
      <c r="AC1787" s="4">
        <f>AA1787/Z1787</f>
        <v>0</v>
      </c>
    </row>
    <row r="1788" spans="1:29" ht="13.2">
      <c r="A1788" s="4" t="s">
        <v>271</v>
      </c>
      <c r="B1788" s="4" t="s">
        <v>272</v>
      </c>
      <c r="C1788" s="4">
        <f>IF(D1788="","",Menu!$D$8)</f>
        <v>0</v>
      </c>
      <c r="D1788" s="5" t="s">
        <v>63</v>
      </c>
      <c r="E1788" s="4">
        <f>IF(D1788="","",Menu!$J$10)</f>
        <v>0</v>
      </c>
      <c r="F1788" s="4">
        <f>IF(D1788="","",Menu!$R$8)</f>
        <v>0</v>
      </c>
      <c r="G1788" s="4">
        <f>IF(I1788="","",Menu!$N$12)</f>
        <v>0</v>
      </c>
      <c r="H1788" s="4">
        <f>IF(J1788="","",Menu!$N$10)</f>
        <v>0</v>
      </c>
      <c r="I1788" s="1" t="s">
        <v>322</v>
      </c>
      <c r="J1788" s="4">
        <f>IF(I1788="","",Menu!$M$8)</f>
        <v>0</v>
      </c>
      <c r="K1788">
        <f>Playeras!G194</f>
        <v>0</v>
      </c>
      <c r="L1788" s="4">
        <f>IF(K1788="","",IF(Menu!$D$10="",0,Menu!$E$10))</f>
        <v>0</v>
      </c>
      <c r="M1788" s="4">
        <f>IF(K1788="","",IF(Menu!$H$8="",0,Menu!$H$8))</f>
        <v>0</v>
      </c>
      <c r="N1788" s="4" t="s">
        <v>274</v>
      </c>
      <c r="Q1788" s="10" t="s">
        <v>333</v>
      </c>
      <c r="R1788" s="10">
        <f>SUMIF($Y:$Y,Q1788,$AA:$AA)</f>
        <v>0</v>
      </c>
      <c r="S1788" s="10">
        <f>SUMIF($Y:$Y,Q1788,$AB:$AB)</f>
        <v>0</v>
      </c>
      <c r="T1788" s="4">
        <f>SUMIF($Y:$Y,Q1788,$AC:$AC)</f>
        <v>0</v>
      </c>
      <c r="Y1788" s="4" t="str">
        <f>MID(I1788,1,5)</f>
        <v>C0250</v>
      </c>
      <c r="Z1788" s="4">
        <v>72</v>
      </c>
      <c r="AA1788" s="4">
        <f>(ROUNDDOWN(K1788/Z1788,0))*Z1788</f>
        <v>0</v>
      </c>
      <c r="AB1788" s="4">
        <f>K1788-(AA1788)</f>
        <v>0</v>
      </c>
      <c r="AC1788" s="4">
        <f>AA1788/Z1788</f>
        <v>0</v>
      </c>
    </row>
    <row r="1789" spans="1:29" ht="13.2">
      <c r="A1789" s="4" t="s">
        <v>271</v>
      </c>
      <c r="B1789" s="4" t="s">
        <v>272</v>
      </c>
      <c r="C1789" s="4">
        <f>IF(D1789="","",Menu!$D$8)</f>
        <v>0</v>
      </c>
      <c r="D1789" s="5" t="s">
        <v>63</v>
      </c>
      <c r="E1789" s="4">
        <f>IF(D1789="","",Menu!$J$10)</f>
        <v>0</v>
      </c>
      <c r="F1789" s="4">
        <f>IF(D1789="","",Menu!$R$8)</f>
        <v>0</v>
      </c>
      <c r="G1789" s="4">
        <f>IF(I1789="","",Menu!$N$12)</f>
        <v>0</v>
      </c>
      <c r="H1789" s="4">
        <f>IF(J1789="","",Menu!$N$10)</f>
        <v>0</v>
      </c>
      <c r="I1789" s="1" t="s">
        <v>320</v>
      </c>
      <c r="J1789" s="4">
        <f>IF(I1789="","",Menu!$M$8)</f>
        <v>0</v>
      </c>
      <c r="K1789">
        <f>Playeras!E194</f>
        <v>0</v>
      </c>
      <c r="L1789" s="4">
        <f>IF(K1789="","",IF(Menu!$D$10="",0,Menu!$E$10))</f>
        <v>0</v>
      </c>
      <c r="M1789" s="4">
        <f>IF(K1789="","",IF(Menu!$H$8="",0,Menu!$H$8))</f>
        <v>0</v>
      </c>
      <c r="N1789" s="4" t="s">
        <v>274</v>
      </c>
      <c r="Q1789" s="10" t="s">
        <v>53</v>
      </c>
      <c r="R1789" s="10">
        <f>SUMIF($Y:$Y,Q1789,$AA:$AA)</f>
        <v>0</v>
      </c>
      <c r="S1789" s="10">
        <f>SUMIF($Y:$Y,Q1789,$AB:$AB)</f>
        <v>0</v>
      </c>
      <c r="T1789" s="4">
        <f>SUMIF($Y:$Y,Q1789,$AC:$AC)</f>
        <v>0</v>
      </c>
      <c r="Y1789" s="4" t="str">
        <f>MID(I1789,1,5)</f>
        <v>C0250</v>
      </c>
      <c r="Z1789" s="4">
        <v>72</v>
      </c>
      <c r="AA1789" s="4">
        <f>(ROUNDDOWN(K1789/Z1789,0))*Z1789</f>
        <v>0</v>
      </c>
      <c r="AB1789" s="4">
        <f>K1789-(AA1789)</f>
        <v>0</v>
      </c>
      <c r="AC1789" s="4">
        <f>AA1789/Z1789</f>
        <v>0</v>
      </c>
    </row>
    <row r="1790" spans="1:29" ht="13.2">
      <c r="A1790" s="4" t="s">
        <v>271</v>
      </c>
      <c r="B1790" s="4" t="s">
        <v>272</v>
      </c>
      <c r="C1790" s="4">
        <f>IF(D1790="","",Menu!$D$8)</f>
        <v>0</v>
      </c>
      <c r="D1790" s="5" t="s">
        <v>63</v>
      </c>
      <c r="E1790" s="4">
        <f>IF(D1790="","",Menu!$J$10)</f>
        <v>0</v>
      </c>
      <c r="F1790" s="4">
        <f>IF(D1790="","",Menu!$R$8)</f>
        <v>0</v>
      </c>
      <c r="G1790" s="4">
        <f>IF(I1790="","",Menu!$N$12)</f>
        <v>0</v>
      </c>
      <c r="H1790" s="4">
        <f>IF(J1790="","",Menu!$N$10)</f>
        <v>0</v>
      </c>
      <c r="I1790" s="1" t="s">
        <v>321</v>
      </c>
      <c r="J1790" s="4">
        <f>IF(I1790="","",Menu!$M$8)</f>
        <v>0</v>
      </c>
      <c r="K1790">
        <f>Playeras!F194</f>
        <v>0</v>
      </c>
      <c r="L1790" s="4">
        <f>IF(K1790="","",IF(Menu!$D$10="",0,Menu!$E$10))</f>
        <v>0</v>
      </c>
      <c r="M1790" s="4">
        <f>IF(K1790="","",IF(Menu!$H$8="",0,Menu!$H$8))</f>
        <v>0</v>
      </c>
      <c r="N1790" s="4" t="s">
        <v>274</v>
      </c>
      <c r="Q1790" s="10" t="s">
        <v>58</v>
      </c>
      <c r="R1790" s="10">
        <f>SUMIF($Y:$Y,Q1790,$AA:$AA)</f>
        <v>0</v>
      </c>
      <c r="S1790" s="10">
        <f>SUMIF($Y:$Y,Q1790,$AB:$AB)</f>
        <v>0</v>
      </c>
      <c r="T1790" s="4">
        <f>SUMIF($Y:$Y,Q1790,$AC:$AC)</f>
        <v>0</v>
      </c>
      <c r="Y1790" s="4" t="str">
        <f>MID(I1790,1,5)</f>
        <v>C0250</v>
      </c>
      <c r="Z1790" s="4">
        <v>72</v>
      </c>
      <c r="AA1790" s="4">
        <f>(ROUNDDOWN(K1790/Z1790,0))*Z1790</f>
        <v>0</v>
      </c>
      <c r="AB1790" s="4">
        <f>K1790-(AA1790)</f>
        <v>0</v>
      </c>
      <c r="AC1790" s="4">
        <f>AA1790/Z1790</f>
        <v>0</v>
      </c>
    </row>
    <row r="1791" spans="1:29" ht="13.2">
      <c r="A1791" s="4" t="s">
        <v>271</v>
      </c>
      <c r="B1791" s="4" t="s">
        <v>272</v>
      </c>
      <c r="C1791" s="4">
        <f>IF(D1791="","",Menu!$D$8)</f>
        <v>0</v>
      </c>
      <c r="D1791" s="5" t="s">
        <v>63</v>
      </c>
      <c r="E1791" s="4">
        <f>IF(D1791="","",Menu!$J$10)</f>
        <v>0</v>
      </c>
      <c r="F1791" s="4">
        <f>IF(D1791="","",Menu!$R$8)</f>
        <v>0</v>
      </c>
      <c r="G1791" s="4">
        <f>IF(I1791="","",Menu!$N$12)</f>
        <v>0</v>
      </c>
      <c r="H1791" s="4">
        <f>IF(J1791="","",Menu!$N$10)</f>
        <v>0</v>
      </c>
      <c r="I1791" s="1" t="s">
        <v>319</v>
      </c>
      <c r="J1791" s="4">
        <f>IF(I1791="","",Menu!$M$8)</f>
        <v>0</v>
      </c>
      <c r="K1791">
        <f>Playeras!D194</f>
        <v>0</v>
      </c>
      <c r="L1791" s="4">
        <f>IF(K1791="","",IF(Menu!$D$10="",0,Menu!$E$10))</f>
        <v>0</v>
      </c>
      <c r="M1791" s="4">
        <f>IF(K1791="","",IF(Menu!$H$8="",0,Menu!$H$8))</f>
        <v>0</v>
      </c>
      <c r="N1791" s="4" t="s">
        <v>274</v>
      </c>
      <c r="Q1791" s="10" t="s">
        <v>28</v>
      </c>
      <c r="R1791" s="10">
        <f>SUMIF($Y:$Y,Q1791,$AA:$AA)</f>
        <v>0</v>
      </c>
      <c r="S1791" s="10">
        <f>SUMIF($Y:$Y,Q1791,$AB:$AB)</f>
        <v>0</v>
      </c>
      <c r="T1791" s="4">
        <f>SUMIF($Y:$Y,Q1791,$AC:$AC)</f>
        <v>0</v>
      </c>
      <c r="Y1791" s="4" t="str">
        <f>MID(I1791,1,5)</f>
        <v>C0250</v>
      </c>
      <c r="Z1791" s="4">
        <v>72</v>
      </c>
      <c r="AA1791" s="4">
        <f>(ROUNDDOWN(K1791/Z1791,0))*Z1791</f>
        <v>0</v>
      </c>
      <c r="AB1791" s="4">
        <f>K1791-(AA1791)</f>
        <v>0</v>
      </c>
      <c r="AC1791" s="4">
        <f>AA1791/Z1791</f>
        <v>0</v>
      </c>
    </row>
    <row r="1792" spans="1:29" ht="13.2">
      <c r="A1792" s="4" t="s">
        <v>271</v>
      </c>
      <c r="B1792" s="4" t="s">
        <v>272</v>
      </c>
      <c r="C1792" s="4">
        <f>IF(D1792="","",Menu!$D$8)</f>
        <v>0</v>
      </c>
      <c r="D1792" s="5" t="s">
        <v>63</v>
      </c>
      <c r="E1792" s="4">
        <f>IF(D1792="","",Menu!$J$10)</f>
        <v>0</v>
      </c>
      <c r="F1792" s="4">
        <f>IF(D1792="","",Menu!$R$8)</f>
        <v>0</v>
      </c>
      <c r="G1792" s="4">
        <f>IF(I1792="","",Menu!$N$12)</f>
        <v>0</v>
      </c>
      <c r="H1792" s="4">
        <f>IF(J1792="","",Menu!$N$10)</f>
        <v>0</v>
      </c>
      <c r="I1792" s="1" t="s">
        <v>318</v>
      </c>
      <c r="J1792" s="4">
        <f>IF(I1792="","",Menu!$M$8)</f>
        <v>0</v>
      </c>
      <c r="K1792">
        <f>Playeras!H193</f>
        <v>0</v>
      </c>
      <c r="L1792" s="4">
        <f>IF(K1792="","",IF(Menu!$D$10="",0,Menu!$E$10))</f>
        <v>0</v>
      </c>
      <c r="M1792" s="4">
        <f>IF(K1792="","",IF(Menu!$H$8="",0,Menu!$H$8))</f>
        <v>0</v>
      </c>
      <c r="N1792" s="4" t="s">
        <v>274</v>
      </c>
      <c r="Q1792" s="10" t="s">
        <v>20</v>
      </c>
      <c r="R1792" s="10">
        <f>SUMIF($Y:$Y,Q1792,$AA:$AA)</f>
        <v>0</v>
      </c>
      <c r="S1792" s="10">
        <f>SUMIF($Y:$Y,Q1792,$AB:$AB)</f>
        <v>0</v>
      </c>
      <c r="T1792" s="4">
        <f>SUMIF($Y:$Y,Q1792,$AC:$AC)</f>
        <v>0</v>
      </c>
      <c r="Y1792" s="4" t="str">
        <f>MID(I1792,1,5)</f>
        <v>C0250</v>
      </c>
      <c r="Z1792" s="4">
        <v>72</v>
      </c>
      <c r="AA1792" s="4">
        <f>(ROUNDDOWN(K1792/Z1792,0))*Z1792</f>
        <v>0</v>
      </c>
      <c r="AB1792" s="4">
        <f>K1792-(AA1792)</f>
        <v>0</v>
      </c>
      <c r="AC1792" s="4">
        <f>AA1792/Z1792</f>
        <v>0</v>
      </c>
    </row>
    <row r="1793" spans="1:29" ht="13.2">
      <c r="A1793" s="4" t="s">
        <v>271</v>
      </c>
      <c r="B1793" s="4" t="s">
        <v>272</v>
      </c>
      <c r="C1793" s="4">
        <f>IF(D1793="","",Menu!$D$8)</f>
        <v>0</v>
      </c>
      <c r="D1793" s="5" t="s">
        <v>63</v>
      </c>
      <c r="E1793" s="4">
        <f>IF(D1793="","",Menu!$J$10)</f>
        <v>0</v>
      </c>
      <c r="F1793" s="4">
        <f>IF(D1793="","",Menu!$R$8)</f>
        <v>0</v>
      </c>
      <c r="G1793" s="4">
        <f>IF(I1793="","",Menu!$N$12)</f>
        <v>0</v>
      </c>
      <c r="H1793" s="4">
        <f>IF(J1793="","",Menu!$N$10)</f>
        <v>0</v>
      </c>
      <c r="I1793" s="1" t="s">
        <v>317</v>
      </c>
      <c r="J1793" s="4">
        <f>IF(I1793="","",Menu!$M$8)</f>
        <v>0</v>
      </c>
      <c r="K1793">
        <f>Playeras!G193</f>
        <v>0</v>
      </c>
      <c r="L1793" s="4">
        <f>IF(K1793="","",IF(Menu!$D$10="",0,Menu!$E$10))</f>
        <v>0</v>
      </c>
      <c r="M1793" s="4">
        <f>IF(K1793="","",IF(Menu!$H$8="",0,Menu!$H$8))</f>
        <v>0</v>
      </c>
      <c r="N1793" s="4" t="s">
        <v>274</v>
      </c>
      <c r="Q1793" s="10" t="s">
        <v>57</v>
      </c>
      <c r="R1793" s="10">
        <f>SUMIF($Y:$Y,Q1793,$AA:$AA)</f>
        <v>0</v>
      </c>
      <c r="S1793" s="10">
        <f>SUMIF($Y:$Y,Q1793,$AB:$AB)</f>
        <v>0</v>
      </c>
      <c r="T1793" s="4">
        <f>SUMIF($Y:$Y,Q1793,$AC:$AC)</f>
        <v>0</v>
      </c>
      <c r="Y1793" s="4" t="str">
        <f>MID(I1793,1,5)</f>
        <v>C0250</v>
      </c>
      <c r="Z1793" s="4">
        <v>72</v>
      </c>
      <c r="AA1793" s="4">
        <f>(ROUNDDOWN(K1793/Z1793,0))*Z1793</f>
        <v>0</v>
      </c>
      <c r="AB1793" s="4">
        <f>K1793-(AA1793)</f>
        <v>0</v>
      </c>
      <c r="AC1793" s="4">
        <f>AA1793/Z1793</f>
        <v>0</v>
      </c>
    </row>
    <row r="1794" spans="1:29" ht="13.2">
      <c r="A1794" s="4" t="s">
        <v>271</v>
      </c>
      <c r="B1794" s="4" t="s">
        <v>272</v>
      </c>
      <c r="C1794" s="4">
        <f>IF(D1794="","",Menu!$D$8)</f>
        <v>0</v>
      </c>
      <c r="D1794" s="5" t="s">
        <v>63</v>
      </c>
      <c r="E1794" s="4">
        <f>IF(D1794="","",Menu!$J$10)</f>
        <v>0</v>
      </c>
      <c r="F1794" s="4">
        <f>IF(D1794="","",Menu!$R$8)</f>
        <v>0</v>
      </c>
      <c r="G1794" s="4">
        <f>IF(I1794="","",Menu!$N$12)</f>
        <v>0</v>
      </c>
      <c r="H1794" s="4">
        <f>IF(J1794="","",Menu!$N$10)</f>
        <v>0</v>
      </c>
      <c r="I1794" s="1" t="s">
        <v>315</v>
      </c>
      <c r="J1794" s="4">
        <f>IF(I1794="","",Menu!$M$8)</f>
        <v>0</v>
      </c>
      <c r="K1794">
        <f>Playeras!E193</f>
        <v>0</v>
      </c>
      <c r="L1794" s="4">
        <f>IF(K1794="","",IF(Menu!$D$10="",0,Menu!$E$10))</f>
        <v>0</v>
      </c>
      <c r="M1794" s="4">
        <f>IF(K1794="","",IF(Menu!$H$8="",0,Menu!$H$8))</f>
        <v>0</v>
      </c>
      <c r="N1794" s="4" t="s">
        <v>274</v>
      </c>
      <c r="Q1794" s="10" t="s">
        <v>27</v>
      </c>
      <c r="R1794" s="10">
        <f>SUMIF($Y:$Y,Q1794,$AA:$AA)</f>
        <v>0</v>
      </c>
      <c r="S1794" s="10">
        <f>SUMIF($Y:$Y,Q1794,$AB:$AB)</f>
        <v>0</v>
      </c>
      <c r="T1794" s="4">
        <f>SUMIF($Y:$Y,Q1794,$AC:$AC)</f>
        <v>0</v>
      </c>
      <c r="Y1794" s="4" t="str">
        <f>MID(I1794,1,5)</f>
        <v>C0250</v>
      </c>
      <c r="Z1794" s="4">
        <v>72</v>
      </c>
      <c r="AA1794" s="4">
        <f>(ROUNDDOWN(K1794/Z1794,0))*Z1794</f>
        <v>0</v>
      </c>
      <c r="AB1794" s="4">
        <f>K1794-(AA1794)</f>
        <v>0</v>
      </c>
      <c r="AC1794" s="4">
        <f>AA1794/Z1794</f>
        <v>0</v>
      </c>
    </row>
    <row r="1795" spans="1:29" ht="13.2">
      <c r="A1795" s="4" t="s">
        <v>271</v>
      </c>
      <c r="B1795" s="4" t="s">
        <v>272</v>
      </c>
      <c r="C1795" s="4">
        <f>IF(D1795="","",Menu!$D$8)</f>
        <v>0</v>
      </c>
      <c r="D1795" s="5" t="s">
        <v>63</v>
      </c>
      <c r="E1795" s="4">
        <f>IF(D1795="","",Menu!$J$10)</f>
        <v>0</v>
      </c>
      <c r="F1795" s="4">
        <f>IF(D1795="","",Menu!$R$8)</f>
        <v>0</v>
      </c>
      <c r="G1795" s="4">
        <f>IF(I1795="","",Menu!$N$12)</f>
        <v>0</v>
      </c>
      <c r="H1795" s="4">
        <f>IF(J1795="","",Menu!$N$10)</f>
        <v>0</v>
      </c>
      <c r="I1795" s="1" t="s">
        <v>316</v>
      </c>
      <c r="J1795" s="4">
        <f>IF(I1795="","",Menu!$M$8)</f>
        <v>0</v>
      </c>
      <c r="K1795">
        <f>Playeras!F193</f>
        <v>0</v>
      </c>
      <c r="L1795" s="4">
        <f>IF(K1795="","",IF(Menu!$D$10="",0,Menu!$E$10))</f>
        <v>0</v>
      </c>
      <c r="M1795" s="4">
        <f>IF(K1795="","",IF(Menu!$H$8="",0,Menu!$H$8))</f>
        <v>0</v>
      </c>
      <c r="N1795" s="4" t="s">
        <v>274</v>
      </c>
      <c r="Q1795" s="10" t="s">
        <v>56</v>
      </c>
      <c r="R1795" s="10">
        <f>SUMIF($Y:$Y,Q1795,$AA:$AA)</f>
        <v>0</v>
      </c>
      <c r="S1795" s="10">
        <f>SUMIF($Y:$Y,Q1795,$AB:$AB)</f>
        <v>0</v>
      </c>
      <c r="T1795" s="4">
        <f>SUMIF($Y:$Y,Q1795,$AC:$AC)</f>
        <v>0</v>
      </c>
      <c r="Y1795" s="4" t="str">
        <f>MID(I1795,1,5)</f>
        <v>C0250</v>
      </c>
      <c r="Z1795" s="4">
        <v>72</v>
      </c>
      <c r="AA1795" s="4">
        <f>(ROUNDDOWN(K1795/Z1795,0))*Z1795</f>
        <v>0</v>
      </c>
      <c r="AB1795" s="4">
        <f>K1795-(AA1795)</f>
        <v>0</v>
      </c>
      <c r="AC1795" s="4">
        <f>AA1795/Z1795</f>
        <v>0</v>
      </c>
    </row>
    <row r="1796" spans="1:29" ht="13.2">
      <c r="A1796" s="4" t="s">
        <v>271</v>
      </c>
      <c r="B1796" s="4" t="s">
        <v>272</v>
      </c>
      <c r="C1796" s="4">
        <f>IF(D1796="","",Menu!$D$8)</f>
        <v>0</v>
      </c>
      <c r="D1796" s="5" t="s">
        <v>63</v>
      </c>
      <c r="E1796" s="4">
        <f>IF(D1796="","",Menu!$J$10)</f>
        <v>0</v>
      </c>
      <c r="F1796" s="4">
        <f>IF(D1796="","",Menu!$R$8)</f>
        <v>0</v>
      </c>
      <c r="G1796" s="4">
        <f>IF(I1796="","",Menu!$N$12)</f>
        <v>0</v>
      </c>
      <c r="H1796" s="4">
        <f>IF(J1796="","",Menu!$N$10)</f>
        <v>0</v>
      </c>
      <c r="I1796" s="1" t="s">
        <v>314</v>
      </c>
      <c r="J1796" s="4">
        <f>IF(I1796="","",Menu!$M$8)</f>
        <v>0</v>
      </c>
      <c r="K1796">
        <f>Playeras!D193</f>
        <v>0</v>
      </c>
      <c r="L1796" s="4">
        <f>IF(K1796="","",IF(Menu!$D$10="",0,Menu!$E$10))</f>
        <v>0</v>
      </c>
      <c r="M1796" s="4">
        <f>IF(K1796="","",IF(Menu!$H$8="",0,Menu!$H$8))</f>
        <v>0</v>
      </c>
      <c r="N1796" s="4" t="s">
        <v>274</v>
      </c>
      <c r="Q1796" s="10" t="s">
        <v>26</v>
      </c>
      <c r="R1796" s="10">
        <f>SUMIF($Y:$Y,Q1796,$AA:$AA)</f>
        <v>0</v>
      </c>
      <c r="S1796" s="10">
        <f>SUMIF($Y:$Y,Q1796,$AB:$AB)</f>
        <v>0</v>
      </c>
      <c r="T1796" s="4">
        <f>SUMIF($Y:$Y,Q1796,$AC:$AC)</f>
        <v>0</v>
      </c>
      <c r="Y1796" s="4" t="str">
        <f>MID(I1796,1,5)</f>
        <v>C0250</v>
      </c>
      <c r="Z1796" s="4">
        <v>72</v>
      </c>
      <c r="AA1796" s="4">
        <f>(ROUNDDOWN(K1796/Z1796,0))*Z1796</f>
        <v>0</v>
      </c>
      <c r="AB1796" s="4">
        <f>K1796-(AA1796)</f>
        <v>0</v>
      </c>
      <c r="AC1796" s="4">
        <f>AA1796/Z1796</f>
        <v>0</v>
      </c>
    </row>
    <row r="1797" spans="1:29" ht="13.2">
      <c r="A1797" s="4" t="s">
        <v>271</v>
      </c>
      <c r="B1797" s="4" t="s">
        <v>272</v>
      </c>
      <c r="C1797" s="4">
        <f>IF(D1797="","",Menu!$D$8)</f>
        <v>0</v>
      </c>
      <c r="D1797" s="5" t="s">
        <v>63</v>
      </c>
      <c r="E1797" s="4">
        <f>IF(D1797="","",Menu!$J$10)</f>
        <v>0</v>
      </c>
      <c r="F1797" s="4">
        <f>IF(D1797="","",Menu!$R$8)</f>
        <v>0</v>
      </c>
      <c r="G1797" s="4">
        <f>IF(I1797="","",Menu!$N$12)</f>
        <v>0</v>
      </c>
      <c r="H1797" s="4">
        <f>IF(J1797="","",Menu!$N$10)</f>
        <v>0</v>
      </c>
      <c r="I1797" s="1" t="s">
        <v>313</v>
      </c>
      <c r="J1797" s="4">
        <f>IF(I1797="","",Menu!$M$8)</f>
        <v>0</v>
      </c>
      <c r="K1797">
        <f>Playeras!H192</f>
        <v>0</v>
      </c>
      <c r="L1797" s="4">
        <f>IF(K1797="","",IF(Menu!$D$10="",0,Menu!$E$10))</f>
        <v>0</v>
      </c>
      <c r="M1797" s="4">
        <f>IF(K1797="","",IF(Menu!$H$8="",0,Menu!$H$8))</f>
        <v>0</v>
      </c>
      <c r="N1797" s="4" t="s">
        <v>274</v>
      </c>
      <c r="Q1797" s="10" t="s">
        <v>55</v>
      </c>
      <c r="R1797" s="10">
        <f>SUMIF($Y:$Y,Q1797,$AA:$AA)</f>
        <v>0</v>
      </c>
      <c r="S1797" s="10">
        <f>SUMIF($Y:$Y,Q1797,$AB:$AB)</f>
        <v>0</v>
      </c>
      <c r="T1797" s="4">
        <f>SUMIF($Y:$Y,Q1797,$AC:$AC)</f>
        <v>0</v>
      </c>
      <c r="Y1797" s="4" t="str">
        <f>MID(I1797,1,5)</f>
        <v>C0250</v>
      </c>
      <c r="Z1797" s="4">
        <v>72</v>
      </c>
      <c r="AA1797" s="4">
        <f>(ROUNDDOWN(K1797/Z1797,0))*Z1797</f>
        <v>0</v>
      </c>
      <c r="AB1797" s="4">
        <f>K1797-(AA1797)</f>
        <v>0</v>
      </c>
      <c r="AC1797" s="4">
        <f>AA1797/Z1797</f>
        <v>0</v>
      </c>
    </row>
    <row r="1798" spans="1:29" ht="13.2">
      <c r="A1798" s="4" t="s">
        <v>271</v>
      </c>
      <c r="B1798" s="4" t="s">
        <v>272</v>
      </c>
      <c r="C1798" s="4">
        <f>IF(D1798="","",Menu!$D$8)</f>
        <v>0</v>
      </c>
      <c r="D1798" s="5" t="s">
        <v>63</v>
      </c>
      <c r="E1798" s="4">
        <f>IF(D1798="","",Menu!$J$10)</f>
        <v>0</v>
      </c>
      <c r="F1798" s="4">
        <f>IF(D1798="","",Menu!$R$8)</f>
        <v>0</v>
      </c>
      <c r="G1798" s="4">
        <f>IF(I1798="","",Menu!$N$12)</f>
        <v>0</v>
      </c>
      <c r="H1798" s="4">
        <f>IF(J1798="","",Menu!$N$10)</f>
        <v>0</v>
      </c>
      <c r="I1798" s="1" t="s">
        <v>312</v>
      </c>
      <c r="J1798" s="4">
        <f>IF(I1798="","",Menu!$M$8)</f>
        <v>0</v>
      </c>
      <c r="K1798">
        <f>Playeras!G192</f>
        <v>0</v>
      </c>
      <c r="L1798" s="4">
        <f>IF(K1798="","",IF(Menu!$D$10="",0,Menu!$E$10))</f>
        <v>0</v>
      </c>
      <c r="M1798" s="4">
        <f>IF(K1798="","",IF(Menu!$H$8="",0,Menu!$H$8))</f>
        <v>0</v>
      </c>
      <c r="N1798" s="4" t="s">
        <v>274</v>
      </c>
      <c r="Q1798" s="10" t="s">
        <v>54</v>
      </c>
      <c r="R1798" s="10">
        <f>SUMIF($Y:$Y,Q1798,$AA:$AA)</f>
        <v>0</v>
      </c>
      <c r="S1798" s="10">
        <f>SUMIF($Y:$Y,Q1798,$AB:$AB)</f>
        <v>0</v>
      </c>
      <c r="T1798" s="4">
        <f>SUMIF($Y:$Y,Q1798,$AC:$AC)</f>
        <v>0</v>
      </c>
      <c r="Y1798" s="4" t="str">
        <f>MID(I1798,1,5)</f>
        <v>C0250</v>
      </c>
      <c r="Z1798" s="4">
        <v>72</v>
      </c>
      <c r="AA1798" s="4">
        <f>(ROUNDDOWN(K1798/Z1798,0))*Z1798</f>
        <v>0</v>
      </c>
      <c r="AB1798" s="4">
        <f>K1798-(AA1798)</f>
        <v>0</v>
      </c>
      <c r="AC1798" s="4">
        <f>AA1798/Z1798</f>
        <v>0</v>
      </c>
    </row>
    <row r="1799" spans="1:29" ht="13.2">
      <c r="A1799" s="4" t="s">
        <v>271</v>
      </c>
      <c r="B1799" s="4" t="s">
        <v>272</v>
      </c>
      <c r="C1799" s="4">
        <f>IF(D1799="","",Menu!$D$8)</f>
        <v>0</v>
      </c>
      <c r="D1799" s="5" t="s">
        <v>63</v>
      </c>
      <c r="E1799" s="4">
        <f>IF(D1799="","",Menu!$J$10)</f>
        <v>0</v>
      </c>
      <c r="F1799" s="4">
        <f>IF(D1799="","",Menu!$R$8)</f>
        <v>0</v>
      </c>
      <c r="G1799" s="4">
        <f>IF(I1799="","",Menu!$N$12)</f>
        <v>0</v>
      </c>
      <c r="H1799" s="4">
        <f>IF(J1799="","",Menu!$N$10)</f>
        <v>0</v>
      </c>
      <c r="I1799" s="1" t="s">
        <v>310</v>
      </c>
      <c r="J1799" s="4">
        <f>IF(I1799="","",Menu!$M$8)</f>
        <v>0</v>
      </c>
      <c r="K1799">
        <f>Playeras!E192</f>
        <v>0</v>
      </c>
      <c r="L1799" s="4">
        <f>IF(K1799="","",IF(Menu!$D$10="",0,Menu!$E$10))</f>
        <v>0</v>
      </c>
      <c r="M1799" s="4">
        <f>IF(K1799="","",IF(Menu!$H$8="",0,Menu!$H$8))</f>
        <v>0</v>
      </c>
      <c r="N1799" s="4" t="s">
        <v>274</v>
      </c>
      <c r="Q1799" s="10" t="s">
        <v>22</v>
      </c>
      <c r="R1799" s="10">
        <f>SUMIF($Y:$Y,Q1799,$AA:$AA)</f>
        <v>0</v>
      </c>
      <c r="S1799" s="10">
        <f>SUMIF($Y:$Y,Q1799,$AB:$AB)</f>
        <v>0</v>
      </c>
      <c r="T1799" s="4">
        <f>SUMIF($Y:$Y,Q1799,$AC:$AC)</f>
        <v>0</v>
      </c>
      <c r="Y1799" s="4" t="str">
        <f>MID(I1799,1,5)</f>
        <v>C0250</v>
      </c>
      <c r="Z1799" s="4">
        <v>72</v>
      </c>
      <c r="AA1799" s="4">
        <f>(ROUNDDOWN(K1799/Z1799,0))*Z1799</f>
        <v>0</v>
      </c>
      <c r="AB1799" s="4">
        <f>K1799-(AA1799)</f>
        <v>0</v>
      </c>
      <c r="AC1799" s="4">
        <f>AA1799/Z1799</f>
        <v>0</v>
      </c>
    </row>
    <row r="1800" spans="1:29" ht="13.2">
      <c r="A1800" s="4" t="s">
        <v>271</v>
      </c>
      <c r="B1800" s="4" t="s">
        <v>272</v>
      </c>
      <c r="C1800" s="4">
        <f>IF(D1800="","",Menu!$D$8)</f>
        <v>0</v>
      </c>
      <c r="D1800" s="5" t="s">
        <v>63</v>
      </c>
      <c r="E1800" s="4">
        <f>IF(D1800="","",Menu!$J$10)</f>
        <v>0</v>
      </c>
      <c r="F1800" s="4">
        <f>IF(D1800="","",Menu!$R$8)</f>
        <v>0</v>
      </c>
      <c r="G1800" s="4">
        <f>IF(I1800="","",Menu!$N$12)</f>
        <v>0</v>
      </c>
      <c r="H1800" s="4">
        <f>IF(J1800="","",Menu!$N$10)</f>
        <v>0</v>
      </c>
      <c r="I1800" s="1" t="s">
        <v>311</v>
      </c>
      <c r="J1800" s="4">
        <f>IF(I1800="","",Menu!$M$8)</f>
        <v>0</v>
      </c>
      <c r="K1800">
        <f>Playeras!F192</f>
        <v>0</v>
      </c>
      <c r="L1800" s="4">
        <f>IF(K1800="","",IF(Menu!$D$10="",0,Menu!$E$10))</f>
        <v>0</v>
      </c>
      <c r="M1800" s="4">
        <f>IF(K1800="","",IF(Menu!$H$8="",0,Menu!$H$8))</f>
        <v>0</v>
      </c>
      <c r="N1800" s="4" t="s">
        <v>274</v>
      </c>
      <c r="Q1800" s="10" t="s">
        <v>23</v>
      </c>
      <c r="R1800" s="10">
        <f>SUMIF($Y:$Y,Q1800,$AA:$AA)</f>
        <v>0</v>
      </c>
      <c r="S1800" s="10">
        <f>SUMIF($Y:$Y,Q1800,$AB:$AB)</f>
        <v>0</v>
      </c>
      <c r="T1800" s="4">
        <f>SUMIF($Y:$Y,Q1800,$AC:$AC)</f>
        <v>0</v>
      </c>
      <c r="Y1800" s="4" t="str">
        <f>MID(I1800,1,5)</f>
        <v>C0250</v>
      </c>
      <c r="Z1800" s="4">
        <v>72</v>
      </c>
      <c r="AA1800" s="4">
        <f>(ROUNDDOWN(K1800/Z1800,0))*Z1800</f>
        <v>0</v>
      </c>
      <c r="AB1800" s="4">
        <f>K1800-(AA1800)</f>
        <v>0</v>
      </c>
      <c r="AC1800" s="4">
        <f>AA1800/Z1800</f>
        <v>0</v>
      </c>
    </row>
    <row r="1801" spans="1:29" ht="13.2">
      <c r="A1801" s="4" t="s">
        <v>271</v>
      </c>
      <c r="B1801" s="4" t="s">
        <v>272</v>
      </c>
      <c r="C1801" s="4">
        <f>IF(D1801="","",Menu!$D$8)</f>
        <v>0</v>
      </c>
      <c r="D1801" s="5" t="s">
        <v>63</v>
      </c>
      <c r="E1801" s="4">
        <f>IF(D1801="","",Menu!$J$10)</f>
        <v>0</v>
      </c>
      <c r="F1801" s="4">
        <f>IF(D1801="","",Menu!$R$8)</f>
        <v>0</v>
      </c>
      <c r="G1801" s="4">
        <f>IF(I1801="","",Menu!$N$12)</f>
        <v>0</v>
      </c>
      <c r="H1801" s="4">
        <f>IF(J1801="","",Menu!$N$10)</f>
        <v>0</v>
      </c>
      <c r="I1801" s="1" t="s">
        <v>309</v>
      </c>
      <c r="J1801" s="4">
        <f>IF(I1801="","",Menu!$M$8)</f>
        <v>0</v>
      </c>
      <c r="K1801">
        <f>Playeras!D192</f>
        <v>0</v>
      </c>
      <c r="L1801" s="4">
        <f>IF(K1801="","",IF(Menu!$D$10="",0,Menu!$E$10))</f>
        <v>0</v>
      </c>
      <c r="M1801" s="4">
        <f>IF(K1801="","",IF(Menu!$H$8="",0,Menu!$H$8))</f>
        <v>0</v>
      </c>
      <c r="N1801" s="4" t="s">
        <v>274</v>
      </c>
      <c r="Q1801" s="10" t="s">
        <v>7</v>
      </c>
      <c r="R1801" s="10">
        <f>SUMIF($Y:$Y,Q1801,$AA:$AA)</f>
        <v>0</v>
      </c>
      <c r="S1801" s="10">
        <f>SUMIF($Y:$Y,Q1801,$AB:$AB)</f>
        <v>0</v>
      </c>
      <c r="T1801" s="4">
        <f>SUMIF($Y:$Y,Q1801,$AC:$AC)</f>
        <v>0</v>
      </c>
      <c r="Y1801" s="4" t="str">
        <f>MID(I1801,1,5)</f>
        <v>C0250</v>
      </c>
      <c r="Z1801" s="4">
        <v>72</v>
      </c>
      <c r="AA1801" s="4">
        <f>(ROUNDDOWN(K1801/Z1801,0))*Z1801</f>
        <v>0</v>
      </c>
      <c r="AB1801" s="4">
        <f>K1801-(AA1801)</f>
        <v>0</v>
      </c>
      <c r="AC1801" s="4">
        <f>AA1801/Z1801</f>
        <v>0</v>
      </c>
    </row>
    <row r="1802" spans="1:29" ht="13.2">
      <c r="A1802" s="4" t="s">
        <v>271</v>
      </c>
      <c r="B1802" s="4" t="s">
        <v>272</v>
      </c>
      <c r="C1802" s="4">
        <f>IF(D1802="","",Menu!$D$8)</f>
        <v>0</v>
      </c>
      <c r="D1802" s="5" t="s">
        <v>63</v>
      </c>
      <c r="E1802" s="4">
        <f>IF(D1802="","",Menu!$J$10)</f>
        <v>0</v>
      </c>
      <c r="F1802" s="4">
        <f>IF(D1802="","",Menu!$R$8)</f>
        <v>0</v>
      </c>
      <c r="G1802" s="4">
        <f>IF(I1802="","",Menu!$N$12)</f>
        <v>0</v>
      </c>
      <c r="H1802" s="4">
        <f>IF(J1802="","",Menu!$N$10)</f>
        <v>0</v>
      </c>
      <c r="I1802" s="1" t="s">
        <v>308</v>
      </c>
      <c r="J1802" s="4">
        <f>IF(I1802="","",Menu!$M$8)</f>
        <v>0</v>
      </c>
      <c r="K1802">
        <f>Playeras!H191</f>
        <v>0</v>
      </c>
      <c r="L1802" s="4">
        <f>IF(K1802="","",IF(Menu!$D$10="",0,Menu!$E$10))</f>
        <v>0</v>
      </c>
      <c r="M1802" s="4">
        <f>IF(K1802="","",IF(Menu!$H$8="",0,Menu!$H$8))</f>
        <v>0</v>
      </c>
      <c r="N1802" s="4" t="s">
        <v>274</v>
      </c>
      <c r="Q1802" s="10" t="s">
        <v>25</v>
      </c>
      <c r="R1802" s="10">
        <f>SUMIF($Y:$Y,Q1802,$AA:$AA)</f>
        <v>0</v>
      </c>
      <c r="S1802" s="10">
        <f>SUMIF($Y:$Y,Q1802,$AB:$AB)</f>
        <v>0</v>
      </c>
      <c r="T1802" s="4">
        <f>SUMIF($Y:$Y,Q1802,$AC:$AC)</f>
        <v>0</v>
      </c>
      <c r="Y1802" s="4" t="str">
        <f>MID(I1802,1,5)</f>
        <v>C0250</v>
      </c>
      <c r="Z1802" s="4">
        <v>72</v>
      </c>
      <c r="AA1802" s="4">
        <f>(ROUNDDOWN(K1802/Z1802,0))*Z1802</f>
        <v>0</v>
      </c>
      <c r="AB1802" s="4">
        <f>K1802-(AA1802)</f>
        <v>0</v>
      </c>
      <c r="AC1802" s="4">
        <f>AA1802/Z1802</f>
        <v>0</v>
      </c>
    </row>
    <row r="1803" spans="1:29" ht="13.2">
      <c r="A1803" s="4" t="s">
        <v>271</v>
      </c>
      <c r="B1803" s="4" t="s">
        <v>272</v>
      </c>
      <c r="C1803" s="4">
        <f>IF(D1803="","",Menu!$D$8)</f>
        <v>0</v>
      </c>
      <c r="D1803" s="5" t="s">
        <v>63</v>
      </c>
      <c r="E1803" s="4">
        <f>IF(D1803="","",Menu!$J$10)</f>
        <v>0</v>
      </c>
      <c r="F1803" s="4">
        <f>IF(D1803="","",Menu!$R$8)</f>
        <v>0</v>
      </c>
      <c r="G1803" s="4">
        <f>IF(I1803="","",Menu!$N$12)</f>
        <v>0</v>
      </c>
      <c r="H1803" s="4">
        <f>IF(J1803="","",Menu!$N$10)</f>
        <v>0</v>
      </c>
      <c r="I1803" s="1" t="s">
        <v>307</v>
      </c>
      <c r="J1803" s="4">
        <f>IF(I1803="","",Menu!$M$8)</f>
        <v>0</v>
      </c>
      <c r="K1803">
        <f>Playeras!G191</f>
        <v>0</v>
      </c>
      <c r="L1803" s="4">
        <f>IF(K1803="","",IF(Menu!$D$10="",0,Menu!$E$10))</f>
        <v>0</v>
      </c>
      <c r="M1803" s="4">
        <f>IF(K1803="","",IF(Menu!$H$8="",0,Menu!$H$8))</f>
        <v>0</v>
      </c>
      <c r="N1803" s="4" t="s">
        <v>274</v>
      </c>
      <c r="Q1803" s="10" t="s">
        <v>24</v>
      </c>
      <c r="R1803" s="10">
        <f>SUMIF($Y:$Y,Q1803,$AA:$AA)</f>
        <v>0</v>
      </c>
      <c r="S1803" s="10">
        <f>SUMIF($Y:$Y,Q1803,$AB:$AB)</f>
        <v>0</v>
      </c>
      <c r="T1803" s="4">
        <f>SUMIF($Y:$Y,Q1803,$AC:$AC)</f>
        <v>0</v>
      </c>
      <c r="Y1803" s="4" t="str">
        <f>MID(I1803,1,5)</f>
        <v>C0250</v>
      </c>
      <c r="Z1803" s="4">
        <v>72</v>
      </c>
      <c r="AA1803" s="4">
        <f>(ROUNDDOWN(K1803/Z1803,0))*Z1803</f>
        <v>0</v>
      </c>
      <c r="AB1803" s="4">
        <f>K1803-(AA1803)</f>
        <v>0</v>
      </c>
      <c r="AC1803" s="4">
        <f>AA1803/Z1803</f>
        <v>0</v>
      </c>
    </row>
    <row r="1804" spans="1:29" ht="13.2">
      <c r="A1804" s="4" t="s">
        <v>271</v>
      </c>
      <c r="B1804" s="4" t="s">
        <v>272</v>
      </c>
      <c r="C1804" s="4">
        <f>IF(D1804="","",Menu!$D$8)</f>
        <v>0</v>
      </c>
      <c r="D1804" s="5" t="s">
        <v>63</v>
      </c>
      <c r="E1804" s="4">
        <f>IF(D1804="","",Menu!$J$10)</f>
        <v>0</v>
      </c>
      <c r="F1804" s="4">
        <f>IF(D1804="","",Menu!$R$8)</f>
        <v>0</v>
      </c>
      <c r="G1804" s="4">
        <f>IF(I1804="","",Menu!$N$12)</f>
        <v>0</v>
      </c>
      <c r="H1804" s="4">
        <f>IF(J1804="","",Menu!$N$10)</f>
        <v>0</v>
      </c>
      <c r="I1804" s="1" t="s">
        <v>305</v>
      </c>
      <c r="J1804" s="4">
        <f>IF(I1804="","",Menu!$M$8)</f>
        <v>0</v>
      </c>
      <c r="K1804">
        <f>Playeras!E191</f>
        <v>0</v>
      </c>
      <c r="L1804" s="4">
        <f>IF(K1804="","",IF(Menu!$D$10="",0,Menu!$E$10))</f>
        <v>0</v>
      </c>
      <c r="M1804" s="4">
        <f>IF(K1804="","",IF(Menu!$H$8="",0,Menu!$H$8))</f>
        <v>0</v>
      </c>
      <c r="N1804" s="4" t="s">
        <v>274</v>
      </c>
      <c r="Q1804" s="10" t="s">
        <v>51</v>
      </c>
      <c r="R1804" s="10">
        <f>SUMIF($Y:$Y,Q1804,$AA:$AA)</f>
        <v>0</v>
      </c>
      <c r="S1804" s="10">
        <f>SUMIF($Y:$Y,Q1804,$AB:$AB)</f>
        <v>0</v>
      </c>
      <c r="T1804" s="4">
        <f>SUMIF($Y:$Y,Q1804,$AC:$AC)</f>
        <v>0</v>
      </c>
      <c r="Y1804" s="4" t="str">
        <f>MID(I1804,1,5)</f>
        <v>C0250</v>
      </c>
      <c r="Z1804" s="4">
        <v>72</v>
      </c>
      <c r="AA1804" s="4">
        <f>(ROUNDDOWN(K1804/Z1804,0))*Z1804</f>
        <v>0</v>
      </c>
      <c r="AB1804" s="4">
        <f>K1804-(AA1804)</f>
        <v>0</v>
      </c>
      <c r="AC1804" s="4">
        <f>AA1804/Z1804</f>
        <v>0</v>
      </c>
    </row>
    <row r="1805" spans="1:29" ht="13.2">
      <c r="A1805" s="4" t="s">
        <v>271</v>
      </c>
      <c r="B1805" s="4" t="s">
        <v>272</v>
      </c>
      <c r="C1805" s="4">
        <f>IF(D1805="","",Menu!$D$8)</f>
        <v>0</v>
      </c>
      <c r="D1805" s="5" t="s">
        <v>63</v>
      </c>
      <c r="E1805" s="4">
        <f>IF(D1805="","",Menu!$J$10)</f>
        <v>0</v>
      </c>
      <c r="F1805" s="4">
        <f>IF(D1805="","",Menu!$R$8)</f>
        <v>0</v>
      </c>
      <c r="G1805" s="4">
        <f>IF(I1805="","",Menu!$N$12)</f>
        <v>0</v>
      </c>
      <c r="H1805" s="4">
        <f>IF(J1805="","",Menu!$N$10)</f>
        <v>0</v>
      </c>
      <c r="I1805" s="1" t="s">
        <v>306</v>
      </c>
      <c r="J1805" s="4">
        <f>IF(I1805="","",Menu!$M$8)</f>
        <v>0</v>
      </c>
      <c r="K1805">
        <f>Playeras!F191</f>
        <v>0</v>
      </c>
      <c r="L1805" s="4">
        <f>IF(K1805="","",IF(Menu!$D$10="",0,Menu!$E$10))</f>
        <v>0</v>
      </c>
      <c r="M1805" s="4">
        <f>IF(K1805="","",IF(Menu!$H$8="",0,Menu!$H$8))</f>
        <v>0</v>
      </c>
      <c r="N1805" s="4" t="s">
        <v>274</v>
      </c>
      <c r="Q1805" s="10" t="s">
        <v>52</v>
      </c>
      <c r="R1805" s="10">
        <f>SUMIF($Y:$Y,Q1805,$AA:$AA)</f>
        <v>0</v>
      </c>
      <c r="S1805" s="10">
        <f>SUMIF($Y:$Y,Q1805,$AB:$AB)</f>
        <v>0</v>
      </c>
      <c r="T1805" s="4">
        <f>SUMIF($Y:$Y,Q1805,$AC:$AC)</f>
        <v>0</v>
      </c>
      <c r="Y1805" s="4" t="str">
        <f>MID(I1805,1,5)</f>
        <v>C0250</v>
      </c>
      <c r="Z1805" s="4">
        <v>72</v>
      </c>
      <c r="AA1805" s="4">
        <f>(ROUNDDOWN(K1805/Z1805,0))*Z1805</f>
        <v>0</v>
      </c>
      <c r="AB1805" s="4">
        <f>K1805-(AA1805)</f>
        <v>0</v>
      </c>
      <c r="AC1805" s="4">
        <f>AA1805/Z1805</f>
        <v>0</v>
      </c>
    </row>
    <row r="1806" spans="1:29" ht="13.2">
      <c r="A1806" s="4" t="s">
        <v>271</v>
      </c>
      <c r="B1806" s="4" t="s">
        <v>272</v>
      </c>
      <c r="C1806" s="4">
        <f>IF(D1806="","",Menu!$D$8)</f>
        <v>0</v>
      </c>
      <c r="D1806" s="5" t="s">
        <v>63</v>
      </c>
      <c r="E1806" s="4">
        <f>IF(D1806="","",Menu!$J$10)</f>
        <v>0</v>
      </c>
      <c r="F1806" s="4">
        <f>IF(D1806="","",Menu!$R$8)</f>
        <v>0</v>
      </c>
      <c r="G1806" s="4">
        <f>IF(I1806="","",Menu!$N$12)</f>
        <v>0</v>
      </c>
      <c r="H1806" s="4">
        <f>IF(J1806="","",Menu!$N$10)</f>
        <v>0</v>
      </c>
      <c r="I1806" s="1" t="s">
        <v>304</v>
      </c>
      <c r="J1806" s="4">
        <f>IF(I1806="","",Menu!$M$8)</f>
        <v>0</v>
      </c>
      <c r="K1806">
        <f>Playeras!D191</f>
        <v>0</v>
      </c>
      <c r="L1806" s="4">
        <f>IF(K1806="","",IF(Menu!$D$10="",0,Menu!$E$10))</f>
        <v>0</v>
      </c>
      <c r="M1806" s="4">
        <f>IF(K1806="","",IF(Menu!$H$8="",0,Menu!$H$8))</f>
        <v>0</v>
      </c>
      <c r="N1806" s="4" t="s">
        <v>274</v>
      </c>
      <c r="Q1806" s="10" t="s">
        <v>50</v>
      </c>
      <c r="R1806" s="10">
        <f>SUMIF($Y:$Y,Q1806,$AA:$AA)</f>
        <v>0</v>
      </c>
      <c r="S1806" s="10">
        <f>SUMIF($Y:$Y,Q1806,$AB:$AB)</f>
        <v>0</v>
      </c>
      <c r="T1806" s="4">
        <f>SUMIF($Y:$Y,Q1806,$AC:$AC)</f>
        <v>0</v>
      </c>
      <c r="Y1806" s="4" t="str">
        <f>MID(I1806,1,5)</f>
        <v>C0250</v>
      </c>
      <c r="Z1806" s="4">
        <v>72</v>
      </c>
      <c r="AA1806" s="4">
        <f>(ROUNDDOWN(K1806/Z1806,0))*Z1806</f>
        <v>0</v>
      </c>
      <c r="AB1806" s="4">
        <f>K1806-(AA1806)</f>
        <v>0</v>
      </c>
      <c r="AC1806" s="4">
        <f>AA1806/Z1806</f>
        <v>0</v>
      </c>
    </row>
    <row r="1807" spans="1:29" ht="13.2">
      <c r="A1807" s="4" t="s">
        <v>271</v>
      </c>
      <c r="B1807" s="4" t="s">
        <v>272</v>
      </c>
      <c r="C1807" s="4">
        <f>IF(D1807="","",Menu!$D$8)</f>
        <v>0</v>
      </c>
      <c r="D1807" s="5" t="s">
        <v>63</v>
      </c>
      <c r="E1807" s="4">
        <f>IF(D1807="","",Menu!$J$10)</f>
        <v>0</v>
      </c>
      <c r="F1807" s="4">
        <f>IF(D1807="","",Menu!$R$8)</f>
        <v>0</v>
      </c>
      <c r="G1807" s="4">
        <f>IF(I1807="","",Menu!$N$12)</f>
        <v>0</v>
      </c>
      <c r="H1807" s="4">
        <f>IF(J1807="","",Menu!$N$10)</f>
        <v>0</v>
      </c>
      <c r="I1807" s="1" t="s">
        <v>303</v>
      </c>
      <c r="J1807" s="4">
        <f>IF(I1807="","",Menu!$M$8)</f>
        <v>0</v>
      </c>
      <c r="K1807">
        <f>Playeras!H190</f>
        <v>0</v>
      </c>
      <c r="L1807" s="4">
        <f>IF(K1807="","",IF(Menu!$D$10="",0,Menu!$E$10))</f>
        <v>0</v>
      </c>
      <c r="M1807" s="4">
        <f>IF(K1807="","",IF(Menu!$H$8="",0,Menu!$H$8))</f>
        <v>0</v>
      </c>
      <c r="N1807" s="4" t="s">
        <v>274</v>
      </c>
      <c r="Q1807" s="10" t="s">
        <v>49</v>
      </c>
      <c r="R1807" s="10">
        <f>SUMIF($Y:$Y,Q1807,$AA:$AA)</f>
        <v>0</v>
      </c>
      <c r="S1807" s="10">
        <f>SUMIF($Y:$Y,Q1807,$AB:$AB)</f>
        <v>0</v>
      </c>
      <c r="T1807" s="4">
        <f>SUMIF($Y:$Y,Q1807,$AC:$AC)</f>
        <v>0</v>
      </c>
      <c r="Y1807" s="4" t="str">
        <f>MID(I1807,1,5)</f>
        <v>C0250</v>
      </c>
      <c r="Z1807" s="4">
        <v>72</v>
      </c>
      <c r="AA1807" s="4">
        <f>(ROUNDDOWN(K1807/Z1807,0))*Z1807</f>
        <v>0</v>
      </c>
      <c r="AB1807" s="4">
        <f>K1807-(AA1807)</f>
        <v>0</v>
      </c>
      <c r="AC1807" s="4">
        <f>AA1807/Z1807</f>
        <v>0</v>
      </c>
    </row>
    <row r="1808" spans="1:29" ht="13.2">
      <c r="A1808" s="4" t="s">
        <v>271</v>
      </c>
      <c r="B1808" s="4" t="s">
        <v>272</v>
      </c>
      <c r="C1808" s="4">
        <f>IF(D1808="","",Menu!$D$8)</f>
        <v>0</v>
      </c>
      <c r="D1808" s="5" t="s">
        <v>63</v>
      </c>
      <c r="E1808" s="4">
        <f>IF(D1808="","",Menu!$J$10)</f>
        <v>0</v>
      </c>
      <c r="F1808" s="4">
        <f>IF(D1808="","",Menu!$R$8)</f>
        <v>0</v>
      </c>
      <c r="G1808" s="4">
        <f>IF(I1808="","",Menu!$N$12)</f>
        <v>0</v>
      </c>
      <c r="H1808" s="4">
        <f>IF(J1808="","",Menu!$N$10)</f>
        <v>0</v>
      </c>
      <c r="I1808" s="1" t="s">
        <v>302</v>
      </c>
      <c r="J1808" s="4">
        <f>IF(I1808="","",Menu!$M$8)</f>
        <v>0</v>
      </c>
      <c r="K1808">
        <f>Playeras!G190</f>
        <v>0</v>
      </c>
      <c r="L1808" s="4">
        <f>IF(K1808="","",IF(Menu!$D$10="",0,Menu!$E$10))</f>
        <v>0</v>
      </c>
      <c r="M1808" s="4">
        <f>IF(K1808="","",IF(Menu!$H$8="",0,Menu!$H$8))</f>
        <v>0</v>
      </c>
      <c r="N1808" s="4" t="s">
        <v>274</v>
      </c>
      <c r="Q1808" s="10" t="s">
        <v>48</v>
      </c>
      <c r="R1808" s="10">
        <f>SUMIF($Y:$Y,Q1808,$AA:$AA)</f>
        <v>0</v>
      </c>
      <c r="S1808" s="10">
        <f>SUMIF($Y:$Y,Q1808,$AB:$AB)</f>
        <v>0</v>
      </c>
      <c r="T1808" s="4">
        <f>SUMIF($Y:$Y,Q1808,$AC:$AC)</f>
        <v>0</v>
      </c>
      <c r="Y1808" s="4" t="str">
        <f>MID(I1808,1,5)</f>
        <v>C0250</v>
      </c>
      <c r="Z1808" s="4">
        <v>72</v>
      </c>
      <c r="AA1808" s="4">
        <f>(ROUNDDOWN(K1808/Z1808,0))*Z1808</f>
        <v>0</v>
      </c>
      <c r="AB1808" s="4">
        <f>K1808-(AA1808)</f>
        <v>0</v>
      </c>
      <c r="AC1808" s="4">
        <f>AA1808/Z1808</f>
        <v>0</v>
      </c>
    </row>
    <row r="1809" spans="1:29" ht="13.2">
      <c r="A1809" s="4" t="s">
        <v>271</v>
      </c>
      <c r="B1809" s="4" t="s">
        <v>272</v>
      </c>
      <c r="C1809" s="4">
        <f>IF(D1809="","",Menu!$D$8)</f>
        <v>0</v>
      </c>
      <c r="D1809" s="5" t="s">
        <v>63</v>
      </c>
      <c r="E1809" s="4">
        <f>IF(D1809="","",Menu!$J$10)</f>
        <v>0</v>
      </c>
      <c r="F1809" s="4">
        <f>IF(D1809="","",Menu!$R$8)</f>
        <v>0</v>
      </c>
      <c r="G1809" s="4">
        <f>IF(I1809="","",Menu!$N$12)</f>
        <v>0</v>
      </c>
      <c r="H1809" s="4">
        <f>IF(J1809="","",Menu!$N$10)</f>
        <v>0</v>
      </c>
      <c r="I1809" s="1" t="s">
        <v>300</v>
      </c>
      <c r="J1809" s="4">
        <f>IF(I1809="","",Menu!$M$8)</f>
        <v>0</v>
      </c>
      <c r="K1809">
        <f>Playeras!E190</f>
        <v>0</v>
      </c>
      <c r="L1809" s="4">
        <f>IF(K1809="","",IF(Menu!$D$10="",0,Menu!$E$10))</f>
        <v>0</v>
      </c>
      <c r="M1809" s="4">
        <f>IF(K1809="","",IF(Menu!$H$8="",0,Menu!$H$8))</f>
        <v>0</v>
      </c>
      <c r="N1809" s="4" t="s">
        <v>274</v>
      </c>
      <c r="Q1809" s="10" t="s">
        <v>46</v>
      </c>
      <c r="R1809" s="10">
        <f>SUMIF($Y:$Y,Q1809,$AA:$AA)</f>
        <v>0</v>
      </c>
      <c r="S1809" s="10">
        <f>SUMIF($Y:$Y,Q1809,$AB:$AB)</f>
        <v>0</v>
      </c>
      <c r="T1809" s="4">
        <f>SUMIF($Y:$Y,Q1809,$AC:$AC)</f>
        <v>0</v>
      </c>
      <c r="Y1809" s="4" t="str">
        <f>MID(I1809,1,5)</f>
        <v>C0250</v>
      </c>
      <c r="Z1809" s="4">
        <v>72</v>
      </c>
      <c r="AA1809" s="4">
        <f>(ROUNDDOWN(K1809/Z1809,0))*Z1809</f>
        <v>0</v>
      </c>
      <c r="AB1809" s="4">
        <f>K1809-(AA1809)</f>
        <v>0</v>
      </c>
      <c r="AC1809" s="4">
        <f>AA1809/Z1809</f>
        <v>0</v>
      </c>
    </row>
    <row r="1810" spans="1:29" ht="13.2">
      <c r="A1810" s="4" t="s">
        <v>271</v>
      </c>
      <c r="B1810" s="4" t="s">
        <v>272</v>
      </c>
      <c r="C1810" s="4">
        <f>IF(D1810="","",Menu!$D$8)</f>
        <v>0</v>
      </c>
      <c r="D1810" s="5" t="s">
        <v>63</v>
      </c>
      <c r="E1810" s="4">
        <f>IF(D1810="","",Menu!$J$10)</f>
        <v>0</v>
      </c>
      <c r="F1810" s="4">
        <f>IF(D1810="","",Menu!$R$8)</f>
        <v>0</v>
      </c>
      <c r="G1810" s="4">
        <f>IF(I1810="","",Menu!$N$12)</f>
        <v>0</v>
      </c>
      <c r="H1810" s="4">
        <f>IF(J1810="","",Menu!$N$10)</f>
        <v>0</v>
      </c>
      <c r="I1810" s="1" t="s">
        <v>301</v>
      </c>
      <c r="J1810" s="4">
        <f>IF(I1810="","",Menu!$M$8)</f>
        <v>0</v>
      </c>
      <c r="K1810">
        <f>Playeras!F190</f>
        <v>0</v>
      </c>
      <c r="L1810" s="4">
        <f>IF(K1810="","",IF(Menu!$D$10="",0,Menu!$E$10))</f>
        <v>0</v>
      </c>
      <c r="M1810" s="4">
        <f>IF(K1810="","",IF(Menu!$H$8="",0,Menu!$H$8))</f>
        <v>0</v>
      </c>
      <c r="N1810" s="4" t="s">
        <v>274</v>
      </c>
      <c r="Q1810" s="10" t="s">
        <v>47</v>
      </c>
      <c r="R1810" s="10">
        <f>SUMIF($Y:$Y,Q1810,$AA:$AA)</f>
        <v>0</v>
      </c>
      <c r="S1810" s="10">
        <f>SUMIF($Y:$Y,Q1810,$AB:$AB)</f>
        <v>0</v>
      </c>
      <c r="T1810" s="4">
        <f>SUMIF($Y:$Y,Q1810,$AC:$AC)</f>
        <v>0</v>
      </c>
      <c r="Y1810" s="4" t="str">
        <f>MID(I1810,1,5)</f>
        <v>C0250</v>
      </c>
      <c r="Z1810" s="4">
        <v>72</v>
      </c>
      <c r="AA1810" s="4">
        <f>(ROUNDDOWN(K1810/Z1810,0))*Z1810</f>
        <v>0</v>
      </c>
      <c r="AB1810" s="4">
        <f>K1810-(AA1810)</f>
        <v>0</v>
      </c>
      <c r="AC1810" s="4">
        <f>AA1810/Z1810</f>
        <v>0</v>
      </c>
    </row>
    <row r="1811" spans="1:29" ht="13.2">
      <c r="A1811" s="4" t="s">
        <v>271</v>
      </c>
      <c r="B1811" s="4" t="s">
        <v>272</v>
      </c>
      <c r="C1811" s="4">
        <f>IF(D1811="","",Menu!$D$8)</f>
        <v>0</v>
      </c>
      <c r="D1811" s="5" t="s">
        <v>63</v>
      </c>
      <c r="E1811" s="4">
        <f>IF(D1811="","",Menu!$J$10)</f>
        <v>0</v>
      </c>
      <c r="F1811" s="4">
        <f>IF(D1811="","",Menu!$R$8)</f>
        <v>0</v>
      </c>
      <c r="G1811" s="4">
        <f>IF(I1811="","",Menu!$N$12)</f>
        <v>0</v>
      </c>
      <c r="H1811" s="4">
        <f>IF(J1811="","",Menu!$N$10)</f>
        <v>0</v>
      </c>
      <c r="I1811" s="1" t="s">
        <v>299</v>
      </c>
      <c r="J1811" s="4">
        <f>IF(I1811="","",Menu!$M$8)</f>
        <v>0</v>
      </c>
      <c r="K1811">
        <f>Playeras!D190</f>
        <v>0</v>
      </c>
      <c r="L1811" s="4">
        <f>IF(K1811="","",IF(Menu!$D$10="",0,Menu!$E$10))</f>
        <v>0</v>
      </c>
      <c r="M1811" s="4">
        <f>IF(K1811="","",IF(Menu!$H$8="",0,Menu!$H$8))</f>
        <v>0</v>
      </c>
      <c r="N1811" s="4" t="s">
        <v>274</v>
      </c>
      <c r="Q1811" s="10" t="s">
        <v>44</v>
      </c>
      <c r="R1811" s="10">
        <f>SUMIF($Y:$Y,Q1811,$AA:$AA)</f>
        <v>0</v>
      </c>
      <c r="S1811" s="10">
        <f>SUMIF($Y:$Y,Q1811,$AB:$AB)</f>
        <v>0</v>
      </c>
      <c r="T1811" s="4">
        <f>SUMIF($Y:$Y,Q1811,$AC:$AC)</f>
        <v>0</v>
      </c>
      <c r="Y1811" s="4" t="str">
        <f>MID(I1811,1,5)</f>
        <v>C0250</v>
      </c>
      <c r="Z1811" s="4">
        <v>72</v>
      </c>
      <c r="AA1811" s="4">
        <f>(ROUNDDOWN(K1811/Z1811,0))*Z1811</f>
        <v>0</v>
      </c>
      <c r="AB1811" s="4">
        <f>K1811-(AA1811)</f>
        <v>0</v>
      </c>
      <c r="AC1811" s="4">
        <f>AA1811/Z1811</f>
        <v>0</v>
      </c>
    </row>
    <row r="1812" spans="1:29" ht="13.2">
      <c r="A1812" s="4" t="s">
        <v>271</v>
      </c>
      <c r="B1812" s="4" t="s">
        <v>272</v>
      </c>
      <c r="C1812" s="4">
        <f>IF(D1812="","",Menu!$D$8)</f>
        <v>0</v>
      </c>
      <c r="D1812" s="5" t="s">
        <v>63</v>
      </c>
      <c r="E1812" s="4">
        <f>IF(D1812="","",Menu!$J$10)</f>
        <v>0</v>
      </c>
      <c r="F1812" s="4">
        <f>IF(D1812="","",Menu!$R$8)</f>
        <v>0</v>
      </c>
      <c r="G1812" s="4">
        <f>IF(I1812="","",Menu!$N$12)</f>
        <v>0</v>
      </c>
      <c r="H1812" s="4">
        <f>IF(J1812="","",Menu!$N$10)</f>
        <v>0</v>
      </c>
      <c r="I1812" s="1" t="s">
        <v>298</v>
      </c>
      <c r="J1812" s="4">
        <f>IF(I1812="","",Menu!$M$8)</f>
        <v>0</v>
      </c>
      <c r="K1812">
        <f>Playeras!H189</f>
        <v>0</v>
      </c>
      <c r="L1812" s="4">
        <f>IF(K1812="","",IF(Menu!$D$10="",0,Menu!$E$10))</f>
        <v>0</v>
      </c>
      <c r="M1812" s="4">
        <f>IF(K1812="","",IF(Menu!$H$8="",0,Menu!$H$8))</f>
        <v>0</v>
      </c>
      <c r="N1812" s="4" t="s">
        <v>274</v>
      </c>
      <c r="Q1812" s="10" t="s">
        <v>43</v>
      </c>
      <c r="R1812" s="10">
        <f>SUMIF($Y:$Y,Q1812,$AA:$AA)</f>
        <v>0</v>
      </c>
      <c r="S1812" s="10">
        <f>SUMIF($Y:$Y,Q1812,$AB:$AB)</f>
        <v>0</v>
      </c>
      <c r="T1812" s="4">
        <f>SUMIF($Y:$Y,Q1812,$AC:$AC)</f>
        <v>0</v>
      </c>
      <c r="Y1812" s="4" t="str">
        <f>MID(I1812,1,5)</f>
        <v>C0250</v>
      </c>
      <c r="Z1812" s="4">
        <v>72</v>
      </c>
      <c r="AA1812" s="4">
        <f>(ROUNDDOWN(K1812/Z1812,0))*Z1812</f>
        <v>0</v>
      </c>
      <c r="AB1812" s="4">
        <f>K1812-(AA1812)</f>
        <v>0</v>
      </c>
      <c r="AC1812" s="4">
        <f>AA1812/Z1812</f>
        <v>0</v>
      </c>
    </row>
    <row r="1813" spans="1:29" ht="13.2">
      <c r="A1813" s="4" t="s">
        <v>271</v>
      </c>
      <c r="B1813" s="4" t="s">
        <v>272</v>
      </c>
      <c r="C1813" s="4">
        <f>IF(D1813="","",Menu!$D$8)</f>
        <v>0</v>
      </c>
      <c r="D1813" s="5" t="s">
        <v>63</v>
      </c>
      <c r="E1813" s="4">
        <f>IF(D1813="","",Menu!$J$10)</f>
        <v>0</v>
      </c>
      <c r="F1813" s="4">
        <f>IF(D1813="","",Menu!$R$8)</f>
        <v>0</v>
      </c>
      <c r="G1813" s="4">
        <f>IF(I1813="","",Menu!$N$12)</f>
        <v>0</v>
      </c>
      <c r="H1813" s="4">
        <f>IF(J1813="","",Menu!$N$10)</f>
        <v>0</v>
      </c>
      <c r="I1813" s="1" t="s">
        <v>297</v>
      </c>
      <c r="J1813" s="4">
        <f>IF(I1813="","",Menu!$M$8)</f>
        <v>0</v>
      </c>
      <c r="K1813">
        <f>Playeras!G189</f>
        <v>0</v>
      </c>
      <c r="L1813" s="4">
        <f>IF(K1813="","",IF(Menu!$D$10="",0,Menu!$E$10))</f>
        <v>0</v>
      </c>
      <c r="M1813" s="4">
        <f>IF(K1813="","",IF(Menu!$H$8="",0,Menu!$H$8))</f>
        <v>0</v>
      </c>
      <c r="N1813" s="4" t="s">
        <v>274</v>
      </c>
      <c r="Q1813" s="10" t="s">
        <v>42</v>
      </c>
      <c r="R1813" s="10">
        <f>SUMIF($Y:$Y,Q1813,$AA:$AA)</f>
        <v>0</v>
      </c>
      <c r="S1813" s="10">
        <f>SUMIF($Y:$Y,Q1813,$AB:$AB)</f>
        <v>0</v>
      </c>
      <c r="T1813" s="4">
        <f>SUMIF($Y:$Y,Q1813,$AC:$AC)</f>
        <v>0</v>
      </c>
      <c r="Y1813" s="4" t="str">
        <f>MID(I1813,1,5)</f>
        <v>C0250</v>
      </c>
      <c r="Z1813" s="4">
        <v>72</v>
      </c>
      <c r="AA1813" s="4">
        <f>(ROUNDDOWN(K1813/Z1813,0))*Z1813</f>
        <v>0</v>
      </c>
      <c r="AB1813" s="4">
        <f>K1813-(AA1813)</f>
        <v>0</v>
      </c>
      <c r="AC1813" s="4">
        <f>AA1813/Z1813</f>
        <v>0</v>
      </c>
    </row>
    <row r="1814" spans="1:29" ht="13.2">
      <c r="A1814" s="4" t="s">
        <v>271</v>
      </c>
      <c r="B1814" s="4" t="s">
        <v>272</v>
      </c>
      <c r="C1814" s="4">
        <f>IF(D1814="","",Menu!$D$8)</f>
        <v>0</v>
      </c>
      <c r="D1814" s="5" t="s">
        <v>63</v>
      </c>
      <c r="E1814" s="4">
        <f>IF(D1814="","",Menu!$J$10)</f>
        <v>0</v>
      </c>
      <c r="F1814" s="4">
        <f>IF(D1814="","",Menu!$R$8)</f>
        <v>0</v>
      </c>
      <c r="G1814" s="4">
        <f>IF(I1814="","",Menu!$N$12)</f>
        <v>0</v>
      </c>
      <c r="H1814" s="4">
        <f>IF(J1814="","",Menu!$N$10)</f>
        <v>0</v>
      </c>
      <c r="I1814" s="1" t="s">
        <v>295</v>
      </c>
      <c r="J1814" s="4">
        <f>IF(I1814="","",Menu!$M$8)</f>
        <v>0</v>
      </c>
      <c r="K1814">
        <f>Playeras!E189</f>
        <v>0</v>
      </c>
      <c r="L1814" s="4">
        <f>IF(K1814="","",IF(Menu!$D$10="",0,Menu!$E$10))</f>
        <v>0</v>
      </c>
      <c r="M1814" s="4">
        <f>IF(K1814="","",IF(Menu!$H$8="",0,Menu!$H$8))</f>
        <v>0</v>
      </c>
      <c r="N1814" s="4" t="s">
        <v>274</v>
      </c>
      <c r="Q1814" s="10" t="s">
        <v>40</v>
      </c>
      <c r="R1814" s="10">
        <f>SUMIF($Y:$Y,Q1814,$AA:$AA)</f>
        <v>0</v>
      </c>
      <c r="S1814" s="10">
        <f>SUMIF($Y:$Y,Q1814,$AB:$AB)</f>
        <v>0</v>
      </c>
      <c r="T1814" s="4">
        <f>SUMIF($Y:$Y,Q1814,$AC:$AC)</f>
        <v>0</v>
      </c>
      <c r="Y1814" s="4" t="str">
        <f>MID(I1814,1,5)</f>
        <v>C0250</v>
      </c>
      <c r="Z1814" s="4">
        <v>72</v>
      </c>
      <c r="AA1814" s="4">
        <f>(ROUNDDOWN(K1814/Z1814,0))*Z1814</f>
        <v>0</v>
      </c>
      <c r="AB1814" s="4">
        <f>K1814-(AA1814)</f>
        <v>0</v>
      </c>
      <c r="AC1814" s="4">
        <f>AA1814/Z1814</f>
        <v>0</v>
      </c>
    </row>
    <row r="1815" spans="1:29" ht="13.2">
      <c r="A1815" s="4" t="s">
        <v>271</v>
      </c>
      <c r="B1815" s="4" t="s">
        <v>272</v>
      </c>
      <c r="C1815" s="4">
        <f>IF(D1815="","",Menu!$D$8)</f>
        <v>0</v>
      </c>
      <c r="D1815" s="5" t="s">
        <v>63</v>
      </c>
      <c r="E1815" s="4">
        <f>IF(D1815="","",Menu!$J$10)</f>
        <v>0</v>
      </c>
      <c r="F1815" s="4">
        <f>IF(D1815="","",Menu!$R$8)</f>
        <v>0</v>
      </c>
      <c r="G1815" s="4">
        <f>IF(I1815="","",Menu!$N$12)</f>
        <v>0</v>
      </c>
      <c r="H1815" s="4">
        <f>IF(J1815="","",Menu!$N$10)</f>
        <v>0</v>
      </c>
      <c r="I1815" s="1" t="s">
        <v>296</v>
      </c>
      <c r="J1815" s="4">
        <f>IF(I1815="","",Menu!$M$8)</f>
        <v>0</v>
      </c>
      <c r="K1815">
        <f>Playeras!F189</f>
        <v>0</v>
      </c>
      <c r="L1815" s="4">
        <f>IF(K1815="","",IF(Menu!$D$10="",0,Menu!$E$10))</f>
        <v>0</v>
      </c>
      <c r="M1815" s="4">
        <f>IF(K1815="","",IF(Menu!$H$8="",0,Menu!$H$8))</f>
        <v>0</v>
      </c>
      <c r="N1815" s="4" t="s">
        <v>274</v>
      </c>
      <c r="Q1815" s="10" t="s">
        <v>41</v>
      </c>
      <c r="R1815" s="10">
        <f>SUMIF($Y:$Y,Q1815,$AA:$AA)</f>
        <v>0</v>
      </c>
      <c r="S1815" s="10">
        <f>SUMIF($Y:$Y,Q1815,$AB:$AB)</f>
        <v>0</v>
      </c>
      <c r="T1815" s="4">
        <f>SUMIF($Y:$Y,Q1815,$AC:$AC)</f>
        <v>0</v>
      </c>
      <c r="Y1815" s="4" t="str">
        <f>MID(I1815,1,5)</f>
        <v>C0250</v>
      </c>
      <c r="Z1815" s="4">
        <v>72</v>
      </c>
      <c r="AA1815" s="4">
        <f>(ROUNDDOWN(K1815/Z1815,0))*Z1815</f>
        <v>0</v>
      </c>
      <c r="AB1815" s="4">
        <f>K1815-(AA1815)</f>
        <v>0</v>
      </c>
      <c r="AC1815" s="4">
        <f>AA1815/Z1815</f>
        <v>0</v>
      </c>
    </row>
    <row r="1816" spans="1:29" ht="13.2">
      <c r="A1816" s="4" t="s">
        <v>271</v>
      </c>
      <c r="B1816" s="4" t="s">
        <v>272</v>
      </c>
      <c r="C1816" s="4">
        <f>IF(D1816="","",Menu!$D$8)</f>
        <v>0</v>
      </c>
      <c r="D1816" s="5" t="s">
        <v>63</v>
      </c>
      <c r="E1816" s="4">
        <f>IF(D1816="","",Menu!$J$10)</f>
        <v>0</v>
      </c>
      <c r="F1816" s="4">
        <f>IF(D1816="","",Menu!$R$8)</f>
        <v>0</v>
      </c>
      <c r="G1816" s="4">
        <f>IF(I1816="","",Menu!$N$12)</f>
        <v>0</v>
      </c>
      <c r="H1816" s="4">
        <f>IF(J1816="","",Menu!$N$10)</f>
        <v>0</v>
      </c>
      <c r="I1816" s="1" t="s">
        <v>294</v>
      </c>
      <c r="J1816" s="4">
        <f>IF(I1816="","",Menu!$M$8)</f>
        <v>0</v>
      </c>
      <c r="K1816">
        <f>Playeras!D189</f>
        <v>0</v>
      </c>
      <c r="L1816" s="4">
        <f>IF(K1816="","",IF(Menu!$D$10="",0,Menu!$E$10))</f>
        <v>0</v>
      </c>
      <c r="M1816" s="4">
        <f>IF(K1816="","",IF(Menu!$H$8="",0,Menu!$H$8))</f>
        <v>0</v>
      </c>
      <c r="N1816" s="4" t="s">
        <v>274</v>
      </c>
      <c r="Q1816" s="10" t="s">
        <v>39</v>
      </c>
      <c r="R1816" s="10">
        <f>SUMIF($Y:$Y,Q1816,$AA:$AA)</f>
        <v>0</v>
      </c>
      <c r="S1816" s="10">
        <f>SUMIF($Y:$Y,Q1816,$AB:$AB)</f>
        <v>0</v>
      </c>
      <c r="T1816" s="4">
        <f>SUMIF($Y:$Y,Q1816,$AC:$AC)</f>
        <v>0</v>
      </c>
      <c r="Y1816" s="4" t="str">
        <f>MID(I1816,1,5)</f>
        <v>C0250</v>
      </c>
      <c r="Z1816" s="4">
        <v>72</v>
      </c>
      <c r="AA1816" s="4">
        <f>(ROUNDDOWN(K1816/Z1816,0))*Z1816</f>
        <v>0</v>
      </c>
      <c r="AB1816" s="4">
        <f>K1816-(AA1816)</f>
        <v>0</v>
      </c>
      <c r="AC1816" s="4">
        <f>AA1816/Z1816</f>
        <v>0</v>
      </c>
    </row>
    <row r="1817" spans="1:29" ht="13.2">
      <c r="A1817" s="4" t="s">
        <v>271</v>
      </c>
      <c r="B1817" s="4" t="s">
        <v>272</v>
      </c>
      <c r="C1817" s="4">
        <f>IF(D1817="","",Menu!$D$8)</f>
        <v>0</v>
      </c>
      <c r="D1817" s="5" t="s">
        <v>63</v>
      </c>
      <c r="E1817" s="4">
        <f>IF(D1817="","",Menu!$J$10)</f>
        <v>0</v>
      </c>
      <c r="F1817" s="4">
        <f>IF(D1817="","",Menu!$R$8)</f>
        <v>0</v>
      </c>
      <c r="G1817" s="4">
        <f>IF(I1817="","",Menu!$N$12)</f>
        <v>0</v>
      </c>
      <c r="H1817" s="4">
        <f>IF(J1817="","",Menu!$N$10)</f>
        <v>0</v>
      </c>
      <c r="I1817" s="1" t="s">
        <v>2393</v>
      </c>
      <c r="J1817" s="4">
        <f>IF(I1817="","",Menu!$M$8)</f>
        <v>0</v>
      </c>
      <c r="K1817">
        <f>Playeras!H188</f>
        <v>0</v>
      </c>
      <c r="L1817" s="4">
        <f>IF(K1817="","",IF(Menu!$D$10="",0,Menu!$E$10))</f>
        <v>0</v>
      </c>
      <c r="M1817" s="4">
        <f>IF(K1817="","",IF(Menu!$H$8="",0,Menu!$H$8))</f>
        <v>0</v>
      </c>
      <c r="N1817" s="4" t="s">
        <v>274</v>
      </c>
      <c r="Q1817" s="10" t="s">
        <v>38</v>
      </c>
      <c r="R1817" s="10">
        <f>SUMIF($Y:$Y,Q1817,$AA:$AA)</f>
        <v>0</v>
      </c>
      <c r="S1817" s="10">
        <f>SUMIF($Y:$Y,Q1817,$AB:$AB)</f>
        <v>0</v>
      </c>
      <c r="T1817" s="4">
        <f>SUMIF($Y:$Y,Q1817,$AC:$AC)</f>
        <v>0</v>
      </c>
      <c r="Y1817" s="4" t="str">
        <f>MID(I1817,1,5)</f>
        <v>C0250</v>
      </c>
      <c r="Z1817" s="4">
        <v>72</v>
      </c>
      <c r="AA1817" s="4">
        <f>(ROUNDDOWN(K1817/Z1817,0))*Z1817</f>
        <v>0</v>
      </c>
      <c r="AB1817" s="4">
        <f>K1817-(AA1817)</f>
        <v>0</v>
      </c>
      <c r="AC1817" s="4">
        <f>AA1817/Z1817</f>
        <v>0</v>
      </c>
    </row>
    <row r="1818" spans="1:29" ht="13.2">
      <c r="A1818" s="4" t="s">
        <v>271</v>
      </c>
      <c r="B1818" s="4" t="s">
        <v>272</v>
      </c>
      <c r="C1818" s="4">
        <f>IF(D1818="","",Menu!$D$8)</f>
        <v>0</v>
      </c>
      <c r="D1818" s="5" t="s">
        <v>63</v>
      </c>
      <c r="E1818" s="4">
        <f>IF(D1818="","",Menu!$J$10)</f>
        <v>0</v>
      </c>
      <c r="F1818" s="4">
        <f>IF(D1818="","",Menu!$R$8)</f>
        <v>0</v>
      </c>
      <c r="G1818" s="4">
        <f>IF(I1818="","",Menu!$N$12)</f>
        <v>0</v>
      </c>
      <c r="H1818" s="4">
        <f>IF(J1818="","",Menu!$N$10)</f>
        <v>0</v>
      </c>
      <c r="I1818" s="1" t="s">
        <v>2392</v>
      </c>
      <c r="J1818" s="4">
        <f>IF(I1818="","",Menu!$M$8)</f>
        <v>0</v>
      </c>
      <c r="K1818">
        <f>Playeras!G188</f>
        <v>0</v>
      </c>
      <c r="L1818" s="4">
        <f>IF(K1818="","",IF(Menu!$D$10="",0,Menu!$E$10))</f>
        <v>0</v>
      </c>
      <c r="M1818" s="4">
        <f>IF(K1818="","",IF(Menu!$H$8="",0,Menu!$H$8))</f>
        <v>0</v>
      </c>
      <c r="N1818" s="4" t="s">
        <v>274</v>
      </c>
      <c r="Q1818" s="10" t="s">
        <v>37</v>
      </c>
      <c r="R1818" s="10">
        <f>SUMIF($Y:$Y,Q1818,$AA:$AA)</f>
        <v>0</v>
      </c>
      <c r="S1818" s="10">
        <f>SUMIF($Y:$Y,Q1818,$AB:$AB)</f>
        <v>0</v>
      </c>
      <c r="T1818" s="4">
        <f>SUMIF($Y:$Y,Q1818,$AC:$AC)</f>
        <v>0</v>
      </c>
      <c r="Y1818" s="4" t="str">
        <f>MID(I1818,1,5)</f>
        <v>C0250</v>
      </c>
      <c r="Z1818" s="4">
        <v>72</v>
      </c>
      <c r="AA1818" s="4">
        <f>(ROUNDDOWN(K1818/Z1818,0))*Z1818</f>
        <v>0</v>
      </c>
      <c r="AB1818" s="4">
        <f>K1818-(AA1818)</f>
        <v>0</v>
      </c>
      <c r="AC1818" s="4">
        <f>AA1818/Z1818</f>
        <v>0</v>
      </c>
    </row>
    <row r="1819" spans="1:29" ht="13.2">
      <c r="A1819" s="4" t="s">
        <v>271</v>
      </c>
      <c r="B1819" s="4" t="s">
        <v>272</v>
      </c>
      <c r="C1819" s="4">
        <f>IF(D1819="","",Menu!$D$8)</f>
        <v>0</v>
      </c>
      <c r="D1819" s="5" t="s">
        <v>63</v>
      </c>
      <c r="E1819" s="4">
        <f>IF(D1819="","",Menu!$J$10)</f>
        <v>0</v>
      </c>
      <c r="F1819" s="4">
        <f>IF(D1819="","",Menu!$R$8)</f>
        <v>0</v>
      </c>
      <c r="G1819" s="4">
        <f>IF(I1819="","",Menu!$N$12)</f>
        <v>0</v>
      </c>
      <c r="H1819" s="4">
        <f>IF(J1819="","",Menu!$N$10)</f>
        <v>0</v>
      </c>
      <c r="I1819" s="1" t="s">
        <v>2390</v>
      </c>
      <c r="J1819" s="4">
        <f>IF(I1819="","",Menu!$M$8)</f>
        <v>0</v>
      </c>
      <c r="K1819">
        <f>Playeras!E188</f>
        <v>0</v>
      </c>
      <c r="L1819" s="4">
        <f>IF(K1819="","",IF(Menu!$D$10="",0,Menu!$E$10))</f>
        <v>0</v>
      </c>
      <c r="M1819" s="4">
        <f>IF(K1819="","",IF(Menu!$H$8="",0,Menu!$H$8))</f>
        <v>0</v>
      </c>
      <c r="N1819" s="4" t="s">
        <v>274</v>
      </c>
      <c r="Q1819" s="10" t="s">
        <v>35</v>
      </c>
      <c r="R1819" s="10">
        <f>SUMIF($Y:$Y,Q1819,$AA:$AA)</f>
        <v>0</v>
      </c>
      <c r="S1819" s="10">
        <f>SUMIF($Y:$Y,Q1819,$AB:$AB)</f>
        <v>0</v>
      </c>
      <c r="T1819" s="4">
        <f>SUMIF($Y:$Y,Q1819,$AC:$AC)</f>
        <v>0</v>
      </c>
      <c r="Y1819" s="4" t="str">
        <f>MID(I1819,1,5)</f>
        <v>C0250</v>
      </c>
      <c r="Z1819" s="4">
        <v>72</v>
      </c>
      <c r="AA1819" s="4">
        <f>(ROUNDDOWN(K1819/Z1819,0))*Z1819</f>
        <v>0</v>
      </c>
      <c r="AB1819" s="4">
        <f>K1819-(AA1819)</f>
        <v>0</v>
      </c>
      <c r="AC1819" s="4">
        <f>AA1819/Z1819</f>
        <v>0</v>
      </c>
    </row>
    <row r="1820" spans="1:29" ht="13.2">
      <c r="A1820" s="4" t="s">
        <v>271</v>
      </c>
      <c r="B1820" s="4" t="s">
        <v>272</v>
      </c>
      <c r="C1820" s="4">
        <f>IF(D1820="","",Menu!$D$8)</f>
        <v>0</v>
      </c>
      <c r="D1820" s="5" t="s">
        <v>63</v>
      </c>
      <c r="E1820" s="4">
        <f>IF(D1820="","",Menu!$J$10)</f>
        <v>0</v>
      </c>
      <c r="F1820" s="4">
        <f>IF(D1820="","",Menu!$R$8)</f>
        <v>0</v>
      </c>
      <c r="G1820" s="4">
        <f>IF(I1820="","",Menu!$N$12)</f>
        <v>0</v>
      </c>
      <c r="H1820" s="4">
        <f>IF(J1820="","",Menu!$N$10)</f>
        <v>0</v>
      </c>
      <c r="I1820" s="1" t="s">
        <v>2391</v>
      </c>
      <c r="J1820" s="4">
        <f>IF(I1820="","",Menu!$M$8)</f>
        <v>0</v>
      </c>
      <c r="K1820">
        <f>Playeras!F188</f>
        <v>0</v>
      </c>
      <c r="L1820" s="4">
        <f>IF(K1820="","",IF(Menu!$D$10="",0,Menu!$E$10))</f>
        <v>0</v>
      </c>
      <c r="M1820" s="4">
        <f>IF(K1820="","",IF(Menu!$H$8="",0,Menu!$H$8))</f>
        <v>0</v>
      </c>
      <c r="N1820" s="4" t="s">
        <v>274</v>
      </c>
      <c r="Q1820" s="10" t="s">
        <v>36</v>
      </c>
      <c r="R1820" s="10">
        <f>SUMIF($Y:$Y,Q1820,$AA:$AA)</f>
        <v>0</v>
      </c>
      <c r="S1820" s="10">
        <f>SUMIF($Y:$Y,Q1820,$AB:$AB)</f>
        <v>0</v>
      </c>
      <c r="T1820" s="4">
        <f>SUMIF($Y:$Y,Q1820,$AC:$AC)</f>
        <v>0</v>
      </c>
      <c r="Y1820" s="4" t="str">
        <f>MID(I1820,1,5)</f>
        <v>C0250</v>
      </c>
      <c r="Z1820" s="4">
        <v>72</v>
      </c>
      <c r="AA1820" s="4">
        <f>(ROUNDDOWN(K1820/Z1820,0))*Z1820</f>
        <v>0</v>
      </c>
      <c r="AB1820" s="4">
        <f>K1820-(AA1820)</f>
        <v>0</v>
      </c>
      <c r="AC1820" s="4">
        <f>AA1820/Z1820</f>
        <v>0</v>
      </c>
    </row>
    <row r="1821" spans="1:29" ht="13.2">
      <c r="A1821" s="4" t="s">
        <v>271</v>
      </c>
      <c r="B1821" s="4" t="s">
        <v>272</v>
      </c>
      <c r="C1821" s="4">
        <f>IF(D1821="","",Menu!$D$8)</f>
        <v>0</v>
      </c>
      <c r="D1821" s="5" t="s">
        <v>63</v>
      </c>
      <c r="E1821" s="4">
        <f>IF(D1821="","",Menu!$J$10)</f>
        <v>0</v>
      </c>
      <c r="F1821" s="4">
        <f>IF(D1821="","",Menu!$R$8)</f>
        <v>0</v>
      </c>
      <c r="G1821" s="4">
        <f>IF(I1821="","",Menu!$N$12)</f>
        <v>0</v>
      </c>
      <c r="H1821" s="4">
        <f>IF(J1821="","",Menu!$N$10)</f>
        <v>0</v>
      </c>
      <c r="I1821" s="1" t="s">
        <v>2389</v>
      </c>
      <c r="J1821" s="4">
        <f>IF(I1821="","",Menu!$M$8)</f>
        <v>0</v>
      </c>
      <c r="K1821">
        <f>Playeras!D188</f>
        <v>0</v>
      </c>
      <c r="L1821" s="4">
        <f>IF(K1821="","",IF(Menu!$D$10="",0,Menu!$E$10))</f>
        <v>0</v>
      </c>
      <c r="M1821" s="4">
        <f>IF(K1821="","",IF(Menu!$H$8="",0,Menu!$H$8))</f>
        <v>0</v>
      </c>
      <c r="N1821" s="4" t="s">
        <v>274</v>
      </c>
      <c r="Q1821" s="10" t="s">
        <v>34</v>
      </c>
      <c r="R1821" s="10">
        <f>SUMIF($Y:$Y,Q1821,$AA:$AA)</f>
        <v>0</v>
      </c>
      <c r="S1821" s="10">
        <f>SUMIF($Y:$Y,Q1821,$AB:$AB)</f>
        <v>0</v>
      </c>
      <c r="T1821" s="4">
        <f>SUMIF($Y:$Y,Q1821,$AC:$AC)</f>
        <v>0</v>
      </c>
      <c r="Y1821" s="4" t="str">
        <f>MID(I1821,1,5)</f>
        <v>C0250</v>
      </c>
      <c r="Z1821" s="4">
        <v>72</v>
      </c>
      <c r="AA1821" s="4">
        <f>(ROUNDDOWN(K1821/Z1821,0))*Z1821</f>
        <v>0</v>
      </c>
      <c r="AB1821" s="4">
        <f>K1821-(AA1821)</f>
        <v>0</v>
      </c>
      <c r="AC1821" s="4">
        <f>AA1821/Z1821</f>
        <v>0</v>
      </c>
    </row>
    <row r="1822" spans="1:29" ht="13.2">
      <c r="A1822" s="4" t="s">
        <v>271</v>
      </c>
      <c r="B1822" s="4" t="s">
        <v>272</v>
      </c>
      <c r="C1822" s="4">
        <f>IF(D1822="","",Menu!$D$8)</f>
        <v>0</v>
      </c>
      <c r="D1822" s="5" t="s">
        <v>63</v>
      </c>
      <c r="E1822" s="4">
        <f>IF(D1822="","",Menu!$J$10)</f>
        <v>0</v>
      </c>
      <c r="F1822" s="4">
        <f>IF(D1822="","",Menu!$R$8)</f>
        <v>0</v>
      </c>
      <c r="G1822" s="4">
        <f>IF(I1822="","",Menu!$N$12)</f>
        <v>0</v>
      </c>
      <c r="H1822" s="4">
        <f>IF(J1822="","",Menu!$N$10)</f>
        <v>0</v>
      </c>
      <c r="I1822" s="1" t="s">
        <v>293</v>
      </c>
      <c r="J1822" s="4">
        <f>IF(I1822="","",Menu!$M$8)</f>
        <v>0</v>
      </c>
      <c r="K1822">
        <f>Playeras!H187</f>
        <v>0</v>
      </c>
      <c r="L1822" s="4">
        <f>IF(K1822="","",IF(Menu!$D$10="",0,Menu!$E$10))</f>
        <v>0</v>
      </c>
      <c r="M1822" s="4">
        <f>IF(K1822="","",IF(Menu!$H$8="",0,Menu!$H$8))</f>
        <v>0</v>
      </c>
      <c r="N1822" s="4" t="s">
        <v>274</v>
      </c>
      <c r="Q1822" s="10" t="s">
        <v>33</v>
      </c>
      <c r="R1822" s="10">
        <f>SUMIF($Y:$Y,Q1822,$AA:$AA)</f>
        <v>0</v>
      </c>
      <c r="S1822" s="10">
        <f>SUMIF($Y:$Y,Q1822,$AB:$AB)</f>
        <v>0</v>
      </c>
      <c r="T1822" s="4">
        <f>SUMIF($Y:$Y,Q1822,$AC:$AC)</f>
        <v>0</v>
      </c>
      <c r="Y1822" s="4" t="str">
        <f>MID(I1822,1,5)</f>
        <v>C0250</v>
      </c>
      <c r="Z1822" s="4">
        <v>72</v>
      </c>
      <c r="AA1822" s="4">
        <f>(ROUNDDOWN(K1822/Z1822,0))*Z1822</f>
        <v>0</v>
      </c>
      <c r="AB1822" s="4">
        <f>K1822-(AA1822)</f>
        <v>0</v>
      </c>
      <c r="AC1822" s="4">
        <f>AA1822/Z1822</f>
        <v>0</v>
      </c>
    </row>
    <row r="1823" spans="1:29" ht="13.2">
      <c r="A1823" s="4" t="s">
        <v>271</v>
      </c>
      <c r="B1823" s="4" t="s">
        <v>272</v>
      </c>
      <c r="C1823" s="4">
        <f>IF(D1823="","",Menu!$D$8)</f>
        <v>0</v>
      </c>
      <c r="D1823" s="5" t="s">
        <v>63</v>
      </c>
      <c r="E1823" s="4">
        <f>IF(D1823="","",Menu!$J$10)</f>
        <v>0</v>
      </c>
      <c r="F1823" s="4">
        <f>IF(D1823="","",Menu!$R$8)</f>
        <v>0</v>
      </c>
      <c r="G1823" s="4">
        <f>IF(I1823="","",Menu!$N$12)</f>
        <v>0</v>
      </c>
      <c r="H1823" s="4">
        <f>IF(J1823="","",Menu!$N$10)</f>
        <v>0</v>
      </c>
      <c r="I1823" s="1" t="s">
        <v>292</v>
      </c>
      <c r="J1823" s="4">
        <f>IF(I1823="","",Menu!$M$8)</f>
        <v>0</v>
      </c>
      <c r="K1823">
        <f>Playeras!G187</f>
        <v>0</v>
      </c>
      <c r="L1823" s="4">
        <f>IF(K1823="","",IF(Menu!$D$10="",0,Menu!$E$10))</f>
        <v>0</v>
      </c>
      <c r="M1823" s="4">
        <f>IF(K1823="","",IF(Menu!$H$8="",0,Menu!$H$8))</f>
        <v>0</v>
      </c>
      <c r="N1823" s="4" t="s">
        <v>274</v>
      </c>
      <c r="Q1823" s="10" t="s">
        <v>32</v>
      </c>
      <c r="R1823" s="10">
        <f>SUMIF($Y:$Y,Q1823,$AA:$AA)</f>
        <v>0</v>
      </c>
      <c r="S1823" s="10">
        <f>SUMIF($Y:$Y,Q1823,$AB:$AB)</f>
        <v>0</v>
      </c>
      <c r="T1823" s="4">
        <f>SUMIF($Y:$Y,Q1823,$AC:$AC)</f>
        <v>0</v>
      </c>
      <c r="Y1823" s="4" t="str">
        <f>MID(I1823,1,5)</f>
        <v>C0250</v>
      </c>
      <c r="Z1823" s="4">
        <v>72</v>
      </c>
      <c r="AA1823" s="4">
        <f>(ROUNDDOWN(K1823/Z1823,0))*Z1823</f>
        <v>0</v>
      </c>
      <c r="AB1823" s="4">
        <f>K1823-(AA1823)</f>
        <v>0</v>
      </c>
      <c r="AC1823" s="4">
        <f>AA1823/Z1823</f>
        <v>0</v>
      </c>
    </row>
    <row r="1824" spans="1:29" ht="13.2">
      <c r="A1824" s="4" t="s">
        <v>271</v>
      </c>
      <c r="B1824" s="4" t="s">
        <v>272</v>
      </c>
      <c r="C1824" s="4">
        <f>IF(D1824="","",Menu!$D$8)</f>
        <v>0</v>
      </c>
      <c r="D1824" s="5" t="s">
        <v>63</v>
      </c>
      <c r="E1824" s="4">
        <f>IF(D1824="","",Menu!$J$10)</f>
        <v>0</v>
      </c>
      <c r="F1824" s="4">
        <f>IF(D1824="","",Menu!$R$8)</f>
        <v>0</v>
      </c>
      <c r="G1824" s="4">
        <f>IF(I1824="","",Menu!$N$12)</f>
        <v>0</v>
      </c>
      <c r="H1824" s="4">
        <f>IF(J1824="","",Menu!$N$10)</f>
        <v>0</v>
      </c>
      <c r="I1824" s="1" t="s">
        <v>290</v>
      </c>
      <c r="J1824" s="4">
        <f>IF(I1824="","",Menu!$M$8)</f>
        <v>0</v>
      </c>
      <c r="K1824">
        <f>Playeras!E187</f>
        <v>0</v>
      </c>
      <c r="L1824" s="4">
        <f>IF(K1824="","",IF(Menu!$D$10="",0,Menu!$E$10))</f>
        <v>0</v>
      </c>
      <c r="M1824" s="4">
        <f>IF(K1824="","",IF(Menu!$H$8="",0,Menu!$H$8))</f>
        <v>0</v>
      </c>
      <c r="N1824" s="4" t="s">
        <v>274</v>
      </c>
      <c r="Q1824" s="10" t="s">
        <v>30</v>
      </c>
      <c r="R1824" s="10">
        <f>SUMIF($Y:$Y,Q1824,$AA:$AA)</f>
        <v>0</v>
      </c>
      <c r="S1824" s="10">
        <f>SUMIF($Y:$Y,Q1824,$AB:$AB)</f>
        <v>0</v>
      </c>
      <c r="T1824" s="4">
        <f>SUMIF($Y:$Y,Q1824,$AC:$AC)</f>
        <v>0</v>
      </c>
      <c r="Y1824" s="4" t="str">
        <f>MID(I1824,1,5)</f>
        <v>C0250</v>
      </c>
      <c r="Z1824" s="4">
        <v>72</v>
      </c>
      <c r="AA1824" s="4">
        <f>(ROUNDDOWN(K1824/Z1824,0))*Z1824</f>
        <v>0</v>
      </c>
      <c r="AB1824" s="4">
        <f>K1824-(AA1824)</f>
        <v>0</v>
      </c>
      <c r="AC1824" s="4">
        <f>AA1824/Z1824</f>
        <v>0</v>
      </c>
    </row>
    <row r="1825" spans="1:29" ht="13.2">
      <c r="A1825" s="4" t="s">
        <v>271</v>
      </c>
      <c r="B1825" s="4" t="s">
        <v>272</v>
      </c>
      <c r="C1825" s="4">
        <f>IF(D1825="","",Menu!$D$8)</f>
        <v>0</v>
      </c>
      <c r="D1825" s="5" t="s">
        <v>63</v>
      </c>
      <c r="E1825" s="4">
        <f>IF(D1825="","",Menu!$J$10)</f>
        <v>0</v>
      </c>
      <c r="F1825" s="4">
        <f>IF(D1825="","",Menu!$R$8)</f>
        <v>0</v>
      </c>
      <c r="G1825" s="4">
        <f>IF(I1825="","",Menu!$N$12)</f>
        <v>0</v>
      </c>
      <c r="H1825" s="4">
        <f>IF(J1825="","",Menu!$N$10)</f>
        <v>0</v>
      </c>
      <c r="I1825" s="1" t="s">
        <v>291</v>
      </c>
      <c r="J1825" s="4">
        <f>IF(I1825="","",Menu!$M$8)</f>
        <v>0</v>
      </c>
      <c r="K1825">
        <f>Playeras!F187</f>
        <v>0</v>
      </c>
      <c r="L1825" s="4">
        <f>IF(K1825="","",IF(Menu!$D$10="",0,Menu!$E$10))</f>
        <v>0</v>
      </c>
      <c r="M1825" s="4">
        <f>IF(K1825="","",IF(Menu!$H$8="",0,Menu!$H$8))</f>
        <v>0</v>
      </c>
      <c r="N1825" s="4" t="s">
        <v>274</v>
      </c>
      <c r="Q1825" s="10" t="s">
        <v>31</v>
      </c>
      <c r="R1825" s="10">
        <f>SUMIF($Y:$Y,Q1825,$AA:$AA)</f>
        <v>0</v>
      </c>
      <c r="S1825" s="10">
        <f>SUMIF($Y:$Y,Q1825,$AB:$AB)</f>
        <v>0</v>
      </c>
      <c r="T1825" s="4">
        <f>SUMIF($Y:$Y,Q1825,$AC:$AC)</f>
        <v>0</v>
      </c>
      <c r="Y1825" s="4" t="str">
        <f>MID(I1825,1,5)</f>
        <v>C0250</v>
      </c>
      <c r="Z1825" s="4">
        <v>72</v>
      </c>
      <c r="AA1825" s="4">
        <f>(ROUNDDOWN(K1825/Z1825,0))*Z1825</f>
        <v>0</v>
      </c>
      <c r="AB1825" s="4">
        <f>K1825-(AA1825)</f>
        <v>0</v>
      </c>
      <c r="AC1825" s="4">
        <f>AA1825/Z1825</f>
        <v>0</v>
      </c>
    </row>
    <row r="1826" spans="1:29" ht="13.2">
      <c r="A1826" s="4" t="s">
        <v>271</v>
      </c>
      <c r="B1826" s="4" t="s">
        <v>272</v>
      </c>
      <c r="C1826" s="4">
        <f>IF(D1826="","",Menu!$D$8)</f>
        <v>0</v>
      </c>
      <c r="D1826" s="5" t="s">
        <v>63</v>
      </c>
      <c r="E1826" s="4">
        <f>IF(D1826="","",Menu!$J$10)</f>
        <v>0</v>
      </c>
      <c r="F1826" s="4">
        <f>IF(D1826="","",Menu!$R$8)</f>
        <v>0</v>
      </c>
      <c r="G1826" s="4">
        <f>IF(I1826="","",Menu!$N$12)</f>
        <v>0</v>
      </c>
      <c r="H1826" s="4">
        <f>IF(J1826="","",Menu!$N$10)</f>
        <v>0</v>
      </c>
      <c r="I1826" s="1" t="s">
        <v>289</v>
      </c>
      <c r="J1826" s="4">
        <f>IF(I1826="","",Menu!$M$8)</f>
        <v>0</v>
      </c>
      <c r="K1826">
        <f>Playeras!D187</f>
        <v>0</v>
      </c>
      <c r="L1826" s="4">
        <f>IF(K1826="","",IF(Menu!$D$10="",0,Menu!$E$10))</f>
        <v>0</v>
      </c>
      <c r="M1826" s="4">
        <f>IF(K1826="","",IF(Menu!$H$8="",0,Menu!$H$8))</f>
        <v>0</v>
      </c>
      <c r="N1826" s="4" t="s">
        <v>274</v>
      </c>
      <c r="Q1826" s="10" t="s">
        <v>29</v>
      </c>
      <c r="R1826" s="10">
        <f>SUMIF($Y:$Y,Q1826,$AA:$AA)</f>
        <v>0</v>
      </c>
      <c r="S1826" s="10">
        <f>SUMIF($Y:$Y,Q1826,$AB:$AB)</f>
        <v>0</v>
      </c>
      <c r="T1826" s="4">
        <f>SUMIF($Y:$Y,Q1826,$AC:$AC)</f>
        <v>0</v>
      </c>
      <c r="Y1826" s="4" t="str">
        <f>MID(I1826,1,5)</f>
        <v>C0250</v>
      </c>
      <c r="Z1826" s="4">
        <v>72</v>
      </c>
      <c r="AA1826" s="4">
        <f>(ROUNDDOWN(K1826/Z1826,0))*Z1826</f>
        <v>0</v>
      </c>
      <c r="AB1826" s="4">
        <f>K1826-(AA1826)</f>
        <v>0</v>
      </c>
      <c r="AC1826" s="4">
        <f>AA1826/Z1826</f>
        <v>0</v>
      </c>
    </row>
    <row r="1827" spans="1:29" ht="13.2">
      <c r="A1827" s="4" t="s">
        <v>271</v>
      </c>
      <c r="B1827" s="4" t="s">
        <v>272</v>
      </c>
      <c r="C1827" s="4">
        <f>IF(D1827="","",Menu!$D$8)</f>
        <v>0</v>
      </c>
      <c r="D1827" s="5" t="s">
        <v>63</v>
      </c>
      <c r="E1827" s="4">
        <f>IF(D1827="","",Menu!$J$10)</f>
        <v>0</v>
      </c>
      <c r="F1827" s="4">
        <f>IF(D1827="","",Menu!$R$8)</f>
        <v>0</v>
      </c>
      <c r="G1827" s="4">
        <f>IF(I1827="","",Menu!$N$12)</f>
        <v>0</v>
      </c>
      <c r="H1827" s="4">
        <f>IF(J1827="","",Menu!$N$10)</f>
        <v>0</v>
      </c>
      <c r="I1827" s="1" t="s">
        <v>288</v>
      </c>
      <c r="J1827" s="4">
        <f>IF(I1827="","",Menu!$M$8)</f>
        <v>0</v>
      </c>
      <c r="K1827">
        <f>Playeras!H186</f>
        <v>0</v>
      </c>
      <c r="L1827" s="4">
        <f>IF(K1827="","",IF(Menu!$D$10="",0,Menu!$E$10))</f>
        <v>0</v>
      </c>
      <c r="M1827" s="4">
        <f>IF(K1827="","",IF(Menu!$H$8="",0,Menu!$H$8))</f>
        <v>0</v>
      </c>
      <c r="N1827" s="4" t="s">
        <v>274</v>
      </c>
      <c r="Q1827" s="10" t="s">
        <v>16</v>
      </c>
      <c r="R1827" s="10">
        <f>SUMIF($Y:$Y,Q1827,$AA:$AA)</f>
        <v>0</v>
      </c>
      <c r="S1827" s="10">
        <f>SUMIF($Y:$Y,Q1827,$AB:$AB)</f>
        <v>0</v>
      </c>
      <c r="T1827" s="4">
        <f>SUMIF($Y:$Y,Q1827,$AC:$AC)</f>
        <v>0</v>
      </c>
      <c r="Y1827" s="4" t="str">
        <f>MID(I1827,1,5)</f>
        <v>C0250</v>
      </c>
      <c r="Z1827" s="4">
        <v>72</v>
      </c>
      <c r="AA1827" s="4">
        <f>(ROUNDDOWN(K1827/Z1827,0))*Z1827</f>
        <v>0</v>
      </c>
      <c r="AB1827" s="4">
        <f>K1827-(AA1827)</f>
        <v>0</v>
      </c>
      <c r="AC1827" s="4">
        <f>AA1827/Z1827</f>
        <v>0</v>
      </c>
    </row>
    <row r="1828" spans="1:29" ht="13.2">
      <c r="A1828" s="4" t="s">
        <v>271</v>
      </c>
      <c r="B1828" s="4" t="s">
        <v>272</v>
      </c>
      <c r="C1828" s="4">
        <f>IF(D1828="","",Menu!$D$8)</f>
        <v>0</v>
      </c>
      <c r="D1828" s="5" t="s">
        <v>63</v>
      </c>
      <c r="E1828" s="4">
        <f>IF(D1828="","",Menu!$J$10)</f>
        <v>0</v>
      </c>
      <c r="F1828" s="4">
        <f>IF(D1828="","",Menu!$R$8)</f>
        <v>0</v>
      </c>
      <c r="G1828" s="4">
        <f>IF(I1828="","",Menu!$N$12)</f>
        <v>0</v>
      </c>
      <c r="H1828" s="4">
        <f>IF(J1828="","",Menu!$N$10)</f>
        <v>0</v>
      </c>
      <c r="I1828" s="1" t="s">
        <v>287</v>
      </c>
      <c r="J1828" s="4">
        <f>IF(I1828="","",Menu!$M$8)</f>
        <v>0</v>
      </c>
      <c r="K1828">
        <f>Playeras!G186</f>
        <v>0</v>
      </c>
      <c r="L1828" s="4">
        <f>IF(K1828="","",IF(Menu!$D$10="",0,Menu!$E$10))</f>
        <v>0</v>
      </c>
      <c r="M1828" s="4">
        <f>IF(K1828="","",IF(Menu!$H$8="",0,Menu!$H$8))</f>
        <v>0</v>
      </c>
      <c r="N1828" s="4" t="s">
        <v>274</v>
      </c>
      <c r="Q1828" s="10" t="s">
        <v>15</v>
      </c>
      <c r="R1828" s="10">
        <f>SUMIF($Y:$Y,Q1828,$AA:$AA)</f>
        <v>0</v>
      </c>
      <c r="S1828" s="10">
        <f>SUMIF($Y:$Y,Q1828,$AB:$AB)</f>
        <v>0</v>
      </c>
      <c r="T1828" s="4">
        <f>SUMIF($Y:$Y,Q1828,$AC:$AC)</f>
        <v>0</v>
      </c>
      <c r="Y1828" s="4" t="str">
        <f>MID(I1828,1,5)</f>
        <v>C0250</v>
      </c>
      <c r="Z1828" s="4">
        <v>72</v>
      </c>
      <c r="AA1828" s="4">
        <f>(ROUNDDOWN(K1828/Z1828,0))*Z1828</f>
        <v>0</v>
      </c>
      <c r="AB1828" s="4">
        <f>K1828-(AA1828)</f>
        <v>0</v>
      </c>
      <c r="AC1828" s="4">
        <f>AA1828/Z1828</f>
        <v>0</v>
      </c>
    </row>
    <row r="1829" spans="1:29" ht="13.2">
      <c r="A1829" s="4" t="s">
        <v>271</v>
      </c>
      <c r="B1829" s="4" t="s">
        <v>272</v>
      </c>
      <c r="C1829" s="4">
        <f>IF(D1829="","",Menu!$D$8)</f>
        <v>0</v>
      </c>
      <c r="D1829" s="5" t="s">
        <v>63</v>
      </c>
      <c r="E1829" s="4">
        <f>IF(D1829="","",Menu!$J$10)</f>
        <v>0</v>
      </c>
      <c r="F1829" s="4">
        <f>IF(D1829="","",Menu!$R$8)</f>
        <v>0</v>
      </c>
      <c r="G1829" s="4">
        <f>IF(I1829="","",Menu!$N$12)</f>
        <v>0</v>
      </c>
      <c r="H1829" s="4">
        <f>IF(J1829="","",Menu!$N$10)</f>
        <v>0</v>
      </c>
      <c r="I1829" s="1" t="s">
        <v>285</v>
      </c>
      <c r="J1829" s="4">
        <f>IF(I1829="","",Menu!$M$8)</f>
        <v>0</v>
      </c>
      <c r="K1829">
        <f>Playeras!E186</f>
        <v>0</v>
      </c>
      <c r="L1829" s="4">
        <f>IF(K1829="","",IF(Menu!$D$10="",0,Menu!$E$10))</f>
        <v>0</v>
      </c>
      <c r="M1829" s="4">
        <f>IF(K1829="","",IF(Menu!$H$8="",0,Menu!$H$8))</f>
        <v>0</v>
      </c>
      <c r="N1829" s="4" t="s">
        <v>274</v>
      </c>
      <c r="Q1829" s="10" t="s">
        <v>13</v>
      </c>
      <c r="R1829" s="10">
        <f>SUMIF($Y:$Y,Q1829,$AA:$AA)</f>
        <v>0</v>
      </c>
      <c r="S1829" s="10">
        <f>SUMIF($Y:$Y,Q1829,$AB:$AB)</f>
        <v>0</v>
      </c>
      <c r="T1829" s="4">
        <f>SUMIF($Y:$Y,Q1829,$AC:$AC)</f>
        <v>0</v>
      </c>
      <c r="Y1829" s="4" t="str">
        <f>MID(I1829,1,5)</f>
        <v>C0250</v>
      </c>
      <c r="Z1829" s="4">
        <v>72</v>
      </c>
      <c r="AA1829" s="4">
        <f>(ROUNDDOWN(K1829/Z1829,0))*Z1829</f>
        <v>0</v>
      </c>
      <c r="AB1829" s="4">
        <f>K1829-(AA1829)</f>
        <v>0</v>
      </c>
      <c r="AC1829" s="4">
        <f>AA1829/Z1829</f>
        <v>0</v>
      </c>
    </row>
    <row r="1830" spans="1:29" ht="13.2">
      <c r="A1830" s="4" t="s">
        <v>271</v>
      </c>
      <c r="B1830" s="4" t="s">
        <v>272</v>
      </c>
      <c r="C1830" s="4">
        <f>IF(D1830="","",Menu!$D$8)</f>
        <v>0</v>
      </c>
      <c r="D1830" s="5" t="s">
        <v>63</v>
      </c>
      <c r="E1830" s="4">
        <f>IF(D1830="","",Menu!$J$10)</f>
        <v>0</v>
      </c>
      <c r="F1830" s="4">
        <f>IF(D1830="","",Menu!$R$8)</f>
        <v>0</v>
      </c>
      <c r="G1830" s="4">
        <f>IF(I1830="","",Menu!$N$12)</f>
        <v>0</v>
      </c>
      <c r="H1830" s="4">
        <f>IF(J1830="","",Menu!$N$10)</f>
        <v>0</v>
      </c>
      <c r="I1830" s="1" t="s">
        <v>286</v>
      </c>
      <c r="J1830" s="4">
        <f>IF(I1830="","",Menu!$M$8)</f>
        <v>0</v>
      </c>
      <c r="K1830">
        <f>Playeras!F186</f>
        <v>0</v>
      </c>
      <c r="L1830" s="4">
        <f>IF(K1830="","",IF(Menu!$D$10="",0,Menu!$E$10))</f>
        <v>0</v>
      </c>
      <c r="M1830" s="4">
        <f>IF(K1830="","",IF(Menu!$H$8="",0,Menu!$H$8))</f>
        <v>0</v>
      </c>
      <c r="N1830" s="4" t="s">
        <v>274</v>
      </c>
      <c r="Q1830" s="10" t="s">
        <v>14</v>
      </c>
      <c r="R1830" s="10">
        <f>SUMIF($Y:$Y,Q1830,$AA:$AA)</f>
        <v>0</v>
      </c>
      <c r="S1830" s="10">
        <f>SUMIF($Y:$Y,Q1830,$AB:$AB)</f>
        <v>0</v>
      </c>
      <c r="T1830" s="4">
        <f>SUMIF($Y:$Y,Q1830,$AC:$AC)</f>
        <v>0</v>
      </c>
      <c r="Y1830" s="4" t="str">
        <f>MID(I1830,1,5)</f>
        <v>C0250</v>
      </c>
      <c r="Z1830" s="4">
        <v>72</v>
      </c>
      <c r="AA1830" s="4">
        <f>(ROUNDDOWN(K1830/Z1830,0))*Z1830</f>
        <v>0</v>
      </c>
      <c r="AB1830" s="4">
        <f>K1830-(AA1830)</f>
        <v>0</v>
      </c>
      <c r="AC1830" s="4">
        <f>AA1830/Z1830</f>
        <v>0</v>
      </c>
    </row>
    <row r="1831" spans="1:29" ht="13.2">
      <c r="A1831" s="4" t="s">
        <v>271</v>
      </c>
      <c r="B1831" s="4" t="s">
        <v>272</v>
      </c>
      <c r="C1831" s="4">
        <f>IF(D1831="","",Menu!$D$8)</f>
        <v>0</v>
      </c>
      <c r="D1831" s="5" t="s">
        <v>63</v>
      </c>
      <c r="E1831" s="4">
        <f>IF(D1831="","",Menu!$J$10)</f>
        <v>0</v>
      </c>
      <c r="F1831" s="4">
        <f>IF(D1831="","",Menu!$R$8)</f>
        <v>0</v>
      </c>
      <c r="G1831" s="4">
        <f>IF(I1831="","",Menu!$N$12)</f>
        <v>0</v>
      </c>
      <c r="H1831" s="4">
        <f>IF(J1831="","",Menu!$N$10)</f>
        <v>0</v>
      </c>
      <c r="I1831" s="1" t="s">
        <v>284</v>
      </c>
      <c r="J1831" s="4">
        <f>IF(I1831="","",Menu!$M$8)</f>
        <v>0</v>
      </c>
      <c r="K1831">
        <f>Playeras!D186</f>
        <v>0</v>
      </c>
      <c r="L1831" s="4">
        <f>IF(K1831="","",IF(Menu!$D$10="",0,Menu!$E$10))</f>
        <v>0</v>
      </c>
      <c r="M1831" s="4">
        <f>IF(K1831="","",IF(Menu!$H$8="",0,Menu!$H$8))</f>
        <v>0</v>
      </c>
      <c r="N1831" s="4" t="s">
        <v>274</v>
      </c>
      <c r="Q1831" s="10" t="s">
        <v>17</v>
      </c>
      <c r="R1831" s="10">
        <f>SUMIF($Y:$Y,Q1831,$AA:$AA)</f>
        <v>0</v>
      </c>
      <c r="S1831" s="10">
        <f>SUMIF($Y:$Y,Q1831,$AB:$AB)</f>
        <v>0</v>
      </c>
      <c r="T1831" s="4">
        <f>SUMIF($Y:$Y,Q1831,$AC:$AC)</f>
        <v>0</v>
      </c>
      <c r="Y1831" s="4" t="str">
        <f>MID(I1831,1,5)</f>
        <v>C0250</v>
      </c>
      <c r="Z1831" s="4">
        <v>72</v>
      </c>
      <c r="AA1831" s="4">
        <f>(ROUNDDOWN(K1831/Z1831,0))*Z1831</f>
        <v>0</v>
      </c>
      <c r="AB1831" s="4">
        <f>K1831-(AA1831)</f>
        <v>0</v>
      </c>
      <c r="AC1831" s="4">
        <f>AA1831/Z1831</f>
        <v>0</v>
      </c>
    </row>
    <row r="1832" spans="1:29" ht="13.2">
      <c r="A1832" s="4" t="s">
        <v>271</v>
      </c>
      <c r="B1832" s="4" t="s">
        <v>272</v>
      </c>
      <c r="C1832" s="4">
        <f>IF(D1832="","",Menu!$D$8)</f>
        <v>0</v>
      </c>
      <c r="D1832" s="5" t="s">
        <v>63</v>
      </c>
      <c r="E1832" s="4">
        <f>IF(D1832="","",Menu!$J$10)</f>
        <v>0</v>
      </c>
      <c r="F1832" s="4">
        <f>IF(D1832="","",Menu!$R$8)</f>
        <v>0</v>
      </c>
      <c r="G1832" s="4">
        <f>IF(I1832="","",Menu!$N$12)</f>
        <v>0</v>
      </c>
      <c r="H1832" s="4">
        <f>IF(J1832="","",Menu!$N$10)</f>
        <v>0</v>
      </c>
      <c r="I1832" s="1" t="s">
        <v>283</v>
      </c>
      <c r="J1832" s="4">
        <f>IF(I1832="","",Menu!$M$8)</f>
        <v>0</v>
      </c>
      <c r="K1832">
        <f>Playeras!H185</f>
        <v>0</v>
      </c>
      <c r="L1832" s="4">
        <f>IF(K1832="","",IF(Menu!$D$10="",0,Menu!$E$10))</f>
        <v>0</v>
      </c>
      <c r="M1832" s="4">
        <f>IF(K1832="","",IF(Menu!$H$8="",0,Menu!$H$8))</f>
        <v>0</v>
      </c>
      <c r="N1832" s="4" t="s">
        <v>274</v>
      </c>
      <c r="Q1832" s="10" t="s">
        <v>12</v>
      </c>
      <c r="R1832" s="10">
        <f>SUMIF($Y:$Y,Q1832,$AA:$AA)</f>
        <v>0</v>
      </c>
      <c r="S1832" s="10">
        <f>SUMIF($Y:$Y,Q1832,$AB:$AB)</f>
        <v>0</v>
      </c>
      <c r="T1832" s="4">
        <f>SUMIF($Y:$Y,Q1832,$AC:$AC)</f>
        <v>0</v>
      </c>
      <c r="Y1832" s="4" t="str">
        <f>MID(I1832,1,5)</f>
        <v>C0250</v>
      </c>
      <c r="Z1832" s="4">
        <v>72</v>
      </c>
      <c r="AA1832" s="4">
        <f>(ROUNDDOWN(K1832/Z1832,0))*Z1832</f>
        <v>0</v>
      </c>
      <c r="AB1832" s="4">
        <f>K1832-(AA1832)</f>
        <v>0</v>
      </c>
      <c r="AC1832" s="4">
        <f>AA1832/Z1832</f>
        <v>0</v>
      </c>
    </row>
    <row r="1833" spans="1:29" ht="13.2">
      <c r="A1833" s="4" t="s">
        <v>271</v>
      </c>
      <c r="B1833" s="4" t="s">
        <v>272</v>
      </c>
      <c r="C1833" s="4">
        <f>IF(D1833="","",Menu!$D$8)</f>
        <v>0</v>
      </c>
      <c r="D1833" s="5" t="s">
        <v>63</v>
      </c>
      <c r="E1833" s="4">
        <f>IF(D1833="","",Menu!$J$10)</f>
        <v>0</v>
      </c>
      <c r="F1833" s="4">
        <f>IF(D1833="","",Menu!$R$8)</f>
        <v>0</v>
      </c>
      <c r="G1833" s="4">
        <f>IF(I1833="","",Menu!$N$12)</f>
        <v>0</v>
      </c>
      <c r="H1833" s="4">
        <f>IF(J1833="","",Menu!$N$10)</f>
        <v>0</v>
      </c>
      <c r="I1833" s="1" t="s">
        <v>282</v>
      </c>
      <c r="J1833" s="4">
        <f>IF(I1833="","",Menu!$M$8)</f>
        <v>0</v>
      </c>
      <c r="K1833">
        <f>Playeras!G185</f>
        <v>0</v>
      </c>
      <c r="L1833" s="4">
        <f>IF(K1833="","",IF(Menu!$D$10="",0,Menu!$E$10))</f>
        <v>0</v>
      </c>
      <c r="M1833" s="4">
        <f>IF(K1833="","",IF(Menu!$H$8="",0,Menu!$H$8))</f>
        <v>0</v>
      </c>
      <c r="N1833" s="4" t="s">
        <v>274</v>
      </c>
      <c r="Q1833" s="10" t="s">
        <v>11</v>
      </c>
      <c r="R1833" s="10">
        <f>SUMIF($Y:$Y,Q1833,$AA:$AA)</f>
        <v>0</v>
      </c>
      <c r="S1833" s="10">
        <f>SUMIF($Y:$Y,Q1833,$AB:$AB)</f>
        <v>0</v>
      </c>
      <c r="T1833" s="4">
        <f>SUMIF($Y:$Y,Q1833,$AC:$AC)</f>
        <v>0</v>
      </c>
      <c r="Y1833" s="4" t="str">
        <f>MID(I1833,1,5)</f>
        <v>C0250</v>
      </c>
      <c r="Z1833" s="4">
        <v>72</v>
      </c>
      <c r="AA1833" s="4">
        <f>(ROUNDDOWN(K1833/Z1833,0))*Z1833</f>
        <v>0</v>
      </c>
      <c r="AB1833" s="4">
        <f>K1833-(AA1833)</f>
        <v>0</v>
      </c>
      <c r="AC1833" s="4">
        <f>AA1833/Z1833</f>
        <v>0</v>
      </c>
    </row>
    <row r="1834" spans="1:29" ht="13.2">
      <c r="A1834" s="4" t="s">
        <v>271</v>
      </c>
      <c r="B1834" s="4" t="s">
        <v>272</v>
      </c>
      <c r="C1834" s="4">
        <f>IF(D1834="","",Menu!$D$8)</f>
        <v>0</v>
      </c>
      <c r="D1834" s="5" t="s">
        <v>63</v>
      </c>
      <c r="E1834" s="4">
        <f>IF(D1834="","",Menu!$J$10)</f>
        <v>0</v>
      </c>
      <c r="F1834" s="4">
        <f>IF(D1834="","",Menu!$R$8)</f>
        <v>0</v>
      </c>
      <c r="G1834" s="4">
        <f>IF(I1834="","",Menu!$N$12)</f>
        <v>0</v>
      </c>
      <c r="H1834" s="4">
        <f>IF(J1834="","",Menu!$N$10)</f>
        <v>0</v>
      </c>
      <c r="I1834" s="1" t="s">
        <v>280</v>
      </c>
      <c r="J1834" s="4">
        <f>IF(I1834="","",Menu!$M$8)</f>
        <v>0</v>
      </c>
      <c r="K1834">
        <f>Playeras!E185</f>
        <v>0</v>
      </c>
      <c r="L1834" s="4">
        <f>IF(K1834="","",IF(Menu!$D$10="",0,Menu!$E$10))</f>
        <v>0</v>
      </c>
      <c r="M1834" s="4">
        <f>IF(K1834="","",IF(Menu!$H$8="",0,Menu!$H$8))</f>
        <v>0</v>
      </c>
      <c r="N1834" s="4" t="s">
        <v>274</v>
      </c>
      <c r="Q1834" s="10" t="s">
        <v>21</v>
      </c>
      <c r="R1834" s="10">
        <f>SUMIF($Y:$Y,Q1834,$AA:$AA)</f>
        <v>0</v>
      </c>
      <c r="S1834" s="10">
        <f>SUMIF($Y:$Y,Q1834,$AB:$AB)</f>
        <v>0</v>
      </c>
      <c r="T1834" s="4">
        <f>SUMIF($Y:$Y,Q1834,$AC:$AC)</f>
        <v>0</v>
      </c>
      <c r="Y1834" s="4" t="str">
        <f>MID(I1834,1,5)</f>
        <v>C0250</v>
      </c>
      <c r="Z1834" s="4">
        <v>72</v>
      </c>
      <c r="AA1834" s="4">
        <f>(ROUNDDOWN(K1834/Z1834,0))*Z1834</f>
        <v>0</v>
      </c>
      <c r="AB1834" s="4">
        <f>K1834-(AA1834)</f>
        <v>0</v>
      </c>
      <c r="AC1834" s="4">
        <f>AA1834/Z1834</f>
        <v>0</v>
      </c>
    </row>
    <row r="1835" spans="1:29" ht="13.2">
      <c r="A1835" s="4" t="s">
        <v>271</v>
      </c>
      <c r="B1835" s="4" t="s">
        <v>272</v>
      </c>
      <c r="C1835" s="4">
        <f>IF(D1835="","",Menu!$D$8)</f>
        <v>0</v>
      </c>
      <c r="D1835" s="5" t="s">
        <v>63</v>
      </c>
      <c r="E1835" s="4">
        <f>IF(D1835="","",Menu!$J$10)</f>
        <v>0</v>
      </c>
      <c r="F1835" s="4">
        <f>IF(D1835="","",Menu!$R$8)</f>
        <v>0</v>
      </c>
      <c r="G1835" s="4">
        <f>IF(I1835="","",Menu!$N$12)</f>
        <v>0</v>
      </c>
      <c r="H1835" s="4">
        <f>IF(J1835="","",Menu!$N$10)</f>
        <v>0</v>
      </c>
      <c r="I1835" s="1" t="s">
        <v>281</v>
      </c>
      <c r="J1835" s="4">
        <f>IF(I1835="","",Menu!$M$8)</f>
        <v>0</v>
      </c>
      <c r="K1835">
        <f>Playeras!F185</f>
        <v>0</v>
      </c>
      <c r="L1835" s="4">
        <f>IF(K1835="","",IF(Menu!$D$10="",0,Menu!$E$10))</f>
        <v>0</v>
      </c>
      <c r="M1835" s="4">
        <f>IF(K1835="","",IF(Menu!$H$8="",0,Menu!$H$8))</f>
        <v>0</v>
      </c>
      <c r="N1835" s="4" t="s">
        <v>274</v>
      </c>
      <c r="Q1835" s="10" t="s">
        <v>10</v>
      </c>
      <c r="R1835" s="10">
        <f>SUMIF($Y:$Y,Q1835,$AA:$AA)</f>
        <v>0</v>
      </c>
      <c r="S1835" s="10">
        <f>SUMIF($Y:$Y,Q1835,$AB:$AB)</f>
        <v>0</v>
      </c>
      <c r="T1835" s="4">
        <f>SUMIF($Y:$Y,Q1835,$AC:$AC)</f>
        <v>0</v>
      </c>
      <c r="Y1835" s="4" t="str">
        <f>MID(I1835,1,5)</f>
        <v>C0250</v>
      </c>
      <c r="Z1835" s="4">
        <v>72</v>
      </c>
      <c r="AA1835" s="4">
        <f>(ROUNDDOWN(K1835/Z1835,0))*Z1835</f>
        <v>0</v>
      </c>
      <c r="AB1835" s="4">
        <f>K1835-(AA1835)</f>
        <v>0</v>
      </c>
      <c r="AC1835" s="4">
        <f>AA1835/Z1835</f>
        <v>0</v>
      </c>
    </row>
    <row r="1836" spans="1:29" ht="13.2">
      <c r="A1836" s="4" t="s">
        <v>271</v>
      </c>
      <c r="B1836" s="4" t="s">
        <v>272</v>
      </c>
      <c r="C1836" s="4">
        <f>IF(D1836="","",Menu!$D$8)</f>
        <v>0</v>
      </c>
      <c r="D1836" s="5" t="s">
        <v>63</v>
      </c>
      <c r="E1836" s="4">
        <f>IF(D1836="","",Menu!$J$10)</f>
        <v>0</v>
      </c>
      <c r="F1836" s="4">
        <f>IF(D1836="","",Menu!$R$8)</f>
        <v>0</v>
      </c>
      <c r="G1836" s="4">
        <f>IF(I1836="","",Menu!$N$12)</f>
        <v>0</v>
      </c>
      <c r="H1836" s="4">
        <f>IF(J1836="","",Menu!$N$10)</f>
        <v>0</v>
      </c>
      <c r="I1836" s="1" t="s">
        <v>279</v>
      </c>
      <c r="J1836" s="4">
        <f>IF(I1836="","",Menu!$M$8)</f>
        <v>0</v>
      </c>
      <c r="K1836">
        <f>Playeras!D185</f>
        <v>0</v>
      </c>
      <c r="L1836" s="4">
        <f>IF(K1836="","",IF(Menu!$D$10="",0,Menu!$E$10))</f>
        <v>0</v>
      </c>
      <c r="M1836" s="4">
        <f>IF(K1836="","",IF(Menu!$H$8="",0,Menu!$H$8))</f>
        <v>0</v>
      </c>
      <c r="N1836" s="4" t="s">
        <v>274</v>
      </c>
      <c r="Q1836" s="10" t="s">
        <v>19</v>
      </c>
      <c r="R1836" s="10">
        <f>SUMIF($Y:$Y,Q1836,$AA:$AA)</f>
        <v>0</v>
      </c>
      <c r="S1836" s="10">
        <f>SUMIF($Y:$Y,Q1836,$AB:$AB)</f>
        <v>0</v>
      </c>
      <c r="T1836" s="4">
        <f>SUMIF($Y:$Y,Q1836,$AC:$AC)</f>
        <v>0</v>
      </c>
      <c r="Y1836" s="4" t="str">
        <f>MID(I1836,1,5)</f>
        <v>C0250</v>
      </c>
      <c r="Z1836" s="4">
        <v>72</v>
      </c>
      <c r="AA1836" s="4">
        <f>(ROUNDDOWN(K1836/Z1836,0))*Z1836</f>
        <v>0</v>
      </c>
      <c r="AB1836" s="4">
        <f>K1836-(AA1836)</f>
        <v>0</v>
      </c>
      <c r="AC1836" s="4">
        <f>AA1836/Z1836</f>
        <v>0</v>
      </c>
    </row>
    <row r="1837" spans="1:29" ht="13.2">
      <c r="A1837" s="4" t="s">
        <v>271</v>
      </c>
      <c r="B1837" s="4" t="s">
        <v>272</v>
      </c>
      <c r="C1837" s="4">
        <f>IF(D1837="","",Menu!$D$8)</f>
        <v>0</v>
      </c>
      <c r="D1837" s="5" t="s">
        <v>63</v>
      </c>
      <c r="E1837" s="4">
        <f>IF(D1837="","",Menu!$J$10)</f>
        <v>0</v>
      </c>
      <c r="F1837" s="4">
        <f>IF(D1837="","",Menu!$R$8)</f>
        <v>0</v>
      </c>
      <c r="G1837" s="4">
        <f>IF(I1837="","",Menu!$N$12)</f>
        <v>0</v>
      </c>
      <c r="H1837" s="4">
        <f>IF(J1837="","",Menu!$N$10)</f>
        <v>0</v>
      </c>
      <c r="I1837" s="1" t="s">
        <v>278</v>
      </c>
      <c r="J1837" s="4">
        <f>IF(I1837="","",Menu!$M$8)</f>
        <v>0</v>
      </c>
      <c r="K1837">
        <f>Playeras!H184</f>
        <v>0</v>
      </c>
      <c r="L1837" s="4">
        <f>IF(K1837="","",IF(Menu!$D$10="",0,Menu!$E$10))</f>
        <v>0</v>
      </c>
      <c r="M1837" s="4">
        <f>IF(K1837="","",IF(Menu!$H$8="",0,Menu!$H$8))</f>
        <v>0</v>
      </c>
      <c r="N1837" s="4" t="s">
        <v>274</v>
      </c>
      <c r="Q1837" s="10" t="s">
        <v>18</v>
      </c>
      <c r="R1837" s="10">
        <f>SUMIF($Y:$Y,Q1837,$AA:$AA)</f>
        <v>0</v>
      </c>
      <c r="S1837" s="10">
        <f>SUMIF($Y:$Y,Q1837,$AB:$AB)</f>
        <v>0</v>
      </c>
      <c r="T1837" s="4">
        <f>SUMIF($Y:$Y,Q1837,$AC:$AC)</f>
        <v>0</v>
      </c>
      <c r="Y1837" s="4" t="str">
        <f>MID(I1837,1,5)</f>
        <v>C0250</v>
      </c>
      <c r="Z1837" s="4">
        <v>72</v>
      </c>
      <c r="AA1837" s="4">
        <f>(ROUNDDOWN(K1837/Z1837,0))*Z1837</f>
        <v>0</v>
      </c>
      <c r="AB1837" s="4">
        <f>K1837-(AA1837)</f>
        <v>0</v>
      </c>
      <c r="AC1837" s="4">
        <f>AA1837/Z1837</f>
        <v>0</v>
      </c>
    </row>
    <row r="1838" spans="1:29" ht="13.2">
      <c r="A1838" s="4" t="s">
        <v>271</v>
      </c>
      <c r="B1838" s="4" t="s">
        <v>272</v>
      </c>
      <c r="C1838" s="4">
        <f>IF(D1838="","",Menu!$D$8)</f>
        <v>0</v>
      </c>
      <c r="D1838" s="5" t="s">
        <v>63</v>
      </c>
      <c r="E1838" s="4">
        <f>IF(D1838="","",Menu!$J$10)</f>
        <v>0</v>
      </c>
      <c r="F1838" s="4">
        <f>IF(D1838="","",Menu!$R$8)</f>
        <v>0</v>
      </c>
      <c r="G1838" s="4">
        <f>IF(I1838="","",Menu!$N$12)</f>
        <v>0</v>
      </c>
      <c r="H1838" s="4">
        <f>IF(J1838="","",Menu!$N$10)</f>
        <v>0</v>
      </c>
      <c r="I1838" s="1" t="s">
        <v>277</v>
      </c>
      <c r="J1838" s="4">
        <f>IF(I1838="","",Menu!$M$8)</f>
        <v>0</v>
      </c>
      <c r="K1838">
        <f>Playeras!G184</f>
        <v>0</v>
      </c>
      <c r="L1838" s="4">
        <f>IF(K1838="","",IF(Menu!$D$10="",0,Menu!$E$10))</f>
        <v>0</v>
      </c>
      <c r="M1838" s="4">
        <f>IF(K1838="","",IF(Menu!$H$8="",0,Menu!$H$8))</f>
        <v>0</v>
      </c>
      <c r="N1838" s="4" t="s">
        <v>274</v>
      </c>
      <c r="Q1838" s="10" t="s">
        <v>6</v>
      </c>
      <c r="R1838" s="10">
        <f>SUMIF($Y:$Y,Q1838,$AA:$AA)</f>
        <v>0</v>
      </c>
      <c r="S1838" s="10">
        <f>SUMIF($Y:$Y,Q1838,$AB:$AB)</f>
        <v>0</v>
      </c>
      <c r="T1838" s="4">
        <f>SUMIF($Y:$Y,Q1838,$AC:$AC)</f>
        <v>0</v>
      </c>
      <c r="Y1838" s="4" t="str">
        <f>MID(I1838,1,5)</f>
        <v>C0250</v>
      </c>
      <c r="Z1838" s="4">
        <v>72</v>
      </c>
      <c r="AA1838" s="4">
        <f>(ROUNDDOWN(K1838/Z1838,0))*Z1838</f>
        <v>0</v>
      </c>
      <c r="AB1838" s="4">
        <f>K1838-(AA1838)</f>
        <v>0</v>
      </c>
      <c r="AC1838" s="4">
        <f>AA1838/Z1838</f>
        <v>0</v>
      </c>
    </row>
    <row r="1839" spans="1:29" ht="13.2">
      <c r="A1839" s="4" t="s">
        <v>271</v>
      </c>
      <c r="B1839" s="4" t="s">
        <v>272</v>
      </c>
      <c r="C1839" s="4">
        <f>IF(D1839="","",Menu!$D$8)</f>
        <v>0</v>
      </c>
      <c r="D1839" s="5" t="s">
        <v>63</v>
      </c>
      <c r="E1839" s="4">
        <f>IF(D1839="","",Menu!$J$10)</f>
        <v>0</v>
      </c>
      <c r="F1839" s="4">
        <f>IF(D1839="","",Menu!$R$8)</f>
        <v>0</v>
      </c>
      <c r="G1839" s="4">
        <f>IF(I1839="","",Menu!$N$12)</f>
        <v>0</v>
      </c>
      <c r="H1839" s="4">
        <f>IF(J1839="","",Menu!$N$10)</f>
        <v>0</v>
      </c>
      <c r="I1839" s="1" t="s">
        <v>275</v>
      </c>
      <c r="J1839" s="4">
        <f>IF(I1839="","",Menu!$M$8)</f>
        <v>0</v>
      </c>
      <c r="K1839">
        <f>Playeras!E184</f>
        <v>0</v>
      </c>
      <c r="L1839" s="4">
        <f>IF(K1839="","",IF(Menu!$D$10="",0,Menu!$E$10))</f>
        <v>0</v>
      </c>
      <c r="M1839" s="4">
        <f>IF(K1839="","",IF(Menu!$H$8="",0,Menu!$H$8))</f>
        <v>0</v>
      </c>
      <c r="N1839" s="4" t="s">
        <v>274</v>
      </c>
      <c r="Q1839" s="10" t="s">
        <v>9</v>
      </c>
      <c r="R1839" s="10">
        <f>SUMIF($Y:$Y,Q1839,$AA:$AA)</f>
        <v>0</v>
      </c>
      <c r="S1839" s="10">
        <f>SUMIF($Y:$Y,Q1839,$AB:$AB)</f>
        <v>0</v>
      </c>
      <c r="T1839" s="4">
        <f>SUMIF($Y:$Y,Q1839,$AC:$AC)</f>
        <v>0</v>
      </c>
      <c r="Y1839" s="4" t="str">
        <f>MID(I1839,1,5)</f>
        <v>C0250</v>
      </c>
      <c r="Z1839" s="4">
        <v>72</v>
      </c>
      <c r="AA1839" s="4">
        <f>(ROUNDDOWN(K1839/Z1839,0))*Z1839</f>
        <v>0</v>
      </c>
      <c r="AB1839" s="4">
        <f>K1839-(AA1839)</f>
        <v>0</v>
      </c>
      <c r="AC1839" s="4">
        <f>AA1839/Z1839</f>
        <v>0</v>
      </c>
    </row>
    <row r="1840" spans="1:29" ht="13.2">
      <c r="A1840" s="4" t="s">
        <v>271</v>
      </c>
      <c r="B1840" s="4" t="s">
        <v>272</v>
      </c>
      <c r="C1840" s="4">
        <f>IF(D1840="","",Menu!$D$8)</f>
        <v>0</v>
      </c>
      <c r="D1840" s="5" t="s">
        <v>63</v>
      </c>
      <c r="E1840" s="4">
        <f>IF(D1840="","",Menu!$J$10)</f>
        <v>0</v>
      </c>
      <c r="F1840" s="4">
        <f>IF(D1840="","",Menu!$R$8)</f>
        <v>0</v>
      </c>
      <c r="G1840" s="4">
        <f>IF(I1840="","",Menu!$N$12)</f>
        <v>0</v>
      </c>
      <c r="H1840" s="4">
        <f>IF(J1840="","",Menu!$N$10)</f>
        <v>0</v>
      </c>
      <c r="I1840" s="1" t="s">
        <v>276</v>
      </c>
      <c r="J1840" s="4">
        <f>IF(I1840="","",Menu!$M$8)</f>
        <v>0</v>
      </c>
      <c r="K1840">
        <f>Playeras!F184</f>
        <v>0</v>
      </c>
      <c r="L1840" s="4">
        <f>IF(K1840="","",IF(Menu!$D$10="",0,Menu!$E$10))</f>
        <v>0</v>
      </c>
      <c r="M1840" s="4">
        <f>IF(K1840="","",IF(Menu!$H$8="",0,Menu!$H$8))</f>
        <v>0</v>
      </c>
      <c r="N1840" s="4" t="s">
        <v>274</v>
      </c>
      <c r="Q1840" s="10" t="s">
        <v>5</v>
      </c>
      <c r="R1840" s="10">
        <f>SUMIF($Y:$Y,Q1840,$AA:$AA)</f>
        <v>0</v>
      </c>
      <c r="S1840" s="10">
        <f>SUMIF($Y:$Y,Q1840,$AB:$AB)</f>
        <v>0</v>
      </c>
      <c r="T1840" s="4">
        <f>SUMIF($Y:$Y,Q1840,$AC:$AC)</f>
        <v>0</v>
      </c>
      <c r="Y1840" s="4" t="str">
        <f>MID(I1840,1,5)</f>
        <v>C0250</v>
      </c>
      <c r="Z1840" s="4">
        <v>72</v>
      </c>
      <c r="AA1840" s="4">
        <f>(ROUNDDOWN(K1840/Z1840,0))*Z1840</f>
        <v>0</v>
      </c>
      <c r="AB1840" s="4">
        <f>K1840-(AA1840)</f>
        <v>0</v>
      </c>
      <c r="AC1840" s="4">
        <f>AA1840/Z1840</f>
        <v>0</v>
      </c>
    </row>
    <row r="1841" spans="1:29" ht="13.2">
      <c r="A1841" s="4" t="s">
        <v>271</v>
      </c>
      <c r="B1841" s="4" t="s">
        <v>272</v>
      </c>
      <c r="C1841" s="4">
        <f>IF(D1841="","",Menu!$D$8)</f>
        <v>0</v>
      </c>
      <c r="D1841" s="5" t="s">
        <v>63</v>
      </c>
      <c r="E1841" s="4">
        <f>IF(D1841="","",Menu!$J$10)</f>
        <v>0</v>
      </c>
      <c r="F1841" s="4">
        <f>IF(D1841="","",Menu!$R$8)</f>
        <v>0</v>
      </c>
      <c r="G1841" s="4">
        <f>IF(I1841="","",Menu!$N$12)</f>
        <v>0</v>
      </c>
      <c r="H1841" s="4">
        <f>IF(J1841="","",Menu!$N$10)</f>
        <v>0</v>
      </c>
      <c r="I1841" s="1" t="s">
        <v>273</v>
      </c>
      <c r="J1841" s="4">
        <f>IF(I1841="","",Menu!$M$8)</f>
        <v>0</v>
      </c>
      <c r="K1841">
        <f>Playeras!D184</f>
        <v>0</v>
      </c>
      <c r="L1841" s="4">
        <f>IF(K1841="","",IF(Menu!$D$10="",0,Menu!$E$10))</f>
        <v>0</v>
      </c>
      <c r="M1841" s="4">
        <f>IF(K1841="","",IF(Menu!$H$8="",0,Menu!$H$8))</f>
        <v>0</v>
      </c>
      <c r="N1841" s="4" t="s">
        <v>274</v>
      </c>
      <c r="Q1841" s="10" t="s">
        <v>8</v>
      </c>
      <c r="R1841" s="10">
        <f>SUMIF($Y:$Y,Q1841,$AA:$AA)</f>
        <v>0</v>
      </c>
      <c r="S1841" s="10">
        <f>SUMIF($Y:$Y,Q1841,$AB:$AB)</f>
        <v>0</v>
      </c>
      <c r="T1841" s="4">
        <f>SUMIF($Y:$Y,Q1841,$AC:$AC)</f>
        <v>0</v>
      </c>
      <c r="Y1841" s="4" t="str">
        <f>MID(I1841,1,5)</f>
        <v>C0250</v>
      </c>
      <c r="Z1841" s="4">
        <v>72</v>
      </c>
      <c r="AA1841" s="4">
        <f>(ROUNDDOWN(K1841/Z1841,0))*Z1841</f>
        <v>0</v>
      </c>
      <c r="AB1841" s="4">
        <f>K1841-(AA1841)</f>
        <v>0</v>
      </c>
      <c r="AC1841" s="4">
        <f>AA1841/Z1841</f>
        <v>0</v>
      </c>
    </row>
    <row r="1842" spans="1:29" ht="13.2">
      <c r="A1842" s="4" t="s">
        <v>271</v>
      </c>
      <c r="B1842" s="4" t="s">
        <v>272</v>
      </c>
      <c r="C1842" s="4">
        <f>IF(D1842="","",Menu!$D$8)</f>
        <v>0</v>
      </c>
      <c r="D1842" s="4" t="s">
        <v>63</v>
      </c>
      <c r="E1842" s="4">
        <f>IF(D1842="","",Menu!$J$10)</f>
        <v>0</v>
      </c>
      <c r="F1842" s="4">
        <f>IF(D1842="","",Menu!$R$8)</f>
        <v>0</v>
      </c>
      <c r="G1842" s="4">
        <f>IF(I1842="","",Menu!$N$12)</f>
        <v>0</v>
      </c>
      <c r="H1842" s="4">
        <f>IF(J1842="","",Menu!$N$10)</f>
        <v>0</v>
      </c>
      <c r="I1842" s="1" t="s">
        <v>2219</v>
      </c>
      <c r="J1842" s="4">
        <f>IF(I1842="","",Menu!$M$8)</f>
        <v>0</v>
      </c>
      <c r="K1842" s="4">
        <f>Playeras!I129</f>
        <v>0</v>
      </c>
      <c r="L1842" s="8">
        <f>IF(K1842="","",IF(Menu!$D$10="",0,Menu!$E$10))</f>
        <v>0</v>
      </c>
      <c r="M1842" s="8">
        <f>IF(K1842="","",IF(Menu!$H$8="",0,Menu!$H$8))</f>
        <v>0</v>
      </c>
      <c r="N1842" s="4" t="s">
        <v>274</v>
      </c>
      <c r="Y1842" s="4" t="str">
        <f>MID(I1842,1,5)</f>
        <v>C0200</v>
      </c>
      <c r="Z1842" s="4">
        <v>36</v>
      </c>
      <c r="AA1842" s="4">
        <f>(ROUNDDOWN(K1842/Z1842,0))*Z1842</f>
        <v>0</v>
      </c>
      <c r="AB1842" s="4">
        <f>K1842-(AA1842)</f>
        <v>0</v>
      </c>
      <c r="AC1842" s="4">
        <f>AA1842/Z1842</f>
        <v>0</v>
      </c>
    </row>
    <row r="1843" spans="1:29" ht="13.2">
      <c r="A1843" s="4" t="s">
        <v>271</v>
      </c>
      <c r="B1843" s="4" t="s">
        <v>272</v>
      </c>
      <c r="C1843" s="4">
        <f>IF(D1843="","",Menu!$D$8)</f>
        <v>0</v>
      </c>
      <c r="D1843" s="4" t="s">
        <v>63</v>
      </c>
      <c r="E1843" s="4">
        <f>IF(D1843="","",Menu!$J$10)</f>
        <v>0</v>
      </c>
      <c r="F1843" s="4">
        <f>IF(D1843="","",Menu!$R$8)</f>
        <v>0</v>
      </c>
      <c r="G1843" s="4">
        <f>IF(I1843="","",Menu!$N$12)</f>
        <v>0</v>
      </c>
      <c r="H1843" s="4">
        <f>IF(J1843="","",Menu!$N$10)</f>
        <v>0</v>
      </c>
      <c r="I1843" s="1" t="s">
        <v>2218</v>
      </c>
      <c r="J1843" s="4">
        <f>IF(I1843="","",Menu!$M$8)</f>
        <v>0</v>
      </c>
      <c r="K1843" s="4">
        <f>Playeras!H129</f>
        <v>0</v>
      </c>
      <c r="L1843" s="8">
        <f>IF(K1843="","",IF(Menu!$D$10="",0,Menu!$E$10))</f>
        <v>0</v>
      </c>
      <c r="M1843" s="8">
        <f>IF(K1843="","",IF(Menu!$H$8="",0,Menu!$H$8))</f>
        <v>0</v>
      </c>
      <c r="N1843" s="4" t="s">
        <v>274</v>
      </c>
      <c r="Y1843" s="4" t="str">
        <f>MID(I1843,1,5)</f>
        <v>C0200</v>
      </c>
      <c r="Z1843" s="4">
        <v>72</v>
      </c>
      <c r="AA1843" s="4">
        <f>(ROUNDDOWN(K1843/Z1843,0))*Z1843</f>
        <v>0</v>
      </c>
      <c r="AB1843" s="4">
        <f>K1843-(AA1843)</f>
        <v>0</v>
      </c>
      <c r="AC1843" s="4">
        <f>AA1843/Z1843</f>
        <v>0</v>
      </c>
    </row>
    <row r="1844" spans="1:29" ht="13.2">
      <c r="A1844" s="4" t="s">
        <v>271</v>
      </c>
      <c r="B1844" s="4" t="s">
        <v>272</v>
      </c>
      <c r="C1844" s="4">
        <f>IF(D1844="","",Menu!$D$8)</f>
        <v>0</v>
      </c>
      <c r="D1844" s="4" t="s">
        <v>63</v>
      </c>
      <c r="E1844" s="4">
        <f>IF(D1844="","",Menu!$J$10)</f>
        <v>0</v>
      </c>
      <c r="F1844" s="4">
        <f>IF(D1844="","",Menu!$R$8)</f>
        <v>0</v>
      </c>
      <c r="G1844" s="4">
        <f>IF(I1844="","",Menu!$N$12)</f>
        <v>0</v>
      </c>
      <c r="H1844" s="4">
        <f>IF(J1844="","",Menu!$N$10)</f>
        <v>0</v>
      </c>
      <c r="I1844" s="1" t="s">
        <v>2217</v>
      </c>
      <c r="J1844" s="4">
        <f>IF(I1844="","",Menu!$M$8)</f>
        <v>0</v>
      </c>
      <c r="K1844" s="4">
        <f>Playeras!G129</f>
        <v>0</v>
      </c>
      <c r="L1844" s="8">
        <f>IF(K1844="","",IF(Menu!$D$10="",0,Menu!$E$10))</f>
        <v>0</v>
      </c>
      <c r="M1844" s="8">
        <f>IF(K1844="","",IF(Menu!$H$8="",0,Menu!$H$8))</f>
        <v>0</v>
      </c>
      <c r="N1844" s="4" t="s">
        <v>274</v>
      </c>
      <c r="Y1844" s="4" t="str">
        <f>MID(I1844,1,5)</f>
        <v>C0200</v>
      </c>
      <c r="Z1844" s="4">
        <v>72</v>
      </c>
      <c r="AA1844" s="4">
        <f>(ROUNDDOWN(K1844/Z1844,0))*Z1844</f>
        <v>0</v>
      </c>
      <c r="AB1844" s="4">
        <f>K1844-(AA1844)</f>
        <v>0</v>
      </c>
      <c r="AC1844" s="4">
        <f>AA1844/Z1844</f>
        <v>0</v>
      </c>
    </row>
    <row r="1845" spans="1:29" ht="13.2">
      <c r="A1845" s="4" t="s">
        <v>271</v>
      </c>
      <c r="B1845" s="4" t="s">
        <v>272</v>
      </c>
      <c r="C1845" s="4">
        <f>IF(D1845="","",Menu!$D$8)</f>
        <v>0</v>
      </c>
      <c r="D1845" s="4" t="s">
        <v>63</v>
      </c>
      <c r="E1845" s="4">
        <f>IF(D1845="","",Menu!$J$10)</f>
        <v>0</v>
      </c>
      <c r="F1845" s="4">
        <f>IF(D1845="","",Menu!$R$8)</f>
        <v>0</v>
      </c>
      <c r="G1845" s="4">
        <f>IF(I1845="","",Menu!$N$12)</f>
        <v>0</v>
      </c>
      <c r="H1845" s="4">
        <f>IF(J1845="","",Menu!$N$10)</f>
        <v>0</v>
      </c>
      <c r="I1845" s="1" t="s">
        <v>2215</v>
      </c>
      <c r="J1845" s="4">
        <f>IF(I1845="","",Menu!$M$8)</f>
        <v>0</v>
      </c>
      <c r="K1845" s="4">
        <f>Playeras!E129</f>
        <v>0</v>
      </c>
      <c r="L1845" s="8">
        <f>IF(K1845="","",IF(Menu!$D$10="",0,Menu!$E$10))</f>
        <v>0</v>
      </c>
      <c r="M1845" s="8">
        <f>IF(K1845="","",IF(Menu!$H$8="",0,Menu!$H$8))</f>
        <v>0</v>
      </c>
      <c r="N1845" s="4" t="s">
        <v>274</v>
      </c>
      <c r="Y1845" s="4" t="str">
        <f>MID(I1845,1,5)</f>
        <v>C0200</v>
      </c>
      <c r="Z1845" s="4">
        <v>72</v>
      </c>
      <c r="AA1845" s="4">
        <f>(ROUNDDOWN(K1845/Z1845,0))*Z1845</f>
        <v>0</v>
      </c>
      <c r="AB1845" s="4">
        <f>K1845-(AA1845)</f>
        <v>0</v>
      </c>
      <c r="AC1845" s="4">
        <f>AA1845/Z1845</f>
        <v>0</v>
      </c>
    </row>
    <row r="1846" spans="1:29" ht="13.2">
      <c r="A1846" s="4" t="s">
        <v>271</v>
      </c>
      <c r="B1846" s="4" t="s">
        <v>272</v>
      </c>
      <c r="C1846" s="4">
        <f>IF(D1846="","",Menu!$D$8)</f>
        <v>0</v>
      </c>
      <c r="D1846" s="4" t="s">
        <v>63</v>
      </c>
      <c r="E1846" s="4">
        <f>IF(D1846="","",Menu!$J$10)</f>
        <v>0</v>
      </c>
      <c r="F1846" s="4">
        <f>IF(D1846="","",Menu!$R$8)</f>
        <v>0</v>
      </c>
      <c r="G1846" s="4">
        <f>IF(I1846="","",Menu!$N$12)</f>
        <v>0</v>
      </c>
      <c r="H1846" s="4">
        <f>IF(J1846="","",Menu!$N$10)</f>
        <v>0</v>
      </c>
      <c r="I1846" s="1" t="s">
        <v>2216</v>
      </c>
      <c r="J1846" s="4">
        <f>IF(I1846="","",Menu!$M$8)</f>
        <v>0</v>
      </c>
      <c r="K1846" s="4">
        <f>Playeras!F129</f>
        <v>0</v>
      </c>
      <c r="L1846" s="8">
        <f>IF(K1846="","",IF(Menu!$D$10="",0,Menu!$E$10))</f>
        <v>0</v>
      </c>
      <c r="M1846" s="8">
        <f>IF(K1846="","",IF(Menu!$H$8="",0,Menu!$H$8))</f>
        <v>0</v>
      </c>
      <c r="N1846" s="4" t="s">
        <v>274</v>
      </c>
      <c r="Y1846" s="4" t="str">
        <f>MID(I1846,1,5)</f>
        <v>C0200</v>
      </c>
      <c r="Z1846" s="4">
        <v>72</v>
      </c>
      <c r="AA1846" s="4">
        <f>(ROUNDDOWN(K1846/Z1846,0))*Z1846</f>
        <v>0</v>
      </c>
      <c r="AB1846" s="4">
        <f>K1846-(AA1846)</f>
        <v>0</v>
      </c>
      <c r="AC1846" s="4">
        <f>AA1846/Z1846</f>
        <v>0</v>
      </c>
    </row>
    <row r="1847" spans="1:29" ht="13.2">
      <c r="A1847" s="4" t="s">
        <v>271</v>
      </c>
      <c r="B1847" s="4" t="s">
        <v>272</v>
      </c>
      <c r="C1847" s="4">
        <f>IF(D1847="","",Menu!$D$8)</f>
        <v>0</v>
      </c>
      <c r="D1847" s="4" t="s">
        <v>63</v>
      </c>
      <c r="E1847" s="4">
        <f>IF(D1847="","",Menu!$J$10)</f>
        <v>0</v>
      </c>
      <c r="F1847" s="4">
        <f>IF(D1847="","",Menu!$R$8)</f>
        <v>0</v>
      </c>
      <c r="G1847" s="4">
        <f>IF(I1847="","",Menu!$N$12)</f>
        <v>0</v>
      </c>
      <c r="H1847" s="4">
        <f>IF(J1847="","",Menu!$N$10)</f>
        <v>0</v>
      </c>
      <c r="I1847" s="1" t="s">
        <v>2214</v>
      </c>
      <c r="J1847" s="4">
        <f>IF(I1847="","",Menu!$M$8)</f>
        <v>0</v>
      </c>
      <c r="K1847" s="4">
        <f>Playeras!D129</f>
        <v>0</v>
      </c>
      <c r="L1847" s="8">
        <f>IF(K1847="","",IF(Menu!$D$10="",0,Menu!$E$10))</f>
        <v>0</v>
      </c>
      <c r="M1847" s="8">
        <f>IF(K1847="","",IF(Menu!$H$8="",0,Menu!$H$8))</f>
        <v>0</v>
      </c>
      <c r="N1847" s="4" t="s">
        <v>274</v>
      </c>
      <c r="Y1847" s="4" t="str">
        <f>MID(I1847,1,5)</f>
        <v>C0200</v>
      </c>
      <c r="Z1847" s="4">
        <v>72</v>
      </c>
      <c r="AA1847" s="4">
        <f>(ROUNDDOWN(K1847/Z1847,0))*Z1847</f>
        <v>0</v>
      </c>
      <c r="AB1847" s="4">
        <f>K1847-(AA1847)</f>
        <v>0</v>
      </c>
      <c r="AC1847" s="4">
        <f>AA1847/Z1847</f>
        <v>0</v>
      </c>
    </row>
    <row r="1848" spans="1:29" ht="13.2">
      <c r="A1848" s="4" t="s">
        <v>271</v>
      </c>
      <c r="B1848" s="4" t="s">
        <v>272</v>
      </c>
      <c r="C1848" s="4">
        <f>IF(D1848="","",Menu!$D$8)</f>
        <v>0</v>
      </c>
      <c r="D1848" s="4" t="s">
        <v>63</v>
      </c>
      <c r="E1848" s="4">
        <f>IF(D1848="","",Menu!$J$10)</f>
        <v>0</v>
      </c>
      <c r="F1848" s="4">
        <f>IF(D1848="","",Menu!$R$8)</f>
        <v>0</v>
      </c>
      <c r="G1848" s="4">
        <f>IF(I1848="","",Menu!$N$12)</f>
        <v>0</v>
      </c>
      <c r="H1848" s="4">
        <f>IF(J1848="","",Menu!$N$10)</f>
        <v>0</v>
      </c>
      <c r="I1848" s="1" t="s">
        <v>2213</v>
      </c>
      <c r="J1848" s="4">
        <f>IF(I1848="","",Menu!$M$8)</f>
        <v>0</v>
      </c>
      <c r="K1848" s="4">
        <f>Playeras!I128</f>
        <v>0</v>
      </c>
      <c r="L1848" s="8">
        <f>IF(K1848="","",IF(Menu!$D$10="",0,Menu!$E$10))</f>
        <v>0</v>
      </c>
      <c r="M1848" s="8">
        <f>IF(K1848="","",IF(Menu!$H$8="",0,Menu!$H$8))</f>
        <v>0</v>
      </c>
      <c r="N1848" s="4" t="s">
        <v>274</v>
      </c>
      <c r="Y1848" s="4" t="str">
        <f>MID(I1848,1,5)</f>
        <v>C0200</v>
      </c>
      <c r="Z1848" s="4">
        <v>36</v>
      </c>
      <c r="AA1848" s="4">
        <f>(ROUNDDOWN(K1848/Z1848,0))*Z1848</f>
        <v>0</v>
      </c>
      <c r="AB1848" s="4">
        <f>K1848-(AA1848)</f>
        <v>0</v>
      </c>
      <c r="AC1848" s="4">
        <f>AA1848/Z1848</f>
        <v>0</v>
      </c>
    </row>
    <row r="1849" spans="1:29" ht="13.2">
      <c r="A1849" s="4" t="s">
        <v>271</v>
      </c>
      <c r="B1849" s="4" t="s">
        <v>272</v>
      </c>
      <c r="C1849" s="4">
        <f>IF(D1849="","",Menu!$D$8)</f>
        <v>0</v>
      </c>
      <c r="D1849" s="4" t="s">
        <v>63</v>
      </c>
      <c r="E1849" s="4">
        <f>IF(D1849="","",Menu!$J$10)</f>
        <v>0</v>
      </c>
      <c r="F1849" s="4">
        <f>IF(D1849="","",Menu!$R$8)</f>
        <v>0</v>
      </c>
      <c r="G1849" s="4">
        <f>IF(I1849="","",Menu!$N$12)</f>
        <v>0</v>
      </c>
      <c r="H1849" s="4">
        <f>IF(J1849="","",Menu!$N$10)</f>
        <v>0</v>
      </c>
      <c r="I1849" s="1" t="s">
        <v>2212</v>
      </c>
      <c r="J1849" s="4">
        <f>IF(I1849="","",Menu!$M$8)</f>
        <v>0</v>
      </c>
      <c r="K1849" s="4">
        <f>Playeras!H128</f>
        <v>0</v>
      </c>
      <c r="L1849" s="8">
        <f>IF(K1849="","",IF(Menu!$D$10="",0,Menu!$E$10))</f>
        <v>0</v>
      </c>
      <c r="M1849" s="8">
        <f>IF(K1849="","",IF(Menu!$H$8="",0,Menu!$H$8))</f>
        <v>0</v>
      </c>
      <c r="N1849" s="4" t="s">
        <v>274</v>
      </c>
      <c r="Y1849" s="4" t="str">
        <f>MID(I1849,1,5)</f>
        <v>C0200</v>
      </c>
      <c r="Z1849" s="4">
        <v>72</v>
      </c>
      <c r="AA1849" s="4">
        <f>(ROUNDDOWN(K1849/Z1849,0))*Z1849</f>
        <v>0</v>
      </c>
      <c r="AB1849" s="4">
        <f>K1849-(AA1849)</f>
        <v>0</v>
      </c>
      <c r="AC1849" s="4">
        <f>AA1849/Z1849</f>
        <v>0</v>
      </c>
    </row>
    <row r="1850" spans="1:29" ht="13.2">
      <c r="A1850" s="4" t="s">
        <v>271</v>
      </c>
      <c r="B1850" s="4" t="s">
        <v>272</v>
      </c>
      <c r="C1850" s="4">
        <f>IF(D1850="","",Menu!$D$8)</f>
        <v>0</v>
      </c>
      <c r="D1850" s="4" t="s">
        <v>63</v>
      </c>
      <c r="E1850" s="4">
        <f>IF(D1850="","",Menu!$J$10)</f>
        <v>0</v>
      </c>
      <c r="F1850" s="4">
        <f>IF(D1850="","",Menu!$R$8)</f>
        <v>0</v>
      </c>
      <c r="G1850" s="4">
        <f>IF(I1850="","",Menu!$N$12)</f>
        <v>0</v>
      </c>
      <c r="H1850" s="4">
        <f>IF(J1850="","",Menu!$N$10)</f>
        <v>0</v>
      </c>
      <c r="I1850" s="1" t="s">
        <v>2211</v>
      </c>
      <c r="J1850" s="4">
        <f>IF(I1850="","",Menu!$M$8)</f>
        <v>0</v>
      </c>
      <c r="K1850" s="4">
        <f>Playeras!G128</f>
        <v>0</v>
      </c>
      <c r="L1850" s="8">
        <f>IF(K1850="","",IF(Menu!$D$10="",0,Menu!$E$10))</f>
        <v>0</v>
      </c>
      <c r="M1850" s="8">
        <f>IF(K1850="","",IF(Menu!$H$8="",0,Menu!$H$8))</f>
        <v>0</v>
      </c>
      <c r="N1850" s="4" t="s">
        <v>274</v>
      </c>
      <c r="Y1850" s="4" t="str">
        <f>MID(I1850,1,5)</f>
        <v>C0200</v>
      </c>
      <c r="Z1850" s="4">
        <v>72</v>
      </c>
      <c r="AA1850" s="4">
        <f>(ROUNDDOWN(K1850/Z1850,0))*Z1850</f>
        <v>0</v>
      </c>
      <c r="AB1850" s="4">
        <f>K1850-(AA1850)</f>
        <v>0</v>
      </c>
      <c r="AC1850" s="4">
        <f>AA1850/Z1850</f>
        <v>0</v>
      </c>
    </row>
    <row r="1851" spans="1:29" ht="13.2">
      <c r="A1851" s="4" t="s">
        <v>271</v>
      </c>
      <c r="B1851" s="4" t="s">
        <v>272</v>
      </c>
      <c r="C1851" s="4">
        <f>IF(D1851="","",Menu!$D$8)</f>
        <v>0</v>
      </c>
      <c r="D1851" s="4" t="s">
        <v>63</v>
      </c>
      <c r="E1851" s="4">
        <f>IF(D1851="","",Menu!$J$10)</f>
        <v>0</v>
      </c>
      <c r="F1851" s="4">
        <f>IF(D1851="","",Menu!$R$8)</f>
        <v>0</v>
      </c>
      <c r="G1851" s="4">
        <f>IF(I1851="","",Menu!$N$12)</f>
        <v>0</v>
      </c>
      <c r="H1851" s="4">
        <f>IF(J1851="","",Menu!$N$10)</f>
        <v>0</v>
      </c>
      <c r="I1851" s="1" t="s">
        <v>2209</v>
      </c>
      <c r="J1851" s="4">
        <f>IF(I1851="","",Menu!$M$8)</f>
        <v>0</v>
      </c>
      <c r="K1851" s="4">
        <f>Playeras!E128</f>
        <v>0</v>
      </c>
      <c r="L1851" s="8">
        <f>IF(K1851="","",IF(Menu!$D$10="",0,Menu!$E$10))</f>
        <v>0</v>
      </c>
      <c r="M1851" s="8">
        <f>IF(K1851="","",IF(Menu!$H$8="",0,Menu!$H$8))</f>
        <v>0</v>
      </c>
      <c r="N1851" s="4" t="s">
        <v>274</v>
      </c>
      <c r="Y1851" s="4" t="str">
        <f>MID(I1851,1,5)</f>
        <v>C0200</v>
      </c>
      <c r="Z1851" s="4">
        <v>72</v>
      </c>
      <c r="AA1851" s="4">
        <f>(ROUNDDOWN(K1851/Z1851,0))*Z1851</f>
        <v>0</v>
      </c>
      <c r="AB1851" s="4">
        <f>K1851-(AA1851)</f>
        <v>0</v>
      </c>
      <c r="AC1851" s="4">
        <f>AA1851/Z1851</f>
        <v>0</v>
      </c>
    </row>
    <row r="1852" spans="1:29" ht="13.2">
      <c r="A1852" s="4" t="s">
        <v>271</v>
      </c>
      <c r="B1852" s="4" t="s">
        <v>272</v>
      </c>
      <c r="C1852" s="4">
        <f>IF(D1852="","",Menu!$D$8)</f>
        <v>0</v>
      </c>
      <c r="D1852" s="4" t="s">
        <v>63</v>
      </c>
      <c r="E1852" s="4">
        <f>IF(D1852="","",Menu!$J$10)</f>
        <v>0</v>
      </c>
      <c r="F1852" s="4">
        <f>IF(D1852="","",Menu!$R$8)</f>
        <v>0</v>
      </c>
      <c r="G1852" s="4">
        <f>IF(I1852="","",Menu!$N$12)</f>
        <v>0</v>
      </c>
      <c r="H1852" s="4">
        <f>IF(J1852="","",Menu!$N$10)</f>
        <v>0</v>
      </c>
      <c r="I1852" s="1" t="s">
        <v>2210</v>
      </c>
      <c r="J1852" s="4">
        <f>IF(I1852="","",Menu!$M$8)</f>
        <v>0</v>
      </c>
      <c r="K1852" s="4">
        <f>Playeras!F128</f>
        <v>0</v>
      </c>
      <c r="L1852" s="8">
        <f>IF(K1852="","",IF(Menu!$D$10="",0,Menu!$E$10))</f>
        <v>0</v>
      </c>
      <c r="M1852" s="8">
        <f>IF(K1852="","",IF(Menu!$H$8="",0,Menu!$H$8))</f>
        <v>0</v>
      </c>
      <c r="N1852" s="4" t="s">
        <v>274</v>
      </c>
      <c r="Y1852" s="4" t="str">
        <f>MID(I1852,1,5)</f>
        <v>C0200</v>
      </c>
      <c r="Z1852" s="4">
        <v>72</v>
      </c>
      <c r="AA1852" s="4">
        <f>(ROUNDDOWN(K1852/Z1852,0))*Z1852</f>
        <v>0</v>
      </c>
      <c r="AB1852" s="4">
        <f>K1852-(AA1852)</f>
        <v>0</v>
      </c>
      <c r="AC1852" s="4">
        <f>AA1852/Z1852</f>
        <v>0</v>
      </c>
    </row>
    <row r="1853" spans="1:29" ht="13.2">
      <c r="A1853" s="4" t="s">
        <v>271</v>
      </c>
      <c r="B1853" s="4" t="s">
        <v>272</v>
      </c>
      <c r="C1853" s="4">
        <f>IF(D1853="","",Menu!$D$8)</f>
        <v>0</v>
      </c>
      <c r="D1853" s="4" t="s">
        <v>63</v>
      </c>
      <c r="E1853" s="4">
        <f>IF(D1853="","",Menu!$J$10)</f>
        <v>0</v>
      </c>
      <c r="F1853" s="4">
        <f>IF(D1853="","",Menu!$R$8)</f>
        <v>0</v>
      </c>
      <c r="G1853" s="4">
        <f>IF(I1853="","",Menu!$N$12)</f>
        <v>0</v>
      </c>
      <c r="H1853" s="4">
        <f>IF(J1853="","",Menu!$N$10)</f>
        <v>0</v>
      </c>
      <c r="I1853" s="1" t="s">
        <v>2208</v>
      </c>
      <c r="J1853" s="4">
        <f>IF(I1853="","",Menu!$M$8)</f>
        <v>0</v>
      </c>
      <c r="K1853" s="4">
        <f>Playeras!D128</f>
        <v>0</v>
      </c>
      <c r="L1853" s="8">
        <f>IF(K1853="","",IF(Menu!$D$10="",0,Menu!$E$10))</f>
        <v>0</v>
      </c>
      <c r="M1853" s="8">
        <f>IF(K1853="","",IF(Menu!$H$8="",0,Menu!$H$8))</f>
        <v>0</v>
      </c>
      <c r="N1853" s="4" t="s">
        <v>274</v>
      </c>
      <c r="Y1853" s="4" t="str">
        <f>MID(I1853,1,5)</f>
        <v>C0200</v>
      </c>
      <c r="Z1853" s="4">
        <v>72</v>
      </c>
      <c r="AA1853" s="4">
        <f>(ROUNDDOWN(K1853/Z1853,0))*Z1853</f>
        <v>0</v>
      </c>
      <c r="AB1853" s="4">
        <f>K1853-(AA1853)</f>
        <v>0</v>
      </c>
      <c r="AC1853" s="4">
        <f>AA1853/Z1853</f>
        <v>0</v>
      </c>
    </row>
    <row r="1854" spans="1:29" ht="13.2">
      <c r="A1854" s="4" t="s">
        <v>271</v>
      </c>
      <c r="B1854" s="4" t="s">
        <v>272</v>
      </c>
      <c r="C1854" s="4">
        <f>IF(D1854="","",Menu!$D$8)</f>
        <v>0</v>
      </c>
      <c r="D1854" s="4" t="s">
        <v>63</v>
      </c>
      <c r="E1854" s="4">
        <f>IF(D1854="","",Menu!$J$10)</f>
        <v>0</v>
      </c>
      <c r="F1854" s="4">
        <f>IF(D1854="","",Menu!$R$8)</f>
        <v>0</v>
      </c>
      <c r="G1854" s="4">
        <f>IF(I1854="","",Menu!$N$12)</f>
        <v>0</v>
      </c>
      <c r="H1854" s="4">
        <f>IF(J1854="","",Menu!$N$10)</f>
        <v>0</v>
      </c>
      <c r="I1854" s="1" t="s">
        <v>1674</v>
      </c>
      <c r="J1854" s="4">
        <f>IF(I1854="","",Menu!$M$8)</f>
        <v>0</v>
      </c>
      <c r="K1854" s="4">
        <f>Playeras!I127</f>
        <v>0</v>
      </c>
      <c r="L1854" s="8">
        <f>IF(K1854="","",IF(Menu!$D$10="",0,Menu!$E$10))</f>
        <v>0</v>
      </c>
      <c r="M1854" s="8">
        <f>IF(K1854="","",IF(Menu!$H$8="",0,Menu!$H$8))</f>
        <v>0</v>
      </c>
      <c r="N1854" s="4" t="s">
        <v>274</v>
      </c>
      <c r="Y1854" s="4" t="str">
        <f>MID(I1854,1,5)</f>
        <v>C0200</v>
      </c>
      <c r="Z1854" s="4">
        <v>36</v>
      </c>
      <c r="AA1854" s="4">
        <f>(ROUNDDOWN(K1854/Z1854,0))*Z1854</f>
        <v>0</v>
      </c>
      <c r="AB1854" s="4">
        <f>K1854-(AA1854)</f>
        <v>0</v>
      </c>
      <c r="AC1854" s="4">
        <f>AA1854/Z1854</f>
        <v>0</v>
      </c>
    </row>
    <row r="1855" spans="1:29" ht="13.2">
      <c r="A1855" s="4" t="s">
        <v>271</v>
      </c>
      <c r="B1855" s="4" t="s">
        <v>272</v>
      </c>
      <c r="C1855" s="4">
        <f>IF(D1855="","",Menu!$D$8)</f>
        <v>0</v>
      </c>
      <c r="D1855" s="4" t="s">
        <v>63</v>
      </c>
      <c r="E1855" s="4">
        <f>IF(D1855="","",Menu!$J$10)</f>
        <v>0</v>
      </c>
      <c r="F1855" s="4">
        <f>IF(D1855="","",Menu!$R$8)</f>
        <v>0</v>
      </c>
      <c r="G1855" s="4">
        <f>IF(I1855="","",Menu!$N$12)</f>
        <v>0</v>
      </c>
      <c r="H1855" s="4">
        <f>IF(J1855="","",Menu!$N$10)</f>
        <v>0</v>
      </c>
      <c r="I1855" s="1" t="s">
        <v>1673</v>
      </c>
      <c r="J1855" s="4">
        <f>IF(I1855="","",Menu!$M$8)</f>
        <v>0</v>
      </c>
      <c r="K1855" s="4">
        <f>Playeras!H127</f>
        <v>0</v>
      </c>
      <c r="L1855" s="8">
        <f>IF(K1855="","",IF(Menu!$D$10="",0,Menu!$E$10))</f>
        <v>0</v>
      </c>
      <c r="M1855" s="8">
        <f>IF(K1855="","",IF(Menu!$H$8="",0,Menu!$H$8))</f>
        <v>0</v>
      </c>
      <c r="N1855" s="4" t="s">
        <v>274</v>
      </c>
      <c r="Y1855" s="4" t="str">
        <f>MID(I1855,1,5)</f>
        <v>C0200</v>
      </c>
      <c r="Z1855" s="4">
        <v>72</v>
      </c>
      <c r="AA1855" s="4">
        <f>(ROUNDDOWN(K1855/Z1855,0))*Z1855</f>
        <v>0</v>
      </c>
      <c r="AB1855" s="4">
        <f>K1855-(AA1855)</f>
        <v>0</v>
      </c>
      <c r="AC1855" s="4">
        <f>AA1855/Z1855</f>
        <v>0</v>
      </c>
    </row>
    <row r="1856" spans="1:29" ht="13.2">
      <c r="A1856" s="4" t="s">
        <v>271</v>
      </c>
      <c r="B1856" s="4" t="s">
        <v>272</v>
      </c>
      <c r="C1856" s="4">
        <f>IF(D1856="","",Menu!$D$8)</f>
        <v>0</v>
      </c>
      <c r="D1856" s="4" t="s">
        <v>63</v>
      </c>
      <c r="E1856" s="4">
        <f>IF(D1856="","",Menu!$J$10)</f>
        <v>0</v>
      </c>
      <c r="F1856" s="4">
        <f>IF(D1856="","",Menu!$R$8)</f>
        <v>0</v>
      </c>
      <c r="G1856" s="4">
        <f>IF(I1856="","",Menu!$N$12)</f>
        <v>0</v>
      </c>
      <c r="H1856" s="4">
        <f>IF(J1856="","",Menu!$N$10)</f>
        <v>0</v>
      </c>
      <c r="I1856" s="1" t="s">
        <v>1672</v>
      </c>
      <c r="J1856" s="4">
        <f>IF(I1856="","",Menu!$M$8)</f>
        <v>0</v>
      </c>
      <c r="K1856" s="4">
        <f>Playeras!G127</f>
        <v>0</v>
      </c>
      <c r="L1856" s="8">
        <f>IF(K1856="","",IF(Menu!$D$10="",0,Menu!$E$10))</f>
        <v>0</v>
      </c>
      <c r="M1856" s="8">
        <f>IF(K1856="","",IF(Menu!$H$8="",0,Menu!$H$8))</f>
        <v>0</v>
      </c>
      <c r="N1856" s="4" t="s">
        <v>274</v>
      </c>
      <c r="Y1856" s="4" t="str">
        <f>MID(I1856,1,5)</f>
        <v>C0200</v>
      </c>
      <c r="Z1856" s="4">
        <v>72</v>
      </c>
      <c r="AA1856" s="4">
        <f>(ROUNDDOWN(K1856/Z1856,0))*Z1856</f>
        <v>0</v>
      </c>
      <c r="AB1856" s="4">
        <f>K1856-(AA1856)</f>
        <v>0</v>
      </c>
      <c r="AC1856" s="4">
        <f>AA1856/Z1856</f>
        <v>0</v>
      </c>
    </row>
    <row r="1857" spans="1:29" ht="13.2">
      <c r="A1857" s="4" t="s">
        <v>271</v>
      </c>
      <c r="B1857" s="4" t="s">
        <v>272</v>
      </c>
      <c r="C1857" s="4">
        <f>IF(D1857="","",Menu!$D$8)</f>
        <v>0</v>
      </c>
      <c r="D1857" s="4" t="s">
        <v>63</v>
      </c>
      <c r="E1857" s="4">
        <f>IF(D1857="","",Menu!$J$10)</f>
        <v>0</v>
      </c>
      <c r="F1857" s="4">
        <f>IF(D1857="","",Menu!$R$8)</f>
        <v>0</v>
      </c>
      <c r="G1857" s="4">
        <f>IF(I1857="","",Menu!$N$12)</f>
        <v>0</v>
      </c>
      <c r="H1857" s="4">
        <f>IF(J1857="","",Menu!$N$10)</f>
        <v>0</v>
      </c>
      <c r="I1857" s="1" t="s">
        <v>1670</v>
      </c>
      <c r="J1857" s="4">
        <f>IF(I1857="","",Menu!$M$8)</f>
        <v>0</v>
      </c>
      <c r="K1857" s="4">
        <f>Playeras!E127</f>
        <v>0</v>
      </c>
      <c r="L1857" s="8">
        <f>IF(K1857="","",IF(Menu!$D$10="",0,Menu!$E$10))</f>
        <v>0</v>
      </c>
      <c r="M1857" s="8">
        <f>IF(K1857="","",IF(Menu!$H$8="",0,Menu!$H$8))</f>
        <v>0</v>
      </c>
      <c r="N1857" s="4" t="s">
        <v>274</v>
      </c>
      <c r="Y1857" s="4" t="str">
        <f>MID(I1857,1,5)</f>
        <v>C0200</v>
      </c>
      <c r="Z1857" s="4">
        <v>72</v>
      </c>
      <c r="AA1857" s="4">
        <f>(ROUNDDOWN(K1857/Z1857,0))*Z1857</f>
        <v>0</v>
      </c>
      <c r="AB1857" s="4">
        <f>K1857-(AA1857)</f>
        <v>0</v>
      </c>
      <c r="AC1857" s="4">
        <f>AA1857/Z1857</f>
        <v>0</v>
      </c>
    </row>
    <row r="1858" spans="1:29" ht="13.2">
      <c r="A1858" s="4" t="s">
        <v>271</v>
      </c>
      <c r="B1858" s="4" t="s">
        <v>272</v>
      </c>
      <c r="C1858" s="4">
        <f>IF(D1858="","",Menu!$D$8)</f>
        <v>0</v>
      </c>
      <c r="D1858" s="4" t="s">
        <v>63</v>
      </c>
      <c r="E1858" s="4">
        <f>IF(D1858="","",Menu!$J$10)</f>
        <v>0</v>
      </c>
      <c r="F1858" s="4">
        <f>IF(D1858="","",Menu!$R$8)</f>
        <v>0</v>
      </c>
      <c r="G1858" s="4">
        <f>IF(I1858="","",Menu!$N$12)</f>
        <v>0</v>
      </c>
      <c r="H1858" s="4">
        <f>IF(J1858="","",Menu!$N$10)</f>
        <v>0</v>
      </c>
      <c r="I1858" s="1" t="s">
        <v>1671</v>
      </c>
      <c r="J1858" s="4">
        <f>IF(I1858="","",Menu!$M$8)</f>
        <v>0</v>
      </c>
      <c r="K1858" s="4">
        <f>Playeras!F127</f>
        <v>0</v>
      </c>
      <c r="L1858" s="8">
        <f>IF(K1858="","",IF(Menu!$D$10="",0,Menu!$E$10))</f>
        <v>0</v>
      </c>
      <c r="M1858" s="8">
        <f>IF(K1858="","",IF(Menu!$H$8="",0,Menu!$H$8))</f>
        <v>0</v>
      </c>
      <c r="N1858" s="4" t="s">
        <v>274</v>
      </c>
      <c r="Y1858" s="4" t="str">
        <f>MID(I1858,1,5)</f>
        <v>C0200</v>
      </c>
      <c r="Z1858" s="4">
        <v>72</v>
      </c>
      <c r="AA1858" s="4">
        <f>(ROUNDDOWN(K1858/Z1858,0))*Z1858</f>
        <v>0</v>
      </c>
      <c r="AB1858" s="4">
        <f>K1858-(AA1858)</f>
        <v>0</v>
      </c>
      <c r="AC1858" s="4">
        <f>AA1858/Z1858</f>
        <v>0</v>
      </c>
    </row>
    <row r="1859" spans="1:29" ht="13.2">
      <c r="A1859" s="4" t="s">
        <v>271</v>
      </c>
      <c r="B1859" s="4" t="s">
        <v>272</v>
      </c>
      <c r="C1859" s="4">
        <f>IF(D1859="","",Menu!$D$8)</f>
        <v>0</v>
      </c>
      <c r="D1859" s="4" t="s">
        <v>63</v>
      </c>
      <c r="E1859" s="4">
        <f>IF(D1859="","",Menu!$J$10)</f>
        <v>0</v>
      </c>
      <c r="F1859" s="4">
        <f>IF(D1859="","",Menu!$R$8)</f>
        <v>0</v>
      </c>
      <c r="G1859" s="4">
        <f>IF(I1859="","",Menu!$N$12)</f>
        <v>0</v>
      </c>
      <c r="H1859" s="4">
        <f>IF(J1859="","",Menu!$N$10)</f>
        <v>0</v>
      </c>
      <c r="I1859" s="1" t="s">
        <v>1669</v>
      </c>
      <c r="J1859" s="4">
        <f>IF(I1859="","",Menu!$M$8)</f>
        <v>0</v>
      </c>
      <c r="K1859" s="4">
        <f>Playeras!D127</f>
        <v>0</v>
      </c>
      <c r="L1859" s="8">
        <f>IF(K1859="","",IF(Menu!$D$10="",0,Menu!$E$10))</f>
        <v>0</v>
      </c>
      <c r="M1859" s="8">
        <f>IF(K1859="","",IF(Menu!$H$8="",0,Menu!$H$8))</f>
        <v>0</v>
      </c>
      <c r="N1859" s="4" t="s">
        <v>274</v>
      </c>
      <c r="Y1859" s="4" t="str">
        <f>MID(I1859,1,5)</f>
        <v>C0200</v>
      </c>
      <c r="Z1859" s="4">
        <v>72</v>
      </c>
      <c r="AA1859" s="4">
        <f>(ROUNDDOWN(K1859/Z1859,0))*Z1859</f>
        <v>0</v>
      </c>
      <c r="AB1859" s="4">
        <f>K1859-(AA1859)</f>
        <v>0</v>
      </c>
      <c r="AC1859" s="4">
        <f>AA1859/Z1859</f>
        <v>0</v>
      </c>
    </row>
    <row r="1860" spans="1:29" ht="13.2">
      <c r="A1860" s="4" t="s">
        <v>271</v>
      </c>
      <c r="B1860" s="4" t="s">
        <v>272</v>
      </c>
      <c r="C1860" s="4">
        <f>IF(D1860="","",Menu!$D$8)</f>
        <v>0</v>
      </c>
      <c r="D1860" s="4" t="s">
        <v>63</v>
      </c>
      <c r="E1860" s="4">
        <f>IF(D1860="","",Menu!$J$10)</f>
        <v>0</v>
      </c>
      <c r="F1860" s="4">
        <f>IF(D1860="","",Menu!$R$8)</f>
        <v>0</v>
      </c>
      <c r="G1860" s="4">
        <f>IF(I1860="","",Menu!$N$12)</f>
        <v>0</v>
      </c>
      <c r="H1860" s="4">
        <f>IF(J1860="","",Menu!$N$10)</f>
        <v>0</v>
      </c>
      <c r="I1860" s="1" t="s">
        <v>1668</v>
      </c>
      <c r="J1860" s="4">
        <f>IF(I1860="","",Menu!$M$8)</f>
        <v>0</v>
      </c>
      <c r="K1860" s="4">
        <f>Playeras!I126</f>
        <v>0</v>
      </c>
      <c r="L1860" s="8">
        <f>IF(K1860="","",IF(Menu!$D$10="",0,Menu!$E$10))</f>
        <v>0</v>
      </c>
      <c r="M1860" s="8">
        <f>IF(K1860="","",IF(Menu!$H$8="",0,Menu!$H$8))</f>
        <v>0</v>
      </c>
      <c r="N1860" s="4" t="s">
        <v>274</v>
      </c>
      <c r="Y1860" s="4" t="str">
        <f>MID(I1860,1,5)</f>
        <v>C0200</v>
      </c>
      <c r="Z1860" s="4">
        <v>36</v>
      </c>
      <c r="AA1860" s="4">
        <f>(ROUNDDOWN(K1860/Z1860,0))*Z1860</f>
        <v>0</v>
      </c>
      <c r="AB1860" s="4">
        <f>K1860-(AA1860)</f>
        <v>0</v>
      </c>
      <c r="AC1860" s="4">
        <f>AA1860/Z1860</f>
        <v>0</v>
      </c>
    </row>
    <row r="1861" spans="1:29" ht="13.2">
      <c r="A1861" s="4" t="s">
        <v>271</v>
      </c>
      <c r="B1861" s="4" t="s">
        <v>272</v>
      </c>
      <c r="C1861" s="4">
        <f>IF(D1861="","",Menu!$D$8)</f>
        <v>0</v>
      </c>
      <c r="D1861" s="4" t="s">
        <v>63</v>
      </c>
      <c r="E1861" s="4">
        <f>IF(D1861="","",Menu!$J$10)</f>
        <v>0</v>
      </c>
      <c r="F1861" s="4">
        <f>IF(D1861="","",Menu!$R$8)</f>
        <v>0</v>
      </c>
      <c r="G1861" s="4">
        <f>IF(I1861="","",Menu!$N$12)</f>
        <v>0</v>
      </c>
      <c r="H1861" s="4">
        <f>IF(J1861="","",Menu!$N$10)</f>
        <v>0</v>
      </c>
      <c r="I1861" s="1" t="s">
        <v>1667</v>
      </c>
      <c r="J1861" s="4">
        <f>IF(I1861="","",Menu!$M$8)</f>
        <v>0</v>
      </c>
      <c r="K1861" s="4">
        <f>Playeras!H126</f>
        <v>0</v>
      </c>
      <c r="L1861" s="8">
        <f>IF(K1861="","",IF(Menu!$D$10="",0,Menu!$E$10))</f>
        <v>0</v>
      </c>
      <c r="M1861" s="8">
        <f>IF(K1861="","",IF(Menu!$H$8="",0,Menu!$H$8))</f>
        <v>0</v>
      </c>
      <c r="N1861" s="4" t="s">
        <v>274</v>
      </c>
      <c r="Y1861" s="4" t="str">
        <f>MID(I1861,1,5)</f>
        <v>C0200</v>
      </c>
      <c r="Z1861" s="4">
        <v>72</v>
      </c>
      <c r="AA1861" s="4">
        <f>(ROUNDDOWN(K1861/Z1861,0))*Z1861</f>
        <v>0</v>
      </c>
      <c r="AB1861" s="4">
        <f>K1861-(AA1861)</f>
        <v>0</v>
      </c>
      <c r="AC1861" s="4">
        <f>AA1861/Z1861</f>
        <v>0</v>
      </c>
    </row>
    <row r="1862" spans="1:29" ht="13.2">
      <c r="A1862" s="4" t="s">
        <v>271</v>
      </c>
      <c r="B1862" s="4" t="s">
        <v>272</v>
      </c>
      <c r="C1862" s="4">
        <f>IF(D1862="","",Menu!$D$8)</f>
        <v>0</v>
      </c>
      <c r="D1862" s="4" t="s">
        <v>63</v>
      </c>
      <c r="E1862" s="4">
        <f>IF(D1862="","",Menu!$J$10)</f>
        <v>0</v>
      </c>
      <c r="F1862" s="4">
        <f>IF(D1862="","",Menu!$R$8)</f>
        <v>0</v>
      </c>
      <c r="G1862" s="4">
        <f>IF(I1862="","",Menu!$N$12)</f>
        <v>0</v>
      </c>
      <c r="H1862" s="4">
        <f>IF(J1862="","",Menu!$N$10)</f>
        <v>0</v>
      </c>
      <c r="I1862" s="1" t="s">
        <v>1666</v>
      </c>
      <c r="J1862" s="4">
        <f>IF(I1862="","",Menu!$M$8)</f>
        <v>0</v>
      </c>
      <c r="K1862" s="4">
        <f>Playeras!G126</f>
        <v>0</v>
      </c>
      <c r="L1862" s="8">
        <f>IF(K1862="","",IF(Menu!$D$10="",0,Menu!$E$10))</f>
        <v>0</v>
      </c>
      <c r="M1862" s="8">
        <f>IF(K1862="","",IF(Menu!$H$8="",0,Menu!$H$8))</f>
        <v>0</v>
      </c>
      <c r="N1862" s="4" t="s">
        <v>274</v>
      </c>
      <c r="Y1862" s="4" t="str">
        <f>MID(I1862,1,5)</f>
        <v>C0200</v>
      </c>
      <c r="Z1862" s="4">
        <v>72</v>
      </c>
      <c r="AA1862" s="4">
        <f>(ROUNDDOWN(K1862/Z1862,0))*Z1862</f>
        <v>0</v>
      </c>
      <c r="AB1862" s="4">
        <f>K1862-(AA1862)</f>
        <v>0</v>
      </c>
      <c r="AC1862" s="4">
        <f>AA1862/Z1862</f>
        <v>0</v>
      </c>
    </row>
    <row r="1863" spans="1:29" ht="13.2">
      <c r="A1863" s="4" t="s">
        <v>271</v>
      </c>
      <c r="B1863" s="4" t="s">
        <v>272</v>
      </c>
      <c r="C1863" s="4">
        <f>IF(D1863="","",Menu!$D$8)</f>
        <v>0</v>
      </c>
      <c r="D1863" s="4" t="s">
        <v>63</v>
      </c>
      <c r="E1863" s="4">
        <f>IF(D1863="","",Menu!$J$10)</f>
        <v>0</v>
      </c>
      <c r="F1863" s="4">
        <f>IF(D1863="","",Menu!$R$8)</f>
        <v>0</v>
      </c>
      <c r="G1863" s="4">
        <f>IF(I1863="","",Menu!$N$12)</f>
        <v>0</v>
      </c>
      <c r="H1863" s="4">
        <f>IF(J1863="","",Menu!$N$10)</f>
        <v>0</v>
      </c>
      <c r="I1863" s="1" t="s">
        <v>1664</v>
      </c>
      <c r="J1863" s="4">
        <f>IF(I1863="","",Menu!$M$8)</f>
        <v>0</v>
      </c>
      <c r="K1863" s="4">
        <f>Playeras!E126</f>
        <v>0</v>
      </c>
      <c r="L1863" s="8">
        <f>IF(K1863="","",IF(Menu!$D$10="",0,Menu!$E$10))</f>
        <v>0</v>
      </c>
      <c r="M1863" s="8">
        <f>IF(K1863="","",IF(Menu!$H$8="",0,Menu!$H$8))</f>
        <v>0</v>
      </c>
      <c r="N1863" s="4" t="s">
        <v>274</v>
      </c>
      <c r="Y1863" s="4" t="str">
        <f>MID(I1863,1,5)</f>
        <v>C0200</v>
      </c>
      <c r="Z1863" s="4">
        <v>72</v>
      </c>
      <c r="AA1863" s="4">
        <f>(ROUNDDOWN(K1863/Z1863,0))*Z1863</f>
        <v>0</v>
      </c>
      <c r="AB1863" s="4">
        <f>K1863-(AA1863)</f>
        <v>0</v>
      </c>
      <c r="AC1863" s="4">
        <f>AA1863/Z1863</f>
        <v>0</v>
      </c>
    </row>
    <row r="1864" spans="1:29" ht="13.2">
      <c r="A1864" s="4" t="s">
        <v>271</v>
      </c>
      <c r="B1864" s="4" t="s">
        <v>272</v>
      </c>
      <c r="C1864" s="4">
        <f>IF(D1864="","",Menu!$D$8)</f>
        <v>0</v>
      </c>
      <c r="D1864" s="4" t="s">
        <v>63</v>
      </c>
      <c r="E1864" s="4">
        <f>IF(D1864="","",Menu!$J$10)</f>
        <v>0</v>
      </c>
      <c r="F1864" s="4">
        <f>IF(D1864="","",Menu!$R$8)</f>
        <v>0</v>
      </c>
      <c r="G1864" s="4">
        <f>IF(I1864="","",Menu!$N$12)</f>
        <v>0</v>
      </c>
      <c r="H1864" s="4">
        <f>IF(J1864="","",Menu!$N$10)</f>
        <v>0</v>
      </c>
      <c r="I1864" s="1" t="s">
        <v>1665</v>
      </c>
      <c r="J1864" s="4">
        <f>IF(I1864="","",Menu!$M$8)</f>
        <v>0</v>
      </c>
      <c r="K1864" s="4">
        <f>Playeras!F126</f>
        <v>0</v>
      </c>
      <c r="L1864" s="8">
        <f>IF(K1864="","",IF(Menu!$D$10="",0,Menu!$E$10))</f>
        <v>0</v>
      </c>
      <c r="M1864" s="8">
        <f>IF(K1864="","",IF(Menu!$H$8="",0,Menu!$H$8))</f>
        <v>0</v>
      </c>
      <c r="N1864" s="4" t="s">
        <v>274</v>
      </c>
      <c r="Y1864" s="4" t="str">
        <f>MID(I1864,1,5)</f>
        <v>C0200</v>
      </c>
      <c r="Z1864" s="4">
        <v>72</v>
      </c>
      <c r="AA1864" s="4">
        <f>(ROUNDDOWN(K1864/Z1864,0))*Z1864</f>
        <v>0</v>
      </c>
      <c r="AB1864" s="4">
        <f>K1864-(AA1864)</f>
        <v>0</v>
      </c>
      <c r="AC1864" s="4">
        <f>AA1864/Z1864</f>
        <v>0</v>
      </c>
    </row>
    <row r="1865" spans="1:29" ht="13.2">
      <c r="A1865" s="4" t="s">
        <v>271</v>
      </c>
      <c r="B1865" s="4" t="s">
        <v>272</v>
      </c>
      <c r="C1865" s="4">
        <f>IF(D1865="","",Menu!$D$8)</f>
        <v>0</v>
      </c>
      <c r="D1865" s="4" t="s">
        <v>63</v>
      </c>
      <c r="E1865" s="4">
        <f>IF(D1865="","",Menu!$J$10)</f>
        <v>0</v>
      </c>
      <c r="F1865" s="4">
        <f>IF(D1865="","",Menu!$R$8)</f>
        <v>0</v>
      </c>
      <c r="G1865" s="4">
        <f>IF(I1865="","",Menu!$N$12)</f>
        <v>0</v>
      </c>
      <c r="H1865" s="4">
        <f>IF(J1865="","",Menu!$N$10)</f>
        <v>0</v>
      </c>
      <c r="I1865" s="1" t="s">
        <v>1663</v>
      </c>
      <c r="J1865" s="4">
        <f>IF(I1865="","",Menu!$M$8)</f>
        <v>0</v>
      </c>
      <c r="K1865" s="4">
        <f>Playeras!D126</f>
        <v>0</v>
      </c>
      <c r="L1865" s="8">
        <f>IF(K1865="","",IF(Menu!$D$10="",0,Menu!$E$10))</f>
        <v>0</v>
      </c>
      <c r="M1865" s="8">
        <f>IF(K1865="","",IF(Menu!$H$8="",0,Menu!$H$8))</f>
        <v>0</v>
      </c>
      <c r="N1865" s="4" t="s">
        <v>274</v>
      </c>
      <c r="Y1865" s="4" t="str">
        <f>MID(I1865,1,5)</f>
        <v>C0200</v>
      </c>
      <c r="Z1865" s="4">
        <v>72</v>
      </c>
      <c r="AA1865" s="4">
        <f>(ROUNDDOWN(K1865/Z1865,0))*Z1865</f>
        <v>0</v>
      </c>
      <c r="AB1865" s="4">
        <f>K1865-(AA1865)</f>
        <v>0</v>
      </c>
      <c r="AC1865" s="4">
        <f>AA1865/Z1865</f>
        <v>0</v>
      </c>
    </row>
    <row r="1866" spans="1:29" ht="13.2">
      <c r="A1866" s="4" t="s">
        <v>271</v>
      </c>
      <c r="B1866" s="4" t="s">
        <v>272</v>
      </c>
      <c r="C1866" s="4">
        <f>IF(D1866="","",Menu!$D$8)</f>
        <v>0</v>
      </c>
      <c r="D1866" s="4" t="s">
        <v>63</v>
      </c>
      <c r="E1866" s="4">
        <f>IF(D1866="","",Menu!$J$10)</f>
        <v>0</v>
      </c>
      <c r="F1866" s="4">
        <f>IF(D1866="","",Menu!$R$8)</f>
        <v>0</v>
      </c>
      <c r="G1866" s="4">
        <f>IF(I1866="","",Menu!$N$12)</f>
        <v>0</v>
      </c>
      <c r="H1866" s="4">
        <f>IF(J1866="","",Menu!$N$10)</f>
        <v>0</v>
      </c>
      <c r="I1866" s="1" t="s">
        <v>1662</v>
      </c>
      <c r="J1866" s="4">
        <f>IF(I1866="","",Menu!$M$8)</f>
        <v>0</v>
      </c>
      <c r="K1866" s="4">
        <f>Playeras!I125</f>
        <v>0</v>
      </c>
      <c r="L1866" s="8">
        <f>IF(K1866="","",IF(Menu!$D$10="",0,Menu!$E$10))</f>
        <v>0</v>
      </c>
      <c r="M1866" s="8">
        <f>IF(K1866="","",IF(Menu!$H$8="",0,Menu!$H$8))</f>
        <v>0</v>
      </c>
      <c r="N1866" s="4" t="s">
        <v>274</v>
      </c>
      <c r="Y1866" s="4" t="str">
        <f>MID(I1866,1,5)</f>
        <v>C0200</v>
      </c>
      <c r="Z1866" s="4">
        <v>36</v>
      </c>
      <c r="AA1866" s="4">
        <f>(ROUNDDOWN(K1866/Z1866,0))*Z1866</f>
        <v>0</v>
      </c>
      <c r="AB1866" s="4">
        <f>K1866-(AA1866)</f>
        <v>0</v>
      </c>
      <c r="AC1866" s="4">
        <f>AA1866/Z1866</f>
        <v>0</v>
      </c>
    </row>
    <row r="1867" spans="1:29" ht="13.2">
      <c r="A1867" s="4" t="s">
        <v>271</v>
      </c>
      <c r="B1867" s="4" t="s">
        <v>272</v>
      </c>
      <c r="C1867" s="4">
        <f>IF(D1867="","",Menu!$D$8)</f>
        <v>0</v>
      </c>
      <c r="D1867" s="4" t="s">
        <v>63</v>
      </c>
      <c r="E1867" s="4">
        <f>IF(D1867="","",Menu!$J$10)</f>
        <v>0</v>
      </c>
      <c r="F1867" s="4">
        <f>IF(D1867="","",Menu!$R$8)</f>
        <v>0</v>
      </c>
      <c r="G1867" s="4">
        <f>IF(I1867="","",Menu!$N$12)</f>
        <v>0</v>
      </c>
      <c r="H1867" s="4">
        <f>IF(J1867="","",Menu!$N$10)</f>
        <v>0</v>
      </c>
      <c r="I1867" s="1" t="s">
        <v>1661</v>
      </c>
      <c r="J1867" s="4">
        <f>IF(I1867="","",Menu!$M$8)</f>
        <v>0</v>
      </c>
      <c r="K1867" s="4">
        <f>Playeras!H125</f>
        <v>0</v>
      </c>
      <c r="L1867" s="8">
        <f>IF(K1867="","",IF(Menu!$D$10="",0,Menu!$E$10))</f>
        <v>0</v>
      </c>
      <c r="M1867" s="8">
        <f>IF(K1867="","",IF(Menu!$H$8="",0,Menu!$H$8))</f>
        <v>0</v>
      </c>
      <c r="N1867" s="4" t="s">
        <v>274</v>
      </c>
      <c r="Y1867" s="4" t="str">
        <f>MID(I1867,1,5)</f>
        <v>C0200</v>
      </c>
      <c r="Z1867" s="4">
        <v>72</v>
      </c>
      <c r="AA1867" s="4">
        <f>(ROUNDDOWN(K1867/Z1867,0))*Z1867</f>
        <v>0</v>
      </c>
      <c r="AB1867" s="4">
        <f>K1867-(AA1867)</f>
        <v>0</v>
      </c>
      <c r="AC1867" s="4">
        <f>AA1867/Z1867</f>
        <v>0</v>
      </c>
    </row>
    <row r="1868" spans="1:29" ht="13.2">
      <c r="A1868" s="4" t="s">
        <v>271</v>
      </c>
      <c r="B1868" s="4" t="s">
        <v>272</v>
      </c>
      <c r="C1868" s="4">
        <f>IF(D1868="","",Menu!$D$8)</f>
        <v>0</v>
      </c>
      <c r="D1868" s="4" t="s">
        <v>63</v>
      </c>
      <c r="E1868" s="4">
        <f>IF(D1868="","",Menu!$J$10)</f>
        <v>0</v>
      </c>
      <c r="F1868" s="4">
        <f>IF(D1868="","",Menu!$R$8)</f>
        <v>0</v>
      </c>
      <c r="G1868" s="4">
        <f>IF(I1868="","",Menu!$N$12)</f>
        <v>0</v>
      </c>
      <c r="H1868" s="4">
        <f>IF(J1868="","",Menu!$N$10)</f>
        <v>0</v>
      </c>
      <c r="I1868" s="1" t="s">
        <v>1660</v>
      </c>
      <c r="J1868" s="4">
        <f>IF(I1868="","",Menu!$M$8)</f>
        <v>0</v>
      </c>
      <c r="K1868" s="4">
        <f>Playeras!G125</f>
        <v>0</v>
      </c>
      <c r="L1868" s="8">
        <f>IF(K1868="","",IF(Menu!$D$10="",0,Menu!$E$10))</f>
        <v>0</v>
      </c>
      <c r="M1868" s="8">
        <f>IF(K1868="","",IF(Menu!$H$8="",0,Menu!$H$8))</f>
        <v>0</v>
      </c>
      <c r="N1868" s="4" t="s">
        <v>274</v>
      </c>
      <c r="Y1868" s="4" t="str">
        <f>MID(I1868,1,5)</f>
        <v>C0200</v>
      </c>
      <c r="Z1868" s="4">
        <v>72</v>
      </c>
      <c r="AA1868" s="4">
        <f>(ROUNDDOWN(K1868/Z1868,0))*Z1868</f>
        <v>0</v>
      </c>
      <c r="AB1868" s="4">
        <f>K1868-(AA1868)</f>
        <v>0</v>
      </c>
      <c r="AC1868" s="4">
        <f>AA1868/Z1868</f>
        <v>0</v>
      </c>
    </row>
    <row r="1869" spans="1:29" ht="13.2">
      <c r="A1869" s="4" t="s">
        <v>271</v>
      </c>
      <c r="B1869" s="4" t="s">
        <v>272</v>
      </c>
      <c r="C1869" s="4">
        <f>IF(D1869="","",Menu!$D$8)</f>
        <v>0</v>
      </c>
      <c r="D1869" s="4" t="s">
        <v>63</v>
      </c>
      <c r="E1869" s="4">
        <f>IF(D1869="","",Menu!$J$10)</f>
        <v>0</v>
      </c>
      <c r="F1869" s="4">
        <f>IF(D1869="","",Menu!$R$8)</f>
        <v>0</v>
      </c>
      <c r="G1869" s="4">
        <f>IF(I1869="","",Menu!$N$12)</f>
        <v>0</v>
      </c>
      <c r="H1869" s="4">
        <f>IF(J1869="","",Menu!$N$10)</f>
        <v>0</v>
      </c>
      <c r="I1869" s="1" t="s">
        <v>1658</v>
      </c>
      <c r="J1869" s="4">
        <f>IF(I1869="","",Menu!$M$8)</f>
        <v>0</v>
      </c>
      <c r="K1869" s="4">
        <f>Playeras!E125</f>
        <v>0</v>
      </c>
      <c r="L1869" s="8">
        <f>IF(K1869="","",IF(Menu!$D$10="",0,Menu!$E$10))</f>
        <v>0</v>
      </c>
      <c r="M1869" s="8">
        <f>IF(K1869="","",IF(Menu!$H$8="",0,Menu!$H$8))</f>
        <v>0</v>
      </c>
      <c r="N1869" s="4" t="s">
        <v>274</v>
      </c>
      <c r="Y1869" s="4" t="str">
        <f>MID(I1869,1,5)</f>
        <v>C0200</v>
      </c>
      <c r="Z1869" s="4">
        <v>72</v>
      </c>
      <c r="AA1869" s="4">
        <f>(ROUNDDOWN(K1869/Z1869,0))*Z1869</f>
        <v>0</v>
      </c>
      <c r="AB1869" s="4">
        <f>K1869-(AA1869)</f>
        <v>0</v>
      </c>
      <c r="AC1869" s="4">
        <f>AA1869/Z1869</f>
        <v>0</v>
      </c>
    </row>
    <row r="1870" spans="1:29" ht="13.2">
      <c r="A1870" s="4" t="s">
        <v>271</v>
      </c>
      <c r="B1870" s="4" t="s">
        <v>272</v>
      </c>
      <c r="C1870" s="4">
        <f>IF(D1870="","",Menu!$D$8)</f>
        <v>0</v>
      </c>
      <c r="D1870" s="4" t="s">
        <v>63</v>
      </c>
      <c r="E1870" s="4">
        <f>IF(D1870="","",Menu!$J$10)</f>
        <v>0</v>
      </c>
      <c r="F1870" s="4">
        <f>IF(D1870="","",Menu!$R$8)</f>
        <v>0</v>
      </c>
      <c r="G1870" s="4">
        <f>IF(I1870="","",Menu!$N$12)</f>
        <v>0</v>
      </c>
      <c r="H1870" s="4">
        <f>IF(J1870="","",Menu!$N$10)</f>
        <v>0</v>
      </c>
      <c r="I1870" s="1" t="s">
        <v>1659</v>
      </c>
      <c r="J1870" s="4">
        <f>IF(I1870="","",Menu!$M$8)</f>
        <v>0</v>
      </c>
      <c r="K1870" s="4">
        <f>Playeras!F125</f>
        <v>0</v>
      </c>
      <c r="L1870" s="8">
        <f>IF(K1870="","",IF(Menu!$D$10="",0,Menu!$E$10))</f>
        <v>0</v>
      </c>
      <c r="M1870" s="8">
        <f>IF(K1870="","",IF(Menu!$H$8="",0,Menu!$H$8))</f>
        <v>0</v>
      </c>
      <c r="N1870" s="4" t="s">
        <v>274</v>
      </c>
      <c r="Y1870" s="4" t="str">
        <f>MID(I1870,1,5)</f>
        <v>C0200</v>
      </c>
      <c r="Z1870" s="4">
        <v>72</v>
      </c>
      <c r="AA1870" s="4">
        <f>(ROUNDDOWN(K1870/Z1870,0))*Z1870</f>
        <v>0</v>
      </c>
      <c r="AB1870" s="4">
        <f>K1870-(AA1870)</f>
        <v>0</v>
      </c>
      <c r="AC1870" s="4">
        <f>AA1870/Z1870</f>
        <v>0</v>
      </c>
    </row>
    <row r="1871" spans="1:29" ht="13.2">
      <c r="A1871" s="4" t="s">
        <v>271</v>
      </c>
      <c r="B1871" s="4" t="s">
        <v>272</v>
      </c>
      <c r="C1871" s="4">
        <f>IF(D1871="","",Menu!$D$8)</f>
        <v>0</v>
      </c>
      <c r="D1871" s="4" t="s">
        <v>63</v>
      </c>
      <c r="E1871" s="4">
        <f>IF(D1871="","",Menu!$J$10)</f>
        <v>0</v>
      </c>
      <c r="F1871" s="4">
        <f>IF(D1871="","",Menu!$R$8)</f>
        <v>0</v>
      </c>
      <c r="G1871" s="4">
        <f>IF(I1871="","",Menu!$N$12)</f>
        <v>0</v>
      </c>
      <c r="H1871" s="4">
        <f>IF(J1871="","",Menu!$N$10)</f>
        <v>0</v>
      </c>
      <c r="I1871" s="1" t="s">
        <v>1657</v>
      </c>
      <c r="J1871" s="4">
        <f>IF(I1871="","",Menu!$M$8)</f>
        <v>0</v>
      </c>
      <c r="K1871" s="4">
        <f>Playeras!D125</f>
        <v>0</v>
      </c>
      <c r="L1871" s="8">
        <f>IF(K1871="","",IF(Menu!$D$10="",0,Menu!$E$10))</f>
        <v>0</v>
      </c>
      <c r="M1871" s="8">
        <f>IF(K1871="","",IF(Menu!$H$8="",0,Menu!$H$8))</f>
        <v>0</v>
      </c>
      <c r="N1871" s="4" t="s">
        <v>274</v>
      </c>
      <c r="Y1871" s="4" t="str">
        <f>MID(I1871,1,5)</f>
        <v>C0200</v>
      </c>
      <c r="Z1871" s="4">
        <v>72</v>
      </c>
      <c r="AA1871" s="4">
        <f>(ROUNDDOWN(K1871/Z1871,0))*Z1871</f>
        <v>0</v>
      </c>
      <c r="AB1871" s="4">
        <f>K1871-(AA1871)</f>
        <v>0</v>
      </c>
      <c r="AC1871" s="4">
        <f>AA1871/Z1871</f>
        <v>0</v>
      </c>
    </row>
    <row r="1872" spans="1:29" ht="13.2">
      <c r="A1872" s="4" t="s">
        <v>271</v>
      </c>
      <c r="B1872" s="4" t="s">
        <v>272</v>
      </c>
      <c r="C1872" s="4">
        <f>IF(D1872="","",Menu!$D$8)</f>
        <v>0</v>
      </c>
      <c r="D1872" s="4" t="s">
        <v>63</v>
      </c>
      <c r="E1872" s="4">
        <f>IF(D1872="","",Menu!$J$10)</f>
        <v>0</v>
      </c>
      <c r="F1872" s="4">
        <f>IF(D1872="","",Menu!$R$8)</f>
        <v>0</v>
      </c>
      <c r="G1872" s="4">
        <f>IF(I1872="","",Menu!$N$12)</f>
        <v>0</v>
      </c>
      <c r="H1872" s="4">
        <f>IF(J1872="","",Menu!$N$10)</f>
        <v>0</v>
      </c>
      <c r="I1872" s="1" t="s">
        <v>1656</v>
      </c>
      <c r="J1872" s="4">
        <f>IF(I1872="","",Menu!$M$8)</f>
        <v>0</v>
      </c>
      <c r="K1872" s="4">
        <f>Playeras!I124</f>
        <v>0</v>
      </c>
      <c r="L1872" s="8">
        <f>IF(K1872="","",IF(Menu!$D$10="",0,Menu!$E$10))</f>
        <v>0</v>
      </c>
      <c r="M1872" s="8">
        <f>IF(K1872="","",IF(Menu!$H$8="",0,Menu!$H$8))</f>
        <v>0</v>
      </c>
      <c r="N1872" s="4" t="s">
        <v>274</v>
      </c>
      <c r="Y1872" s="4" t="str">
        <f>MID(I1872,1,5)</f>
        <v>C0200</v>
      </c>
      <c r="Z1872" s="4">
        <v>36</v>
      </c>
      <c r="AA1872" s="4">
        <f>(ROUNDDOWN(K1872/Z1872,0))*Z1872</f>
        <v>0</v>
      </c>
      <c r="AB1872" s="4">
        <f>K1872-(AA1872)</f>
        <v>0</v>
      </c>
      <c r="AC1872" s="4">
        <f>AA1872/Z1872</f>
        <v>0</v>
      </c>
    </row>
    <row r="1873" spans="1:29" ht="13.2">
      <c r="A1873" s="4" t="s">
        <v>271</v>
      </c>
      <c r="B1873" s="4" t="s">
        <v>272</v>
      </c>
      <c r="C1873" s="4">
        <f>IF(D1873="","",Menu!$D$8)</f>
        <v>0</v>
      </c>
      <c r="D1873" s="4" t="s">
        <v>63</v>
      </c>
      <c r="E1873" s="4">
        <f>IF(D1873="","",Menu!$J$10)</f>
        <v>0</v>
      </c>
      <c r="F1873" s="4">
        <f>IF(D1873="","",Menu!$R$8)</f>
        <v>0</v>
      </c>
      <c r="G1873" s="4">
        <f>IF(I1873="","",Menu!$N$12)</f>
        <v>0</v>
      </c>
      <c r="H1873" s="4">
        <f>IF(J1873="","",Menu!$N$10)</f>
        <v>0</v>
      </c>
      <c r="I1873" s="1" t="s">
        <v>1655</v>
      </c>
      <c r="J1873" s="4">
        <f>IF(I1873="","",Menu!$M$8)</f>
        <v>0</v>
      </c>
      <c r="K1873" s="4">
        <f>Playeras!H124</f>
        <v>0</v>
      </c>
      <c r="L1873" s="8">
        <f>IF(K1873="","",IF(Menu!$D$10="",0,Menu!$E$10))</f>
        <v>0</v>
      </c>
      <c r="M1873" s="8">
        <f>IF(K1873="","",IF(Menu!$H$8="",0,Menu!$H$8))</f>
        <v>0</v>
      </c>
      <c r="N1873" s="4" t="s">
        <v>274</v>
      </c>
      <c r="Y1873" s="4" t="str">
        <f>MID(I1873,1,5)</f>
        <v>C0200</v>
      </c>
      <c r="Z1873" s="4">
        <v>72</v>
      </c>
      <c r="AA1873" s="4">
        <f>(ROUNDDOWN(K1873/Z1873,0))*Z1873</f>
        <v>0</v>
      </c>
      <c r="AB1873" s="4">
        <f>K1873-(AA1873)</f>
        <v>0</v>
      </c>
      <c r="AC1873" s="4">
        <f>AA1873/Z1873</f>
        <v>0</v>
      </c>
    </row>
    <row r="1874" spans="1:29" ht="13.2">
      <c r="A1874" s="4" t="s">
        <v>271</v>
      </c>
      <c r="B1874" s="4" t="s">
        <v>272</v>
      </c>
      <c r="C1874" s="4">
        <f>IF(D1874="","",Menu!$D$8)</f>
        <v>0</v>
      </c>
      <c r="D1874" s="4" t="s">
        <v>63</v>
      </c>
      <c r="E1874" s="4">
        <f>IF(D1874="","",Menu!$J$10)</f>
        <v>0</v>
      </c>
      <c r="F1874" s="4">
        <f>IF(D1874="","",Menu!$R$8)</f>
        <v>0</v>
      </c>
      <c r="G1874" s="4">
        <f>IF(I1874="","",Menu!$N$12)</f>
        <v>0</v>
      </c>
      <c r="H1874" s="4">
        <f>IF(J1874="","",Menu!$N$10)</f>
        <v>0</v>
      </c>
      <c r="I1874" s="1" t="s">
        <v>1654</v>
      </c>
      <c r="J1874" s="4">
        <f>IF(I1874="","",Menu!$M$8)</f>
        <v>0</v>
      </c>
      <c r="K1874" s="4">
        <f>Playeras!G124</f>
        <v>0</v>
      </c>
      <c r="L1874" s="8">
        <f>IF(K1874="","",IF(Menu!$D$10="",0,Menu!$E$10))</f>
        <v>0</v>
      </c>
      <c r="M1874" s="8">
        <f>IF(K1874="","",IF(Menu!$H$8="",0,Menu!$H$8))</f>
        <v>0</v>
      </c>
      <c r="N1874" s="4" t="s">
        <v>274</v>
      </c>
      <c r="Y1874" s="4" t="str">
        <f>MID(I1874,1,5)</f>
        <v>C0200</v>
      </c>
      <c r="Z1874" s="4">
        <v>72</v>
      </c>
      <c r="AA1874" s="4">
        <f>(ROUNDDOWN(K1874/Z1874,0))*Z1874</f>
        <v>0</v>
      </c>
      <c r="AB1874" s="4">
        <f>K1874-(AA1874)</f>
        <v>0</v>
      </c>
      <c r="AC1874" s="4">
        <f>AA1874/Z1874</f>
        <v>0</v>
      </c>
    </row>
    <row r="1875" spans="1:29" ht="13.2">
      <c r="A1875" s="4" t="s">
        <v>271</v>
      </c>
      <c r="B1875" s="4" t="s">
        <v>272</v>
      </c>
      <c r="C1875" s="4">
        <f>IF(D1875="","",Menu!$D$8)</f>
        <v>0</v>
      </c>
      <c r="D1875" s="4" t="s">
        <v>63</v>
      </c>
      <c r="E1875" s="4">
        <f>IF(D1875="","",Menu!$J$10)</f>
        <v>0</v>
      </c>
      <c r="F1875" s="4">
        <f>IF(D1875="","",Menu!$R$8)</f>
        <v>0</v>
      </c>
      <c r="G1875" s="4">
        <f>IF(I1875="","",Menu!$N$12)</f>
        <v>0</v>
      </c>
      <c r="H1875" s="4">
        <f>IF(J1875="","",Menu!$N$10)</f>
        <v>0</v>
      </c>
      <c r="I1875" s="1" t="s">
        <v>1652</v>
      </c>
      <c r="J1875" s="4">
        <f>IF(I1875="","",Menu!$M$8)</f>
        <v>0</v>
      </c>
      <c r="K1875" s="4">
        <f>Playeras!E124</f>
        <v>0</v>
      </c>
      <c r="L1875" s="8">
        <f>IF(K1875="","",IF(Menu!$D$10="",0,Menu!$E$10))</f>
        <v>0</v>
      </c>
      <c r="M1875" s="8">
        <f>IF(K1875="","",IF(Menu!$H$8="",0,Menu!$H$8))</f>
        <v>0</v>
      </c>
      <c r="N1875" s="4" t="s">
        <v>274</v>
      </c>
      <c r="Y1875" s="4" t="str">
        <f>MID(I1875,1,5)</f>
        <v>C0200</v>
      </c>
      <c r="Z1875" s="4">
        <v>72</v>
      </c>
      <c r="AA1875" s="4">
        <f>(ROUNDDOWN(K1875/Z1875,0))*Z1875</f>
        <v>0</v>
      </c>
      <c r="AB1875" s="4">
        <f>K1875-(AA1875)</f>
        <v>0</v>
      </c>
      <c r="AC1875" s="4">
        <f>AA1875/Z1875</f>
        <v>0</v>
      </c>
    </row>
    <row r="1876" spans="1:29" ht="13.2">
      <c r="A1876" s="4" t="s">
        <v>271</v>
      </c>
      <c r="B1876" s="4" t="s">
        <v>272</v>
      </c>
      <c r="C1876" s="4">
        <f>IF(D1876="","",Menu!$D$8)</f>
        <v>0</v>
      </c>
      <c r="D1876" s="4" t="s">
        <v>63</v>
      </c>
      <c r="E1876" s="4">
        <f>IF(D1876="","",Menu!$J$10)</f>
        <v>0</v>
      </c>
      <c r="F1876" s="4">
        <f>IF(D1876="","",Menu!$R$8)</f>
        <v>0</v>
      </c>
      <c r="G1876" s="4">
        <f>IF(I1876="","",Menu!$N$12)</f>
        <v>0</v>
      </c>
      <c r="H1876" s="4">
        <f>IF(J1876="","",Menu!$N$10)</f>
        <v>0</v>
      </c>
      <c r="I1876" s="1" t="s">
        <v>1653</v>
      </c>
      <c r="J1876" s="4">
        <f>IF(I1876="","",Menu!$M$8)</f>
        <v>0</v>
      </c>
      <c r="K1876" s="4">
        <f>Playeras!F124</f>
        <v>0</v>
      </c>
      <c r="L1876" s="8">
        <f>IF(K1876="","",IF(Menu!$D$10="",0,Menu!$E$10))</f>
        <v>0</v>
      </c>
      <c r="M1876" s="8">
        <f>IF(K1876="","",IF(Menu!$H$8="",0,Menu!$H$8))</f>
        <v>0</v>
      </c>
      <c r="N1876" s="4" t="s">
        <v>274</v>
      </c>
      <c r="Y1876" s="4" t="str">
        <f>MID(I1876,1,5)</f>
        <v>C0200</v>
      </c>
      <c r="Z1876" s="4">
        <v>72</v>
      </c>
      <c r="AA1876" s="4">
        <f>(ROUNDDOWN(K1876/Z1876,0))*Z1876</f>
        <v>0</v>
      </c>
      <c r="AB1876" s="4">
        <f>K1876-(AA1876)</f>
        <v>0</v>
      </c>
      <c r="AC1876" s="4">
        <f>AA1876/Z1876</f>
        <v>0</v>
      </c>
    </row>
    <row r="1877" spans="1:29" ht="13.2">
      <c r="A1877" s="4" t="s">
        <v>271</v>
      </c>
      <c r="B1877" s="4" t="s">
        <v>272</v>
      </c>
      <c r="C1877" s="4">
        <f>IF(D1877="","",Menu!$D$8)</f>
        <v>0</v>
      </c>
      <c r="D1877" s="4" t="s">
        <v>63</v>
      </c>
      <c r="E1877" s="4">
        <f>IF(D1877="","",Menu!$J$10)</f>
        <v>0</v>
      </c>
      <c r="F1877" s="4">
        <f>IF(D1877="","",Menu!$R$8)</f>
        <v>0</v>
      </c>
      <c r="G1877" s="4">
        <f>IF(I1877="","",Menu!$N$12)</f>
        <v>0</v>
      </c>
      <c r="H1877" s="4">
        <f>IF(J1877="","",Menu!$N$10)</f>
        <v>0</v>
      </c>
      <c r="I1877" s="1" t="s">
        <v>1651</v>
      </c>
      <c r="J1877" s="4">
        <f>IF(I1877="","",Menu!$M$8)</f>
        <v>0</v>
      </c>
      <c r="K1877" s="4">
        <f>Playeras!D124</f>
        <v>0</v>
      </c>
      <c r="L1877" s="8">
        <f>IF(K1877="","",IF(Menu!$D$10="",0,Menu!$E$10))</f>
        <v>0</v>
      </c>
      <c r="M1877" s="8">
        <f>IF(K1877="","",IF(Menu!$H$8="",0,Menu!$H$8))</f>
        <v>0</v>
      </c>
      <c r="N1877" s="4" t="s">
        <v>274</v>
      </c>
      <c r="Y1877" s="4" t="str">
        <f>MID(I1877,1,5)</f>
        <v>C0200</v>
      </c>
      <c r="Z1877" s="4">
        <v>72</v>
      </c>
      <c r="AA1877" s="4">
        <f>(ROUNDDOWN(K1877/Z1877,0))*Z1877</f>
        <v>0</v>
      </c>
      <c r="AB1877" s="4">
        <f>K1877-(AA1877)</f>
        <v>0</v>
      </c>
      <c r="AC1877" s="4">
        <f>AA1877/Z1877</f>
        <v>0</v>
      </c>
    </row>
    <row r="1878" spans="1:29" ht="13.2">
      <c r="A1878" s="4" t="s">
        <v>271</v>
      </c>
      <c r="B1878" s="4" t="s">
        <v>272</v>
      </c>
      <c r="C1878" s="4">
        <f>IF(D1878="","",Menu!$D$8)</f>
        <v>0</v>
      </c>
      <c r="D1878" s="4" t="s">
        <v>63</v>
      </c>
      <c r="E1878" s="4">
        <f>IF(D1878="","",Menu!$J$10)</f>
        <v>0</v>
      </c>
      <c r="F1878" s="4">
        <f>IF(D1878="","",Menu!$R$8)</f>
        <v>0</v>
      </c>
      <c r="G1878" s="4">
        <f>IF(I1878="","",Menu!$N$12)</f>
        <v>0</v>
      </c>
      <c r="H1878" s="4">
        <f>IF(J1878="","",Menu!$N$10)</f>
        <v>0</v>
      </c>
      <c r="I1878" s="1" t="s">
        <v>1650</v>
      </c>
      <c r="J1878" s="4">
        <f>IF(I1878="","",Menu!$M$8)</f>
        <v>0</v>
      </c>
      <c r="K1878" s="4">
        <f>Playeras!I123</f>
        <v>0</v>
      </c>
      <c r="L1878" s="8">
        <f>IF(K1878="","",IF(Menu!$D$10="",0,Menu!$E$10))</f>
        <v>0</v>
      </c>
      <c r="M1878" s="8">
        <f>IF(K1878="","",IF(Menu!$H$8="",0,Menu!$H$8))</f>
        <v>0</v>
      </c>
      <c r="N1878" s="4" t="s">
        <v>274</v>
      </c>
      <c r="Y1878" s="4" t="str">
        <f>MID(I1878,1,5)</f>
        <v>C0200</v>
      </c>
      <c r="Z1878" s="4">
        <v>36</v>
      </c>
      <c r="AA1878" s="4">
        <f>(ROUNDDOWN(K1878/Z1878,0))*Z1878</f>
        <v>0</v>
      </c>
      <c r="AB1878" s="4">
        <f>K1878-(AA1878)</f>
        <v>0</v>
      </c>
      <c r="AC1878" s="4">
        <f>AA1878/Z1878</f>
        <v>0</v>
      </c>
    </row>
    <row r="1879" spans="1:29" ht="13.2">
      <c r="A1879" s="4" t="s">
        <v>271</v>
      </c>
      <c r="B1879" s="4" t="s">
        <v>272</v>
      </c>
      <c r="C1879" s="4">
        <f>IF(D1879="","",Menu!$D$8)</f>
        <v>0</v>
      </c>
      <c r="D1879" s="4" t="s">
        <v>63</v>
      </c>
      <c r="E1879" s="4">
        <f>IF(D1879="","",Menu!$J$10)</f>
        <v>0</v>
      </c>
      <c r="F1879" s="4">
        <f>IF(D1879="","",Menu!$R$8)</f>
        <v>0</v>
      </c>
      <c r="G1879" s="4">
        <f>IF(I1879="","",Menu!$N$12)</f>
        <v>0</v>
      </c>
      <c r="H1879" s="4">
        <f>IF(J1879="","",Menu!$N$10)</f>
        <v>0</v>
      </c>
      <c r="I1879" s="1" t="s">
        <v>1649</v>
      </c>
      <c r="J1879" s="4">
        <f>IF(I1879="","",Menu!$M$8)</f>
        <v>0</v>
      </c>
      <c r="K1879" s="4">
        <f>Playeras!H123</f>
        <v>0</v>
      </c>
      <c r="L1879" s="8">
        <f>IF(K1879="","",IF(Menu!$D$10="",0,Menu!$E$10))</f>
        <v>0</v>
      </c>
      <c r="M1879" s="8">
        <f>IF(K1879="","",IF(Menu!$H$8="",0,Menu!$H$8))</f>
        <v>0</v>
      </c>
      <c r="N1879" s="4" t="s">
        <v>274</v>
      </c>
      <c r="Y1879" s="4" t="str">
        <f>MID(I1879,1,5)</f>
        <v>C0200</v>
      </c>
      <c r="Z1879" s="4">
        <v>72</v>
      </c>
      <c r="AA1879" s="4">
        <f>(ROUNDDOWN(K1879/Z1879,0))*Z1879</f>
        <v>0</v>
      </c>
      <c r="AB1879" s="4">
        <f>K1879-(AA1879)</f>
        <v>0</v>
      </c>
      <c r="AC1879" s="4">
        <f>AA1879/Z1879</f>
        <v>0</v>
      </c>
    </row>
    <row r="1880" spans="1:29" ht="13.2">
      <c r="A1880" s="4" t="s">
        <v>271</v>
      </c>
      <c r="B1880" s="4" t="s">
        <v>272</v>
      </c>
      <c r="C1880" s="4">
        <f>IF(D1880="","",Menu!$D$8)</f>
        <v>0</v>
      </c>
      <c r="D1880" s="4" t="s">
        <v>63</v>
      </c>
      <c r="E1880" s="4">
        <f>IF(D1880="","",Menu!$J$10)</f>
        <v>0</v>
      </c>
      <c r="F1880" s="4">
        <f>IF(D1880="","",Menu!$R$8)</f>
        <v>0</v>
      </c>
      <c r="G1880" s="4">
        <f>IF(I1880="","",Menu!$N$12)</f>
        <v>0</v>
      </c>
      <c r="H1880" s="4">
        <f>IF(J1880="","",Menu!$N$10)</f>
        <v>0</v>
      </c>
      <c r="I1880" s="1" t="s">
        <v>1648</v>
      </c>
      <c r="J1880" s="4">
        <f>IF(I1880="","",Menu!$M$8)</f>
        <v>0</v>
      </c>
      <c r="K1880" s="4">
        <f>Playeras!G123</f>
        <v>0</v>
      </c>
      <c r="L1880" s="8">
        <f>IF(K1880="","",IF(Menu!$D$10="",0,Menu!$E$10))</f>
        <v>0</v>
      </c>
      <c r="M1880" s="8">
        <f>IF(K1880="","",IF(Menu!$H$8="",0,Menu!$H$8))</f>
        <v>0</v>
      </c>
      <c r="N1880" s="4" t="s">
        <v>274</v>
      </c>
      <c r="Y1880" s="4" t="str">
        <f>MID(I1880,1,5)</f>
        <v>C0200</v>
      </c>
      <c r="Z1880" s="4">
        <v>72</v>
      </c>
      <c r="AA1880" s="4">
        <f>(ROUNDDOWN(K1880/Z1880,0))*Z1880</f>
        <v>0</v>
      </c>
      <c r="AB1880" s="4">
        <f>K1880-(AA1880)</f>
        <v>0</v>
      </c>
      <c r="AC1880" s="4">
        <f>AA1880/Z1880</f>
        <v>0</v>
      </c>
    </row>
    <row r="1881" spans="1:29" ht="13.2">
      <c r="A1881" s="4" t="s">
        <v>271</v>
      </c>
      <c r="B1881" s="4" t="s">
        <v>272</v>
      </c>
      <c r="C1881" s="4">
        <f>IF(D1881="","",Menu!$D$8)</f>
        <v>0</v>
      </c>
      <c r="D1881" s="4" t="s">
        <v>63</v>
      </c>
      <c r="E1881" s="4">
        <f>IF(D1881="","",Menu!$J$10)</f>
        <v>0</v>
      </c>
      <c r="F1881" s="4">
        <f>IF(D1881="","",Menu!$R$8)</f>
        <v>0</v>
      </c>
      <c r="G1881" s="4">
        <f>IF(I1881="","",Menu!$N$12)</f>
        <v>0</v>
      </c>
      <c r="H1881" s="4">
        <f>IF(J1881="","",Menu!$N$10)</f>
        <v>0</v>
      </c>
      <c r="I1881" s="1" t="s">
        <v>1646</v>
      </c>
      <c r="J1881" s="4">
        <f>IF(I1881="","",Menu!$M$8)</f>
        <v>0</v>
      </c>
      <c r="K1881" s="4">
        <f>Playeras!E123</f>
        <v>0</v>
      </c>
      <c r="L1881" s="8">
        <f>IF(K1881="","",IF(Menu!$D$10="",0,Menu!$E$10))</f>
        <v>0</v>
      </c>
      <c r="M1881" s="8">
        <f>IF(K1881="","",IF(Menu!$H$8="",0,Menu!$H$8))</f>
        <v>0</v>
      </c>
      <c r="N1881" s="4" t="s">
        <v>274</v>
      </c>
      <c r="Y1881" s="4" t="str">
        <f>MID(I1881,1,5)</f>
        <v>C0200</v>
      </c>
      <c r="Z1881" s="4">
        <v>72</v>
      </c>
      <c r="AA1881" s="4">
        <f>(ROUNDDOWN(K1881/Z1881,0))*Z1881</f>
        <v>0</v>
      </c>
      <c r="AB1881" s="4">
        <f>K1881-(AA1881)</f>
        <v>0</v>
      </c>
      <c r="AC1881" s="4">
        <f>AA1881/Z1881</f>
        <v>0</v>
      </c>
    </row>
    <row r="1882" spans="1:29" ht="13.2">
      <c r="A1882" s="4" t="s">
        <v>271</v>
      </c>
      <c r="B1882" s="4" t="s">
        <v>272</v>
      </c>
      <c r="C1882" s="4">
        <f>IF(D1882="","",Menu!$D$8)</f>
        <v>0</v>
      </c>
      <c r="D1882" s="4" t="s">
        <v>63</v>
      </c>
      <c r="E1882" s="4">
        <f>IF(D1882="","",Menu!$J$10)</f>
        <v>0</v>
      </c>
      <c r="F1882" s="4">
        <f>IF(D1882="","",Menu!$R$8)</f>
        <v>0</v>
      </c>
      <c r="G1882" s="4">
        <f>IF(I1882="","",Menu!$N$12)</f>
        <v>0</v>
      </c>
      <c r="H1882" s="4">
        <f>IF(J1882="","",Menu!$N$10)</f>
        <v>0</v>
      </c>
      <c r="I1882" s="1" t="s">
        <v>1647</v>
      </c>
      <c r="J1882" s="4">
        <f>IF(I1882="","",Menu!$M$8)</f>
        <v>0</v>
      </c>
      <c r="K1882" s="4">
        <f>Playeras!F123</f>
        <v>0</v>
      </c>
      <c r="L1882" s="8">
        <f>IF(K1882="","",IF(Menu!$D$10="",0,Menu!$E$10))</f>
        <v>0</v>
      </c>
      <c r="M1882" s="8">
        <f>IF(K1882="","",IF(Menu!$H$8="",0,Menu!$H$8))</f>
        <v>0</v>
      </c>
      <c r="N1882" s="4" t="s">
        <v>274</v>
      </c>
      <c r="Y1882" s="4" t="str">
        <f>MID(I1882,1,5)</f>
        <v>C0200</v>
      </c>
      <c r="Z1882" s="4">
        <v>72</v>
      </c>
      <c r="AA1882" s="4">
        <f>(ROUNDDOWN(K1882/Z1882,0))*Z1882</f>
        <v>0</v>
      </c>
      <c r="AB1882" s="4">
        <f>K1882-(AA1882)</f>
        <v>0</v>
      </c>
      <c r="AC1882" s="4">
        <f>AA1882/Z1882</f>
        <v>0</v>
      </c>
    </row>
    <row r="1883" spans="1:29" ht="13.2">
      <c r="A1883" s="4" t="s">
        <v>271</v>
      </c>
      <c r="B1883" s="4" t="s">
        <v>272</v>
      </c>
      <c r="C1883" s="4">
        <f>IF(D1883="","",Menu!$D$8)</f>
        <v>0</v>
      </c>
      <c r="D1883" s="4" t="s">
        <v>63</v>
      </c>
      <c r="E1883" s="4">
        <f>IF(D1883="","",Menu!$J$10)</f>
        <v>0</v>
      </c>
      <c r="F1883" s="4">
        <f>IF(D1883="","",Menu!$R$8)</f>
        <v>0</v>
      </c>
      <c r="G1883" s="4">
        <f>IF(I1883="","",Menu!$N$12)</f>
        <v>0</v>
      </c>
      <c r="H1883" s="4">
        <f>IF(J1883="","",Menu!$N$10)</f>
        <v>0</v>
      </c>
      <c r="I1883" s="1" t="s">
        <v>1645</v>
      </c>
      <c r="J1883" s="4">
        <f>IF(I1883="","",Menu!$M$8)</f>
        <v>0</v>
      </c>
      <c r="K1883" s="4">
        <f>Playeras!D123</f>
        <v>0</v>
      </c>
      <c r="L1883" s="8">
        <f>IF(K1883="","",IF(Menu!$D$10="",0,Menu!$E$10))</f>
        <v>0</v>
      </c>
      <c r="M1883" s="8">
        <f>IF(K1883="","",IF(Menu!$H$8="",0,Menu!$H$8))</f>
        <v>0</v>
      </c>
      <c r="N1883" s="4" t="s">
        <v>274</v>
      </c>
      <c r="Y1883" s="4" t="str">
        <f>MID(I1883,1,5)</f>
        <v>C0200</v>
      </c>
      <c r="Z1883" s="4">
        <v>72</v>
      </c>
      <c r="AA1883" s="4">
        <f>(ROUNDDOWN(K1883/Z1883,0))*Z1883</f>
        <v>0</v>
      </c>
      <c r="AB1883" s="4">
        <f>K1883-(AA1883)</f>
        <v>0</v>
      </c>
      <c r="AC1883" s="4">
        <f>AA1883/Z1883</f>
        <v>0</v>
      </c>
    </row>
    <row r="1884" spans="1:29" ht="13.2">
      <c r="A1884" s="4" t="s">
        <v>271</v>
      </c>
      <c r="B1884" s="4" t="s">
        <v>272</v>
      </c>
      <c r="C1884" s="4">
        <f>IF(D1884="","",Menu!$D$8)</f>
        <v>0</v>
      </c>
      <c r="D1884" s="4" t="s">
        <v>63</v>
      </c>
      <c r="E1884" s="4">
        <f>IF(D1884="","",Menu!$J$10)</f>
        <v>0</v>
      </c>
      <c r="F1884" s="4">
        <f>IF(D1884="","",Menu!$R$8)</f>
        <v>0</v>
      </c>
      <c r="G1884" s="4">
        <f>IF(I1884="","",Menu!$N$12)</f>
        <v>0</v>
      </c>
      <c r="H1884" s="4">
        <f>IF(J1884="","",Menu!$N$10)</f>
        <v>0</v>
      </c>
      <c r="I1884" s="1" t="s">
        <v>2207</v>
      </c>
      <c r="J1884" s="4">
        <f>IF(I1884="","",Menu!$M$8)</f>
        <v>0</v>
      </c>
      <c r="K1884" s="4">
        <f>Playeras!I122</f>
        <v>0</v>
      </c>
      <c r="L1884" s="8">
        <f>IF(K1884="","",IF(Menu!$D$10="",0,Menu!$E$10))</f>
        <v>0</v>
      </c>
      <c r="M1884" s="8">
        <f>IF(K1884="","",IF(Menu!$H$8="",0,Menu!$H$8))</f>
        <v>0</v>
      </c>
      <c r="N1884" s="4" t="s">
        <v>274</v>
      </c>
      <c r="Y1884" s="4" t="str">
        <f>MID(I1884,1,5)</f>
        <v>C0200</v>
      </c>
      <c r="Z1884" s="4">
        <v>36</v>
      </c>
      <c r="AA1884" s="4">
        <f>(ROUNDDOWN(K1884/Z1884,0))*Z1884</f>
        <v>0</v>
      </c>
      <c r="AB1884" s="4">
        <f>K1884-(AA1884)</f>
        <v>0</v>
      </c>
      <c r="AC1884" s="4">
        <f>AA1884/Z1884</f>
        <v>0</v>
      </c>
    </row>
    <row r="1885" spans="1:29" ht="13.2">
      <c r="A1885" s="4" t="s">
        <v>271</v>
      </c>
      <c r="B1885" s="4" t="s">
        <v>272</v>
      </c>
      <c r="C1885" s="4">
        <f>IF(D1885="","",Menu!$D$8)</f>
        <v>0</v>
      </c>
      <c r="D1885" s="4" t="s">
        <v>63</v>
      </c>
      <c r="E1885" s="4">
        <f>IF(D1885="","",Menu!$J$10)</f>
        <v>0</v>
      </c>
      <c r="F1885" s="4">
        <f>IF(D1885="","",Menu!$R$8)</f>
        <v>0</v>
      </c>
      <c r="G1885" s="4">
        <f>IF(I1885="","",Menu!$N$12)</f>
        <v>0</v>
      </c>
      <c r="H1885" s="4">
        <f>IF(J1885="","",Menu!$N$10)</f>
        <v>0</v>
      </c>
      <c r="I1885" s="1" t="s">
        <v>2206</v>
      </c>
      <c r="J1885" s="4">
        <f>IF(I1885="","",Menu!$M$8)</f>
        <v>0</v>
      </c>
      <c r="K1885" s="4">
        <f>Playeras!H122</f>
        <v>0</v>
      </c>
      <c r="L1885" s="8">
        <f>IF(K1885="","",IF(Menu!$D$10="",0,Menu!$E$10))</f>
        <v>0</v>
      </c>
      <c r="M1885" s="8">
        <f>IF(K1885="","",IF(Menu!$H$8="",0,Menu!$H$8))</f>
        <v>0</v>
      </c>
      <c r="N1885" s="4" t="s">
        <v>274</v>
      </c>
      <c r="Y1885" s="4" t="str">
        <f>MID(I1885,1,5)</f>
        <v>C0200</v>
      </c>
      <c r="Z1885" s="4">
        <v>72</v>
      </c>
      <c r="AA1885" s="4">
        <f>(ROUNDDOWN(K1885/Z1885,0))*Z1885</f>
        <v>0</v>
      </c>
      <c r="AB1885" s="4">
        <f>K1885-(AA1885)</f>
        <v>0</v>
      </c>
      <c r="AC1885" s="4">
        <f>AA1885/Z1885</f>
        <v>0</v>
      </c>
    </row>
    <row r="1886" spans="1:29" ht="13.2">
      <c r="A1886" s="4" t="s">
        <v>271</v>
      </c>
      <c r="B1886" s="4" t="s">
        <v>272</v>
      </c>
      <c r="C1886" s="4">
        <f>IF(D1886="","",Menu!$D$8)</f>
        <v>0</v>
      </c>
      <c r="D1886" s="4" t="s">
        <v>63</v>
      </c>
      <c r="E1886" s="4">
        <f>IF(D1886="","",Menu!$J$10)</f>
        <v>0</v>
      </c>
      <c r="F1886" s="4">
        <f>IF(D1886="","",Menu!$R$8)</f>
        <v>0</v>
      </c>
      <c r="G1886" s="4">
        <f>IF(I1886="","",Menu!$N$12)</f>
        <v>0</v>
      </c>
      <c r="H1886" s="4">
        <f>IF(J1886="","",Menu!$N$10)</f>
        <v>0</v>
      </c>
      <c r="I1886" s="1" t="s">
        <v>2205</v>
      </c>
      <c r="J1886" s="4">
        <f>IF(I1886="","",Menu!$M$8)</f>
        <v>0</v>
      </c>
      <c r="K1886" s="4">
        <f>Playeras!G122</f>
        <v>0</v>
      </c>
      <c r="L1886" s="8">
        <f>IF(K1886="","",IF(Menu!$D$10="",0,Menu!$E$10))</f>
        <v>0</v>
      </c>
      <c r="M1886" s="8">
        <f>IF(K1886="","",IF(Menu!$H$8="",0,Menu!$H$8))</f>
        <v>0</v>
      </c>
      <c r="N1886" s="4" t="s">
        <v>274</v>
      </c>
      <c r="Y1886" s="4" t="str">
        <f>MID(I1886,1,5)</f>
        <v>C0200</v>
      </c>
      <c r="Z1886" s="4">
        <v>72</v>
      </c>
      <c r="AA1886" s="4">
        <f>(ROUNDDOWN(K1886/Z1886,0))*Z1886</f>
        <v>0</v>
      </c>
      <c r="AB1886" s="4">
        <f>K1886-(AA1886)</f>
        <v>0</v>
      </c>
      <c r="AC1886" s="4">
        <f>AA1886/Z1886</f>
        <v>0</v>
      </c>
    </row>
    <row r="1887" spans="1:29" ht="13.2">
      <c r="A1887" s="4" t="s">
        <v>271</v>
      </c>
      <c r="B1887" s="4" t="s">
        <v>272</v>
      </c>
      <c r="C1887" s="4">
        <f>IF(D1887="","",Menu!$D$8)</f>
        <v>0</v>
      </c>
      <c r="D1887" s="4" t="s">
        <v>63</v>
      </c>
      <c r="E1887" s="4">
        <f>IF(D1887="","",Menu!$J$10)</f>
        <v>0</v>
      </c>
      <c r="F1887" s="4">
        <f>IF(D1887="","",Menu!$R$8)</f>
        <v>0</v>
      </c>
      <c r="G1887" s="4">
        <f>IF(I1887="","",Menu!$N$12)</f>
        <v>0</v>
      </c>
      <c r="H1887" s="4">
        <f>IF(J1887="","",Menu!$N$10)</f>
        <v>0</v>
      </c>
      <c r="I1887" s="1" t="s">
        <v>2203</v>
      </c>
      <c r="J1887" s="4">
        <f>IF(I1887="","",Menu!$M$8)</f>
        <v>0</v>
      </c>
      <c r="K1887" s="4">
        <f>Playeras!E122</f>
        <v>0</v>
      </c>
      <c r="L1887" s="8">
        <f>IF(K1887="","",IF(Menu!$D$10="",0,Menu!$E$10))</f>
        <v>0</v>
      </c>
      <c r="M1887" s="8">
        <f>IF(K1887="","",IF(Menu!$H$8="",0,Menu!$H$8))</f>
        <v>0</v>
      </c>
      <c r="N1887" s="4" t="s">
        <v>274</v>
      </c>
      <c r="Y1887" s="4" t="str">
        <f>MID(I1887,1,5)</f>
        <v>C0200</v>
      </c>
      <c r="Z1887" s="4">
        <v>72</v>
      </c>
      <c r="AA1887" s="4">
        <f>(ROUNDDOWN(K1887/Z1887,0))*Z1887</f>
        <v>0</v>
      </c>
      <c r="AB1887" s="4">
        <f>K1887-(AA1887)</f>
        <v>0</v>
      </c>
      <c r="AC1887" s="4">
        <f>AA1887/Z1887</f>
        <v>0</v>
      </c>
    </row>
    <row r="1888" spans="1:29" ht="13.2">
      <c r="A1888" s="4" t="s">
        <v>271</v>
      </c>
      <c r="B1888" s="4" t="s">
        <v>272</v>
      </c>
      <c r="C1888" s="4">
        <f>IF(D1888="","",Menu!$D$8)</f>
        <v>0</v>
      </c>
      <c r="D1888" s="4" t="s">
        <v>63</v>
      </c>
      <c r="E1888" s="4">
        <f>IF(D1888="","",Menu!$J$10)</f>
        <v>0</v>
      </c>
      <c r="F1888" s="4">
        <f>IF(D1888="","",Menu!$R$8)</f>
        <v>0</v>
      </c>
      <c r="G1888" s="4">
        <f>IF(I1888="","",Menu!$N$12)</f>
        <v>0</v>
      </c>
      <c r="H1888" s="4">
        <f>IF(J1888="","",Menu!$N$10)</f>
        <v>0</v>
      </c>
      <c r="I1888" s="1" t="s">
        <v>2204</v>
      </c>
      <c r="J1888" s="4">
        <f>IF(I1888="","",Menu!$M$8)</f>
        <v>0</v>
      </c>
      <c r="K1888" s="4">
        <f>Playeras!F122</f>
        <v>0</v>
      </c>
      <c r="L1888" s="8">
        <f>IF(K1888="","",IF(Menu!$D$10="",0,Menu!$E$10))</f>
        <v>0</v>
      </c>
      <c r="M1888" s="8">
        <f>IF(K1888="","",IF(Menu!$H$8="",0,Menu!$H$8))</f>
        <v>0</v>
      </c>
      <c r="N1888" s="4" t="s">
        <v>274</v>
      </c>
      <c r="Y1888" s="4" t="str">
        <f>MID(I1888,1,5)</f>
        <v>C0200</v>
      </c>
      <c r="Z1888" s="4">
        <v>72</v>
      </c>
      <c r="AA1888" s="4">
        <f>(ROUNDDOWN(K1888/Z1888,0))*Z1888</f>
        <v>0</v>
      </c>
      <c r="AB1888" s="4">
        <f>K1888-(AA1888)</f>
        <v>0</v>
      </c>
      <c r="AC1888" s="4">
        <f>AA1888/Z1888</f>
        <v>0</v>
      </c>
    </row>
    <row r="1889" spans="1:29" ht="13.2">
      <c r="A1889" s="4" t="s">
        <v>271</v>
      </c>
      <c r="B1889" s="4" t="s">
        <v>272</v>
      </c>
      <c r="C1889" s="4">
        <f>IF(D1889="","",Menu!$D$8)</f>
        <v>0</v>
      </c>
      <c r="D1889" s="4" t="s">
        <v>63</v>
      </c>
      <c r="E1889" s="4">
        <f>IF(D1889="","",Menu!$J$10)</f>
        <v>0</v>
      </c>
      <c r="F1889" s="4">
        <f>IF(D1889="","",Menu!$R$8)</f>
        <v>0</v>
      </c>
      <c r="G1889" s="4">
        <f>IF(I1889="","",Menu!$N$12)</f>
        <v>0</v>
      </c>
      <c r="H1889" s="4">
        <f>IF(J1889="","",Menu!$N$10)</f>
        <v>0</v>
      </c>
      <c r="I1889" s="1" t="s">
        <v>2202</v>
      </c>
      <c r="J1889" s="4">
        <f>IF(I1889="","",Menu!$M$8)</f>
        <v>0</v>
      </c>
      <c r="K1889" s="4">
        <f>Playeras!D122</f>
        <v>0</v>
      </c>
      <c r="L1889" s="8">
        <f>IF(K1889="","",IF(Menu!$D$10="",0,Menu!$E$10))</f>
        <v>0</v>
      </c>
      <c r="M1889" s="8">
        <f>IF(K1889="","",IF(Menu!$H$8="",0,Menu!$H$8))</f>
        <v>0</v>
      </c>
      <c r="N1889" s="4" t="s">
        <v>274</v>
      </c>
      <c r="Y1889" s="4" t="str">
        <f>MID(I1889,1,5)</f>
        <v>C0200</v>
      </c>
      <c r="Z1889" s="4">
        <v>72</v>
      </c>
      <c r="AA1889" s="4">
        <f>(ROUNDDOWN(K1889/Z1889,0))*Z1889</f>
        <v>0</v>
      </c>
      <c r="AB1889" s="4">
        <f>K1889-(AA1889)</f>
        <v>0</v>
      </c>
      <c r="AC1889" s="4">
        <f>AA1889/Z1889</f>
        <v>0</v>
      </c>
    </row>
    <row r="1890" spans="1:29" ht="13.2">
      <c r="A1890" s="4" t="s">
        <v>271</v>
      </c>
      <c r="B1890" s="4" t="s">
        <v>272</v>
      </c>
      <c r="C1890" s="4">
        <f>IF(D1890="","",Menu!$D$8)</f>
        <v>0</v>
      </c>
      <c r="D1890" s="4" t="s">
        <v>63</v>
      </c>
      <c r="E1890" s="4">
        <f>IF(D1890="","",Menu!$J$10)</f>
        <v>0</v>
      </c>
      <c r="F1890" s="4">
        <f>IF(D1890="","",Menu!$R$8)</f>
        <v>0</v>
      </c>
      <c r="G1890" s="4">
        <f>IF(I1890="","",Menu!$N$12)</f>
        <v>0</v>
      </c>
      <c r="H1890" s="4">
        <f>IF(J1890="","",Menu!$N$10)</f>
        <v>0</v>
      </c>
      <c r="I1890" s="1" t="s">
        <v>2201</v>
      </c>
      <c r="J1890" s="4">
        <f>IF(I1890="","",Menu!$M$8)</f>
        <v>0</v>
      </c>
      <c r="K1890" s="4">
        <f>Playeras!I121</f>
        <v>0</v>
      </c>
      <c r="L1890" s="8">
        <f>IF(K1890="","",IF(Menu!$D$10="",0,Menu!$E$10))</f>
        <v>0</v>
      </c>
      <c r="M1890" s="8">
        <f>IF(K1890="","",IF(Menu!$H$8="",0,Menu!$H$8))</f>
        <v>0</v>
      </c>
      <c r="N1890" s="4" t="s">
        <v>274</v>
      </c>
      <c r="Y1890" s="4" t="str">
        <f>MID(I1890,1,5)</f>
        <v>C0200</v>
      </c>
      <c r="Z1890" s="4">
        <v>36</v>
      </c>
      <c r="AA1890" s="4">
        <f>(ROUNDDOWN(K1890/Z1890,0))*Z1890</f>
        <v>0</v>
      </c>
      <c r="AB1890" s="4">
        <f>K1890-(AA1890)</f>
        <v>0</v>
      </c>
      <c r="AC1890" s="4">
        <f>AA1890/Z1890</f>
        <v>0</v>
      </c>
    </row>
    <row r="1891" spans="1:29" ht="13.2">
      <c r="A1891" s="4" t="s">
        <v>271</v>
      </c>
      <c r="B1891" s="4" t="s">
        <v>272</v>
      </c>
      <c r="C1891" s="4">
        <f>IF(D1891="","",Menu!$D$8)</f>
        <v>0</v>
      </c>
      <c r="D1891" s="4" t="s">
        <v>63</v>
      </c>
      <c r="E1891" s="4">
        <f>IF(D1891="","",Menu!$J$10)</f>
        <v>0</v>
      </c>
      <c r="F1891" s="4">
        <f>IF(D1891="","",Menu!$R$8)</f>
        <v>0</v>
      </c>
      <c r="G1891" s="4">
        <f>IF(I1891="","",Menu!$N$12)</f>
        <v>0</v>
      </c>
      <c r="H1891" s="4">
        <f>IF(J1891="","",Menu!$N$10)</f>
        <v>0</v>
      </c>
      <c r="I1891" s="1" t="s">
        <v>2200</v>
      </c>
      <c r="J1891" s="4">
        <f>IF(I1891="","",Menu!$M$8)</f>
        <v>0</v>
      </c>
      <c r="K1891" s="4">
        <f>Playeras!H121</f>
        <v>0</v>
      </c>
      <c r="L1891" s="8">
        <f>IF(K1891="","",IF(Menu!$D$10="",0,Menu!$E$10))</f>
        <v>0</v>
      </c>
      <c r="M1891" s="8">
        <f>IF(K1891="","",IF(Menu!$H$8="",0,Menu!$H$8))</f>
        <v>0</v>
      </c>
      <c r="N1891" s="4" t="s">
        <v>274</v>
      </c>
      <c r="Y1891" s="4" t="str">
        <f>MID(I1891,1,5)</f>
        <v>C0200</v>
      </c>
      <c r="Z1891" s="4">
        <v>72</v>
      </c>
      <c r="AA1891" s="4">
        <f>(ROUNDDOWN(K1891/Z1891,0))*Z1891</f>
        <v>0</v>
      </c>
      <c r="AB1891" s="4">
        <f>K1891-(AA1891)</f>
        <v>0</v>
      </c>
      <c r="AC1891" s="4">
        <f>AA1891/Z1891</f>
        <v>0</v>
      </c>
    </row>
    <row r="1892" spans="1:29" ht="13.2">
      <c r="A1892" s="4" t="s">
        <v>271</v>
      </c>
      <c r="B1892" s="4" t="s">
        <v>272</v>
      </c>
      <c r="C1892" s="4">
        <f>IF(D1892="","",Menu!$D$8)</f>
        <v>0</v>
      </c>
      <c r="D1892" s="4" t="s">
        <v>63</v>
      </c>
      <c r="E1892" s="4">
        <f>IF(D1892="","",Menu!$J$10)</f>
        <v>0</v>
      </c>
      <c r="F1892" s="4">
        <f>IF(D1892="","",Menu!$R$8)</f>
        <v>0</v>
      </c>
      <c r="G1892" s="4">
        <f>IF(I1892="","",Menu!$N$12)</f>
        <v>0</v>
      </c>
      <c r="H1892" s="4">
        <f>IF(J1892="","",Menu!$N$10)</f>
        <v>0</v>
      </c>
      <c r="I1892" s="1" t="s">
        <v>2199</v>
      </c>
      <c r="J1892" s="4">
        <f>IF(I1892="","",Menu!$M$8)</f>
        <v>0</v>
      </c>
      <c r="K1892" s="4">
        <f>Playeras!G121</f>
        <v>0</v>
      </c>
      <c r="L1892" s="8">
        <f>IF(K1892="","",IF(Menu!$D$10="",0,Menu!$E$10))</f>
        <v>0</v>
      </c>
      <c r="M1892" s="8">
        <f>IF(K1892="","",IF(Menu!$H$8="",0,Menu!$H$8))</f>
        <v>0</v>
      </c>
      <c r="N1892" s="4" t="s">
        <v>274</v>
      </c>
      <c r="Y1892" s="4" t="str">
        <f>MID(I1892,1,5)</f>
        <v>C0200</v>
      </c>
      <c r="Z1892" s="4">
        <v>72</v>
      </c>
      <c r="AA1892" s="4">
        <f>(ROUNDDOWN(K1892/Z1892,0))*Z1892</f>
        <v>0</v>
      </c>
      <c r="AB1892" s="4">
        <f>K1892-(AA1892)</f>
        <v>0</v>
      </c>
      <c r="AC1892" s="4">
        <f>AA1892/Z1892</f>
        <v>0</v>
      </c>
    </row>
    <row r="1893" spans="1:29" ht="13.2">
      <c r="A1893" s="4" t="s">
        <v>271</v>
      </c>
      <c r="B1893" s="4" t="s">
        <v>272</v>
      </c>
      <c r="C1893" s="4">
        <f>IF(D1893="","",Menu!$D$8)</f>
        <v>0</v>
      </c>
      <c r="D1893" s="4" t="s">
        <v>63</v>
      </c>
      <c r="E1893" s="4">
        <f>IF(D1893="","",Menu!$J$10)</f>
        <v>0</v>
      </c>
      <c r="F1893" s="4">
        <f>IF(D1893="","",Menu!$R$8)</f>
        <v>0</v>
      </c>
      <c r="G1893" s="4">
        <f>IF(I1893="","",Menu!$N$12)</f>
        <v>0</v>
      </c>
      <c r="H1893" s="4">
        <f>IF(J1893="","",Menu!$N$10)</f>
        <v>0</v>
      </c>
      <c r="I1893" s="1" t="s">
        <v>2197</v>
      </c>
      <c r="J1893" s="4">
        <f>IF(I1893="","",Menu!$M$8)</f>
        <v>0</v>
      </c>
      <c r="K1893" s="4">
        <f>Playeras!E121</f>
        <v>0</v>
      </c>
      <c r="L1893" s="8">
        <f>IF(K1893="","",IF(Menu!$D$10="",0,Menu!$E$10))</f>
        <v>0</v>
      </c>
      <c r="M1893" s="8">
        <f>IF(K1893="","",IF(Menu!$H$8="",0,Menu!$H$8))</f>
        <v>0</v>
      </c>
      <c r="N1893" s="4" t="s">
        <v>274</v>
      </c>
      <c r="Y1893" s="4" t="str">
        <f>MID(I1893,1,5)</f>
        <v>C0200</v>
      </c>
      <c r="Z1893" s="4">
        <v>72</v>
      </c>
      <c r="AA1893" s="4">
        <f>(ROUNDDOWN(K1893/Z1893,0))*Z1893</f>
        <v>0</v>
      </c>
      <c r="AB1893" s="4">
        <f>K1893-(AA1893)</f>
        <v>0</v>
      </c>
      <c r="AC1893" s="4">
        <f>AA1893/Z1893</f>
        <v>0</v>
      </c>
    </row>
    <row r="1894" spans="1:29" ht="13.2">
      <c r="A1894" s="4" t="s">
        <v>271</v>
      </c>
      <c r="B1894" s="4" t="s">
        <v>272</v>
      </c>
      <c r="C1894" s="4">
        <f>IF(D1894="","",Menu!$D$8)</f>
        <v>0</v>
      </c>
      <c r="D1894" s="4" t="s">
        <v>63</v>
      </c>
      <c r="E1894" s="4">
        <f>IF(D1894="","",Menu!$J$10)</f>
        <v>0</v>
      </c>
      <c r="F1894" s="4">
        <f>IF(D1894="","",Menu!$R$8)</f>
        <v>0</v>
      </c>
      <c r="G1894" s="4">
        <f>IF(I1894="","",Menu!$N$12)</f>
        <v>0</v>
      </c>
      <c r="H1894" s="4">
        <f>IF(J1894="","",Menu!$N$10)</f>
        <v>0</v>
      </c>
      <c r="I1894" s="1" t="s">
        <v>2198</v>
      </c>
      <c r="J1894" s="4">
        <f>IF(I1894="","",Menu!$M$8)</f>
        <v>0</v>
      </c>
      <c r="K1894" s="4">
        <f>Playeras!F121</f>
        <v>0</v>
      </c>
      <c r="L1894" s="8">
        <f>IF(K1894="","",IF(Menu!$D$10="",0,Menu!$E$10))</f>
        <v>0</v>
      </c>
      <c r="M1894" s="8">
        <f>IF(K1894="","",IF(Menu!$H$8="",0,Menu!$H$8))</f>
        <v>0</v>
      </c>
      <c r="N1894" s="4" t="s">
        <v>274</v>
      </c>
      <c r="Y1894" s="4" t="str">
        <f>MID(I1894,1,5)</f>
        <v>C0200</v>
      </c>
      <c r="Z1894" s="4">
        <v>72</v>
      </c>
      <c r="AA1894" s="4">
        <f>(ROUNDDOWN(K1894/Z1894,0))*Z1894</f>
        <v>0</v>
      </c>
      <c r="AB1894" s="4">
        <f>K1894-(AA1894)</f>
        <v>0</v>
      </c>
      <c r="AC1894" s="4">
        <f>AA1894/Z1894</f>
        <v>0</v>
      </c>
    </row>
    <row r="1895" spans="1:29" ht="13.2">
      <c r="A1895" s="4" t="s">
        <v>271</v>
      </c>
      <c r="B1895" s="4" t="s">
        <v>272</v>
      </c>
      <c r="C1895" s="4">
        <f>IF(D1895="","",Menu!$D$8)</f>
        <v>0</v>
      </c>
      <c r="D1895" s="4" t="s">
        <v>63</v>
      </c>
      <c r="E1895" s="4">
        <f>IF(D1895="","",Menu!$J$10)</f>
        <v>0</v>
      </c>
      <c r="F1895" s="4">
        <f>IF(D1895="","",Menu!$R$8)</f>
        <v>0</v>
      </c>
      <c r="G1895" s="4">
        <f>IF(I1895="","",Menu!$N$12)</f>
        <v>0</v>
      </c>
      <c r="H1895" s="4">
        <f>IF(J1895="","",Menu!$N$10)</f>
        <v>0</v>
      </c>
      <c r="I1895" s="1" t="s">
        <v>2196</v>
      </c>
      <c r="J1895" s="4">
        <f>IF(I1895="","",Menu!$M$8)</f>
        <v>0</v>
      </c>
      <c r="K1895" s="4">
        <f>Playeras!D121</f>
        <v>0</v>
      </c>
      <c r="L1895" s="8">
        <f>IF(K1895="","",IF(Menu!$D$10="",0,Menu!$E$10))</f>
        <v>0</v>
      </c>
      <c r="M1895" s="8">
        <f>IF(K1895="","",IF(Menu!$H$8="",0,Menu!$H$8))</f>
        <v>0</v>
      </c>
      <c r="N1895" s="4" t="s">
        <v>274</v>
      </c>
      <c r="Y1895" s="4" t="str">
        <f>MID(I1895,1,5)</f>
        <v>C0200</v>
      </c>
      <c r="Z1895" s="4">
        <v>72</v>
      </c>
      <c r="AA1895" s="4">
        <f>(ROUNDDOWN(K1895/Z1895,0))*Z1895</f>
        <v>0</v>
      </c>
      <c r="AB1895" s="4">
        <f>K1895-(AA1895)</f>
        <v>0</v>
      </c>
      <c r="AC1895" s="4">
        <f>AA1895/Z1895</f>
        <v>0</v>
      </c>
    </row>
    <row r="1896" spans="1:29" ht="13.2">
      <c r="A1896" s="4" t="s">
        <v>271</v>
      </c>
      <c r="B1896" s="4" t="s">
        <v>272</v>
      </c>
      <c r="C1896" s="4">
        <f>IF(D1896="","",Menu!$D$8)</f>
        <v>0</v>
      </c>
      <c r="D1896" s="4" t="s">
        <v>63</v>
      </c>
      <c r="E1896" s="4">
        <f>IF(D1896="","",Menu!$J$10)</f>
        <v>0</v>
      </c>
      <c r="F1896" s="4">
        <f>IF(D1896="","",Menu!$R$8)</f>
        <v>0</v>
      </c>
      <c r="G1896" s="4">
        <f>IF(I1896="","",Menu!$N$12)</f>
        <v>0</v>
      </c>
      <c r="H1896" s="4">
        <f>IF(J1896="","",Menu!$N$10)</f>
        <v>0</v>
      </c>
      <c r="I1896" s="1" t="s">
        <v>2225</v>
      </c>
      <c r="J1896" s="4">
        <f>IF(I1896="","",Menu!$M$8)</f>
        <v>0</v>
      </c>
      <c r="K1896" s="4">
        <f>Playeras!I120</f>
        <v>0</v>
      </c>
      <c r="L1896" s="8">
        <f>IF(K1896="","",IF(Menu!$D$10="",0,Menu!$E$10))</f>
        <v>0</v>
      </c>
      <c r="M1896" s="8">
        <f>IF(K1896="","",IF(Menu!$H$8="",0,Menu!$H$8))</f>
        <v>0</v>
      </c>
      <c r="N1896" s="4" t="s">
        <v>274</v>
      </c>
      <c r="Y1896" s="4" t="str">
        <f>MID(I1896,1,5)</f>
        <v>C0200</v>
      </c>
      <c r="Z1896" s="4">
        <v>36</v>
      </c>
      <c r="AA1896" s="4">
        <f>(ROUNDDOWN(K1896/Z1896,0))*Z1896</f>
        <v>0</v>
      </c>
      <c r="AB1896" s="4">
        <f>K1896-(AA1896)</f>
        <v>0</v>
      </c>
      <c r="AC1896" s="4">
        <f>AA1896/Z1896</f>
        <v>0</v>
      </c>
    </row>
    <row r="1897" spans="1:29" ht="13.2">
      <c r="A1897" s="4" t="s">
        <v>271</v>
      </c>
      <c r="B1897" s="4" t="s">
        <v>272</v>
      </c>
      <c r="C1897" s="4">
        <f>IF(D1897="","",Menu!$D$8)</f>
        <v>0</v>
      </c>
      <c r="D1897" s="4" t="s">
        <v>63</v>
      </c>
      <c r="E1897" s="4">
        <f>IF(D1897="","",Menu!$J$10)</f>
        <v>0</v>
      </c>
      <c r="F1897" s="4">
        <f>IF(D1897="","",Menu!$R$8)</f>
        <v>0</v>
      </c>
      <c r="G1897" s="4">
        <f>IF(I1897="","",Menu!$N$12)</f>
        <v>0</v>
      </c>
      <c r="H1897" s="4">
        <f>IF(J1897="","",Menu!$N$10)</f>
        <v>0</v>
      </c>
      <c r="I1897" s="1" t="s">
        <v>2224</v>
      </c>
      <c r="J1897" s="4">
        <f>IF(I1897="","",Menu!$M$8)</f>
        <v>0</v>
      </c>
      <c r="K1897" s="4">
        <f>Playeras!H120</f>
        <v>0</v>
      </c>
      <c r="L1897" s="8">
        <f>IF(K1897="","",IF(Menu!$D$10="",0,Menu!$E$10))</f>
        <v>0</v>
      </c>
      <c r="M1897" s="8">
        <f>IF(K1897="","",IF(Menu!$H$8="",0,Menu!$H$8))</f>
        <v>0</v>
      </c>
      <c r="N1897" s="4" t="s">
        <v>274</v>
      </c>
      <c r="Y1897" s="4" t="str">
        <f>MID(I1897,1,5)</f>
        <v>C0200</v>
      </c>
      <c r="Z1897" s="4">
        <v>72</v>
      </c>
      <c r="AA1897" s="4">
        <f>(ROUNDDOWN(K1897/Z1897,0))*Z1897</f>
        <v>0</v>
      </c>
      <c r="AB1897" s="4">
        <f>K1897-(AA1897)</f>
        <v>0</v>
      </c>
      <c r="AC1897" s="4">
        <f>AA1897/Z1897</f>
        <v>0</v>
      </c>
    </row>
    <row r="1898" spans="1:29" ht="13.2">
      <c r="A1898" s="4" t="s">
        <v>271</v>
      </c>
      <c r="B1898" s="4" t="s">
        <v>272</v>
      </c>
      <c r="C1898" s="4">
        <f>IF(D1898="","",Menu!$D$8)</f>
        <v>0</v>
      </c>
      <c r="D1898" s="4" t="s">
        <v>63</v>
      </c>
      <c r="E1898" s="4">
        <f>IF(D1898="","",Menu!$J$10)</f>
        <v>0</v>
      </c>
      <c r="F1898" s="4">
        <f>IF(D1898="","",Menu!$R$8)</f>
        <v>0</v>
      </c>
      <c r="G1898" s="4">
        <f>IF(I1898="","",Menu!$N$12)</f>
        <v>0</v>
      </c>
      <c r="H1898" s="4">
        <f>IF(J1898="","",Menu!$N$10)</f>
        <v>0</v>
      </c>
      <c r="I1898" s="1" t="s">
        <v>2223</v>
      </c>
      <c r="J1898" s="4">
        <f>IF(I1898="","",Menu!$M$8)</f>
        <v>0</v>
      </c>
      <c r="K1898" s="4">
        <f>Playeras!G120</f>
        <v>0</v>
      </c>
      <c r="L1898" s="8">
        <f>IF(K1898="","",IF(Menu!$D$10="",0,Menu!$E$10))</f>
        <v>0</v>
      </c>
      <c r="M1898" s="8">
        <f>IF(K1898="","",IF(Menu!$H$8="",0,Menu!$H$8))</f>
        <v>0</v>
      </c>
      <c r="N1898" s="4" t="s">
        <v>274</v>
      </c>
      <c r="Y1898" s="4" t="str">
        <f>MID(I1898,1,5)</f>
        <v>C0200</v>
      </c>
      <c r="Z1898" s="4">
        <v>72</v>
      </c>
      <c r="AA1898" s="4">
        <f>(ROUNDDOWN(K1898/Z1898,0))*Z1898</f>
        <v>0</v>
      </c>
      <c r="AB1898" s="4">
        <f>K1898-(AA1898)</f>
        <v>0</v>
      </c>
      <c r="AC1898" s="4">
        <f>AA1898/Z1898</f>
        <v>0</v>
      </c>
    </row>
    <row r="1899" spans="1:29" ht="13.2">
      <c r="A1899" s="4" t="s">
        <v>271</v>
      </c>
      <c r="B1899" s="4" t="s">
        <v>272</v>
      </c>
      <c r="C1899" s="4">
        <f>IF(D1899="","",Menu!$D$8)</f>
        <v>0</v>
      </c>
      <c r="D1899" s="4" t="s">
        <v>63</v>
      </c>
      <c r="E1899" s="4">
        <f>IF(D1899="","",Menu!$J$10)</f>
        <v>0</v>
      </c>
      <c r="F1899" s="4">
        <f>IF(D1899="","",Menu!$R$8)</f>
        <v>0</v>
      </c>
      <c r="G1899" s="4">
        <f>IF(I1899="","",Menu!$N$12)</f>
        <v>0</v>
      </c>
      <c r="H1899" s="4">
        <f>IF(J1899="","",Menu!$N$10)</f>
        <v>0</v>
      </c>
      <c r="I1899" s="1" t="s">
        <v>2221</v>
      </c>
      <c r="J1899" s="4">
        <f>IF(I1899="","",Menu!$M$8)</f>
        <v>0</v>
      </c>
      <c r="K1899" s="4">
        <f>Playeras!E120</f>
        <v>0</v>
      </c>
      <c r="L1899" s="8">
        <f>IF(K1899="","",IF(Menu!$D$10="",0,Menu!$E$10))</f>
        <v>0</v>
      </c>
      <c r="M1899" s="8">
        <f>IF(K1899="","",IF(Menu!$H$8="",0,Menu!$H$8))</f>
        <v>0</v>
      </c>
      <c r="N1899" s="4" t="s">
        <v>274</v>
      </c>
      <c r="Y1899" s="4" t="str">
        <f>MID(I1899,1,5)</f>
        <v>C0200</v>
      </c>
      <c r="Z1899" s="4">
        <v>72</v>
      </c>
      <c r="AA1899" s="4">
        <f>(ROUNDDOWN(K1899/Z1899,0))*Z1899</f>
        <v>0</v>
      </c>
      <c r="AB1899" s="4">
        <f>K1899-(AA1899)</f>
        <v>0</v>
      </c>
      <c r="AC1899" s="4">
        <f>AA1899/Z1899</f>
        <v>0</v>
      </c>
    </row>
    <row r="1900" spans="1:29" ht="13.2">
      <c r="A1900" s="4" t="s">
        <v>271</v>
      </c>
      <c r="B1900" s="4" t="s">
        <v>272</v>
      </c>
      <c r="C1900" s="4">
        <f>IF(D1900="","",Menu!$D$8)</f>
        <v>0</v>
      </c>
      <c r="D1900" s="4" t="s">
        <v>63</v>
      </c>
      <c r="E1900" s="4">
        <f>IF(D1900="","",Menu!$J$10)</f>
        <v>0</v>
      </c>
      <c r="F1900" s="4">
        <f>IF(D1900="","",Menu!$R$8)</f>
        <v>0</v>
      </c>
      <c r="G1900" s="4">
        <f>IF(I1900="","",Menu!$N$12)</f>
        <v>0</v>
      </c>
      <c r="H1900" s="4">
        <f>IF(J1900="","",Menu!$N$10)</f>
        <v>0</v>
      </c>
      <c r="I1900" s="1" t="s">
        <v>2222</v>
      </c>
      <c r="J1900" s="4">
        <f>IF(I1900="","",Menu!$M$8)</f>
        <v>0</v>
      </c>
      <c r="K1900" s="4">
        <f>Playeras!F120</f>
        <v>0</v>
      </c>
      <c r="L1900" s="8">
        <f>IF(K1900="","",IF(Menu!$D$10="",0,Menu!$E$10))</f>
        <v>0</v>
      </c>
      <c r="M1900" s="8">
        <f>IF(K1900="","",IF(Menu!$H$8="",0,Menu!$H$8))</f>
        <v>0</v>
      </c>
      <c r="N1900" s="4" t="s">
        <v>274</v>
      </c>
      <c r="Y1900" s="4" t="str">
        <f>MID(I1900,1,5)</f>
        <v>C0200</v>
      </c>
      <c r="Z1900" s="4">
        <v>72</v>
      </c>
      <c r="AA1900" s="4">
        <f>(ROUNDDOWN(K1900/Z1900,0))*Z1900</f>
        <v>0</v>
      </c>
      <c r="AB1900" s="4">
        <f>K1900-(AA1900)</f>
        <v>0</v>
      </c>
      <c r="AC1900" s="4">
        <f>AA1900/Z1900</f>
        <v>0</v>
      </c>
    </row>
    <row r="1901" spans="1:29" ht="13.2">
      <c r="A1901" s="4" t="s">
        <v>271</v>
      </c>
      <c r="B1901" s="4" t="s">
        <v>272</v>
      </c>
      <c r="C1901" s="4">
        <f>IF(D1901="","",Menu!$D$8)</f>
        <v>0</v>
      </c>
      <c r="D1901" s="4" t="s">
        <v>63</v>
      </c>
      <c r="E1901" s="4">
        <f>IF(D1901="","",Menu!$J$10)</f>
        <v>0</v>
      </c>
      <c r="F1901" s="4">
        <f>IF(D1901="","",Menu!$R$8)</f>
        <v>0</v>
      </c>
      <c r="G1901" s="4">
        <f>IF(I1901="","",Menu!$N$12)</f>
        <v>0</v>
      </c>
      <c r="H1901" s="4">
        <f>IF(J1901="","",Menu!$N$10)</f>
        <v>0</v>
      </c>
      <c r="I1901" s="1" t="s">
        <v>2220</v>
      </c>
      <c r="J1901" s="4">
        <f>IF(I1901="","",Menu!$M$8)</f>
        <v>0</v>
      </c>
      <c r="K1901" s="4">
        <f>Playeras!D120</f>
        <v>0</v>
      </c>
      <c r="L1901" s="8">
        <f>IF(K1901="","",IF(Menu!$D$10="",0,Menu!$E$10))</f>
        <v>0</v>
      </c>
      <c r="M1901" s="8">
        <f>IF(K1901="","",IF(Menu!$H$8="",0,Menu!$H$8))</f>
        <v>0</v>
      </c>
      <c r="N1901" s="4" t="s">
        <v>274</v>
      </c>
      <c r="Y1901" s="4" t="str">
        <f>MID(I1901,1,5)</f>
        <v>C0200</v>
      </c>
      <c r="Z1901" s="4">
        <v>72</v>
      </c>
      <c r="AA1901" s="4">
        <f>(ROUNDDOWN(K1901/Z1901,0))*Z1901</f>
        <v>0</v>
      </c>
      <c r="AB1901" s="4">
        <f>K1901-(AA1901)</f>
        <v>0</v>
      </c>
      <c r="AC1901" s="4">
        <f>AA1901/Z1901</f>
        <v>0</v>
      </c>
    </row>
    <row r="1902" spans="1:29" ht="13.2">
      <c r="A1902" s="4" t="s">
        <v>271</v>
      </c>
      <c r="B1902" s="4" t="s">
        <v>272</v>
      </c>
      <c r="C1902" s="4">
        <f>IF(D1902="","",Menu!$D$8)</f>
        <v>0</v>
      </c>
      <c r="D1902" s="4" t="s">
        <v>63</v>
      </c>
      <c r="E1902" s="4">
        <f>IF(D1902="","",Menu!$J$10)</f>
        <v>0</v>
      </c>
      <c r="F1902" s="4">
        <f>IF(D1902="","",Menu!$R$8)</f>
        <v>0</v>
      </c>
      <c r="G1902" s="4">
        <f>IF(I1902="","",Menu!$N$12)</f>
        <v>0</v>
      </c>
      <c r="H1902" s="4">
        <f>IF(J1902="","",Menu!$N$10)</f>
        <v>0</v>
      </c>
      <c r="I1902" s="1" t="s">
        <v>2195</v>
      </c>
      <c r="J1902" s="4">
        <f>IF(I1902="","",Menu!$M$8)</f>
        <v>0</v>
      </c>
      <c r="K1902" s="4">
        <f>Playeras!I119</f>
        <v>0</v>
      </c>
      <c r="L1902" s="8">
        <f>IF(K1902="","",IF(Menu!$D$10="",0,Menu!$E$10))</f>
        <v>0</v>
      </c>
      <c r="M1902" s="8">
        <f>IF(K1902="","",IF(Menu!$H$8="",0,Menu!$H$8))</f>
        <v>0</v>
      </c>
      <c r="N1902" s="4" t="s">
        <v>274</v>
      </c>
      <c r="Y1902" s="4" t="str">
        <f>MID(I1902,1,5)</f>
        <v>C0200</v>
      </c>
      <c r="Z1902" s="4">
        <v>36</v>
      </c>
      <c r="AA1902" s="4">
        <f>(ROUNDDOWN(K1902/Z1902,0))*Z1902</f>
        <v>0</v>
      </c>
      <c r="AB1902" s="4">
        <f>K1902-(AA1902)</f>
        <v>0</v>
      </c>
      <c r="AC1902" s="4">
        <f>AA1902/Z1902</f>
        <v>0</v>
      </c>
    </row>
    <row r="1903" spans="1:29" ht="13.2">
      <c r="A1903" s="4" t="s">
        <v>271</v>
      </c>
      <c r="B1903" s="4" t="s">
        <v>272</v>
      </c>
      <c r="C1903" s="4">
        <f>IF(D1903="","",Menu!$D$8)</f>
        <v>0</v>
      </c>
      <c r="D1903" s="4" t="s">
        <v>63</v>
      </c>
      <c r="E1903" s="4">
        <f>IF(D1903="","",Menu!$J$10)</f>
        <v>0</v>
      </c>
      <c r="F1903" s="4">
        <f>IF(D1903="","",Menu!$R$8)</f>
        <v>0</v>
      </c>
      <c r="G1903" s="4">
        <f>IF(I1903="","",Menu!$N$12)</f>
        <v>0</v>
      </c>
      <c r="H1903" s="4">
        <f>IF(J1903="","",Menu!$N$10)</f>
        <v>0</v>
      </c>
      <c r="I1903" s="1" t="s">
        <v>2194</v>
      </c>
      <c r="J1903" s="4">
        <f>IF(I1903="","",Menu!$M$8)</f>
        <v>0</v>
      </c>
      <c r="K1903" s="4">
        <f>Playeras!H119</f>
        <v>0</v>
      </c>
      <c r="L1903" s="8">
        <f>IF(K1903="","",IF(Menu!$D$10="",0,Menu!$E$10))</f>
        <v>0</v>
      </c>
      <c r="M1903" s="8">
        <f>IF(K1903="","",IF(Menu!$H$8="",0,Menu!$H$8))</f>
        <v>0</v>
      </c>
      <c r="N1903" s="4" t="s">
        <v>274</v>
      </c>
      <c r="Y1903" s="4" t="str">
        <f>MID(I1903,1,5)</f>
        <v>C0200</v>
      </c>
      <c r="Z1903" s="4">
        <v>72</v>
      </c>
      <c r="AA1903" s="4">
        <f>(ROUNDDOWN(K1903/Z1903,0))*Z1903</f>
        <v>0</v>
      </c>
      <c r="AB1903" s="4">
        <f>K1903-(AA1903)</f>
        <v>0</v>
      </c>
      <c r="AC1903" s="4">
        <f>AA1903/Z1903</f>
        <v>0</v>
      </c>
    </row>
    <row r="1904" spans="1:29" ht="13.2">
      <c r="A1904" s="4" t="s">
        <v>271</v>
      </c>
      <c r="B1904" s="4" t="s">
        <v>272</v>
      </c>
      <c r="C1904" s="4">
        <f>IF(D1904="","",Menu!$D$8)</f>
        <v>0</v>
      </c>
      <c r="D1904" s="4" t="s">
        <v>63</v>
      </c>
      <c r="E1904" s="4">
        <f>IF(D1904="","",Menu!$J$10)</f>
        <v>0</v>
      </c>
      <c r="F1904" s="4">
        <f>IF(D1904="","",Menu!$R$8)</f>
        <v>0</v>
      </c>
      <c r="G1904" s="4">
        <f>IF(I1904="","",Menu!$N$12)</f>
        <v>0</v>
      </c>
      <c r="H1904" s="4">
        <f>IF(J1904="","",Menu!$N$10)</f>
        <v>0</v>
      </c>
      <c r="I1904" s="1" t="s">
        <v>2193</v>
      </c>
      <c r="J1904" s="4">
        <f>IF(I1904="","",Menu!$M$8)</f>
        <v>0</v>
      </c>
      <c r="K1904" s="4">
        <f>Playeras!G119</f>
        <v>0</v>
      </c>
      <c r="L1904" s="8">
        <f>IF(K1904="","",IF(Menu!$D$10="",0,Menu!$E$10))</f>
        <v>0</v>
      </c>
      <c r="M1904" s="8">
        <f>IF(K1904="","",IF(Menu!$H$8="",0,Menu!$H$8))</f>
        <v>0</v>
      </c>
      <c r="N1904" s="4" t="s">
        <v>274</v>
      </c>
      <c r="Y1904" s="4" t="str">
        <f>MID(I1904,1,5)</f>
        <v>C0200</v>
      </c>
      <c r="Z1904" s="4">
        <v>72</v>
      </c>
      <c r="AA1904" s="4">
        <f>(ROUNDDOWN(K1904/Z1904,0))*Z1904</f>
        <v>0</v>
      </c>
      <c r="AB1904" s="4">
        <f>K1904-(AA1904)</f>
        <v>0</v>
      </c>
      <c r="AC1904" s="4">
        <f>AA1904/Z1904</f>
        <v>0</v>
      </c>
    </row>
    <row r="1905" spans="1:29" ht="13.2">
      <c r="A1905" s="4" t="s">
        <v>271</v>
      </c>
      <c r="B1905" s="4" t="s">
        <v>272</v>
      </c>
      <c r="C1905" s="4">
        <f>IF(D1905="","",Menu!$D$8)</f>
        <v>0</v>
      </c>
      <c r="D1905" s="4" t="s">
        <v>63</v>
      </c>
      <c r="E1905" s="4">
        <f>IF(D1905="","",Menu!$J$10)</f>
        <v>0</v>
      </c>
      <c r="F1905" s="4">
        <f>IF(D1905="","",Menu!$R$8)</f>
        <v>0</v>
      </c>
      <c r="G1905" s="4">
        <f>IF(I1905="","",Menu!$N$12)</f>
        <v>0</v>
      </c>
      <c r="H1905" s="4">
        <f>IF(J1905="","",Menu!$N$10)</f>
        <v>0</v>
      </c>
      <c r="I1905" s="1" t="s">
        <v>2191</v>
      </c>
      <c r="J1905" s="4">
        <f>IF(I1905="","",Menu!$M$8)</f>
        <v>0</v>
      </c>
      <c r="K1905" s="4">
        <f>Playeras!E119</f>
        <v>0</v>
      </c>
      <c r="L1905" s="8">
        <f>IF(K1905="","",IF(Menu!$D$10="",0,Menu!$E$10))</f>
        <v>0</v>
      </c>
      <c r="M1905" s="8">
        <f>IF(K1905="","",IF(Menu!$H$8="",0,Menu!$H$8))</f>
        <v>0</v>
      </c>
      <c r="N1905" s="4" t="s">
        <v>274</v>
      </c>
      <c r="Y1905" s="4" t="str">
        <f>MID(I1905,1,5)</f>
        <v>C0200</v>
      </c>
      <c r="Z1905" s="4">
        <v>72</v>
      </c>
      <c r="AA1905" s="4">
        <f>(ROUNDDOWN(K1905/Z1905,0))*Z1905</f>
        <v>0</v>
      </c>
      <c r="AB1905" s="4">
        <f>K1905-(AA1905)</f>
        <v>0</v>
      </c>
      <c r="AC1905" s="4">
        <f>AA1905/Z1905</f>
        <v>0</v>
      </c>
    </row>
    <row r="1906" spans="1:29" ht="13.2">
      <c r="A1906" s="4" t="s">
        <v>271</v>
      </c>
      <c r="B1906" s="4" t="s">
        <v>272</v>
      </c>
      <c r="C1906" s="4">
        <f>IF(D1906="","",Menu!$D$8)</f>
        <v>0</v>
      </c>
      <c r="D1906" s="4" t="s">
        <v>63</v>
      </c>
      <c r="E1906" s="4">
        <f>IF(D1906="","",Menu!$J$10)</f>
        <v>0</v>
      </c>
      <c r="F1906" s="4">
        <f>IF(D1906="","",Menu!$R$8)</f>
        <v>0</v>
      </c>
      <c r="G1906" s="4">
        <f>IF(I1906="","",Menu!$N$12)</f>
        <v>0</v>
      </c>
      <c r="H1906" s="4">
        <f>IF(J1906="","",Menu!$N$10)</f>
        <v>0</v>
      </c>
      <c r="I1906" s="1" t="s">
        <v>2192</v>
      </c>
      <c r="J1906" s="4">
        <f>IF(I1906="","",Menu!$M$8)</f>
        <v>0</v>
      </c>
      <c r="K1906" s="4">
        <f>Playeras!F119</f>
        <v>0</v>
      </c>
      <c r="L1906" s="8">
        <f>IF(K1906="","",IF(Menu!$D$10="",0,Menu!$E$10))</f>
        <v>0</v>
      </c>
      <c r="M1906" s="8">
        <f>IF(K1906="","",IF(Menu!$H$8="",0,Menu!$H$8))</f>
        <v>0</v>
      </c>
      <c r="N1906" s="4" t="s">
        <v>274</v>
      </c>
      <c r="Y1906" s="4" t="str">
        <f>MID(I1906,1,5)</f>
        <v>C0200</v>
      </c>
      <c r="Z1906" s="4">
        <v>72</v>
      </c>
      <c r="AA1906" s="4">
        <f>(ROUNDDOWN(K1906/Z1906,0))*Z1906</f>
        <v>0</v>
      </c>
      <c r="AB1906" s="4">
        <f>K1906-(AA1906)</f>
        <v>0</v>
      </c>
      <c r="AC1906" s="4">
        <f>AA1906/Z1906</f>
        <v>0</v>
      </c>
    </row>
    <row r="1907" spans="1:29" ht="13.2">
      <c r="A1907" s="4" t="s">
        <v>271</v>
      </c>
      <c r="B1907" s="4" t="s">
        <v>272</v>
      </c>
      <c r="C1907" s="4">
        <f>IF(D1907="","",Menu!$D$8)</f>
        <v>0</v>
      </c>
      <c r="D1907" s="4" t="s">
        <v>63</v>
      </c>
      <c r="E1907" s="4">
        <f>IF(D1907="","",Menu!$J$10)</f>
        <v>0</v>
      </c>
      <c r="F1907" s="4">
        <f>IF(D1907="","",Menu!$R$8)</f>
        <v>0</v>
      </c>
      <c r="G1907" s="4">
        <f>IF(I1907="","",Menu!$N$12)</f>
        <v>0</v>
      </c>
      <c r="H1907" s="4">
        <f>IF(J1907="","",Menu!$N$10)</f>
        <v>0</v>
      </c>
      <c r="I1907" s="1" t="s">
        <v>2190</v>
      </c>
      <c r="J1907" s="4">
        <f>IF(I1907="","",Menu!$M$8)</f>
        <v>0</v>
      </c>
      <c r="K1907" s="4">
        <f>Playeras!D119</f>
        <v>0</v>
      </c>
      <c r="L1907" s="8">
        <f>IF(K1907="","",IF(Menu!$D$10="",0,Menu!$E$10))</f>
        <v>0</v>
      </c>
      <c r="M1907" s="8">
        <f>IF(K1907="","",IF(Menu!$H$8="",0,Menu!$H$8))</f>
        <v>0</v>
      </c>
      <c r="N1907" s="4" t="s">
        <v>274</v>
      </c>
      <c r="Y1907" s="4" t="str">
        <f>MID(I1907,1,5)</f>
        <v>C0200</v>
      </c>
      <c r="Z1907" s="4">
        <v>72</v>
      </c>
      <c r="AA1907" s="4">
        <f>(ROUNDDOWN(K1907/Z1907,0))*Z1907</f>
        <v>0</v>
      </c>
      <c r="AB1907" s="4">
        <f>K1907-(AA1907)</f>
        <v>0</v>
      </c>
      <c r="AC1907" s="4">
        <f>AA1907/Z1907</f>
        <v>0</v>
      </c>
    </row>
    <row r="1908" spans="1:29" ht="13.2">
      <c r="A1908" s="4" t="s">
        <v>271</v>
      </c>
      <c r="B1908" s="4" t="s">
        <v>272</v>
      </c>
      <c r="C1908" s="4">
        <f>IF(D1908="","",Menu!$D$8)</f>
        <v>0</v>
      </c>
      <c r="D1908" s="4" t="s">
        <v>63</v>
      </c>
      <c r="E1908" s="4">
        <f>IF(D1908="","",Menu!$J$10)</f>
        <v>0</v>
      </c>
      <c r="F1908" s="4">
        <f>IF(D1908="","",Menu!$R$8)</f>
        <v>0</v>
      </c>
      <c r="G1908" s="4">
        <f>IF(I1908="","",Menu!$N$12)</f>
        <v>0</v>
      </c>
      <c r="H1908" s="4">
        <f>IF(J1908="","",Menu!$N$10)</f>
        <v>0</v>
      </c>
      <c r="I1908" s="1" t="s">
        <v>2189</v>
      </c>
      <c r="J1908" s="4">
        <f>IF(I1908="","",Menu!$M$8)</f>
        <v>0</v>
      </c>
      <c r="K1908" s="4">
        <f>Playeras!I118</f>
        <v>0</v>
      </c>
      <c r="L1908" s="8">
        <f>IF(K1908="","",IF(Menu!$D$10="",0,Menu!$E$10))</f>
        <v>0</v>
      </c>
      <c r="M1908" s="8">
        <f>IF(K1908="","",IF(Menu!$H$8="",0,Menu!$H$8))</f>
        <v>0</v>
      </c>
      <c r="N1908" s="4" t="s">
        <v>274</v>
      </c>
      <c r="Y1908" s="4" t="str">
        <f>MID(I1908,1,5)</f>
        <v>C0200</v>
      </c>
      <c r="Z1908" s="4">
        <v>36</v>
      </c>
      <c r="AA1908" s="4">
        <f>(ROUNDDOWN(K1908/Z1908,0))*Z1908</f>
        <v>0</v>
      </c>
      <c r="AB1908" s="4">
        <f>K1908-(AA1908)</f>
        <v>0</v>
      </c>
      <c r="AC1908" s="4">
        <f>AA1908/Z1908</f>
        <v>0</v>
      </c>
    </row>
    <row r="1909" spans="1:29" ht="13.2">
      <c r="A1909" s="4" t="s">
        <v>271</v>
      </c>
      <c r="B1909" s="4" t="s">
        <v>272</v>
      </c>
      <c r="C1909" s="4">
        <f>IF(D1909="","",Menu!$D$8)</f>
        <v>0</v>
      </c>
      <c r="D1909" s="4" t="s">
        <v>63</v>
      </c>
      <c r="E1909" s="4">
        <f>IF(D1909="","",Menu!$J$10)</f>
        <v>0</v>
      </c>
      <c r="F1909" s="4">
        <f>IF(D1909="","",Menu!$R$8)</f>
        <v>0</v>
      </c>
      <c r="G1909" s="4">
        <f>IF(I1909="","",Menu!$N$12)</f>
        <v>0</v>
      </c>
      <c r="H1909" s="4">
        <f>IF(J1909="","",Menu!$N$10)</f>
        <v>0</v>
      </c>
      <c r="I1909" s="1" t="s">
        <v>2188</v>
      </c>
      <c r="J1909" s="4">
        <f>IF(I1909="","",Menu!$M$8)</f>
        <v>0</v>
      </c>
      <c r="K1909" s="4">
        <f>Playeras!H118</f>
        <v>0</v>
      </c>
      <c r="L1909" s="8">
        <f>IF(K1909="","",IF(Menu!$D$10="",0,Menu!$E$10))</f>
        <v>0</v>
      </c>
      <c r="M1909" s="8">
        <f>IF(K1909="","",IF(Menu!$H$8="",0,Menu!$H$8))</f>
        <v>0</v>
      </c>
      <c r="N1909" s="4" t="s">
        <v>274</v>
      </c>
      <c r="Y1909" s="4" t="str">
        <f>MID(I1909,1,5)</f>
        <v>C0200</v>
      </c>
      <c r="Z1909" s="4">
        <v>72</v>
      </c>
      <c r="AA1909" s="4">
        <f>(ROUNDDOWN(K1909/Z1909,0))*Z1909</f>
        <v>0</v>
      </c>
      <c r="AB1909" s="4">
        <f>K1909-(AA1909)</f>
        <v>0</v>
      </c>
      <c r="AC1909" s="4">
        <f>AA1909/Z1909</f>
        <v>0</v>
      </c>
    </row>
    <row r="1910" spans="1:29" ht="13.2">
      <c r="A1910" s="4" t="s">
        <v>271</v>
      </c>
      <c r="B1910" s="4" t="s">
        <v>272</v>
      </c>
      <c r="C1910" s="4">
        <f>IF(D1910="","",Menu!$D$8)</f>
        <v>0</v>
      </c>
      <c r="D1910" s="4" t="s">
        <v>63</v>
      </c>
      <c r="E1910" s="4">
        <f>IF(D1910="","",Menu!$J$10)</f>
        <v>0</v>
      </c>
      <c r="F1910" s="4">
        <f>IF(D1910="","",Menu!$R$8)</f>
        <v>0</v>
      </c>
      <c r="G1910" s="4">
        <f>IF(I1910="","",Menu!$N$12)</f>
        <v>0</v>
      </c>
      <c r="H1910" s="4">
        <f>IF(J1910="","",Menu!$N$10)</f>
        <v>0</v>
      </c>
      <c r="I1910" s="1" t="s">
        <v>2187</v>
      </c>
      <c r="J1910" s="4">
        <f>IF(I1910="","",Menu!$M$8)</f>
        <v>0</v>
      </c>
      <c r="K1910" s="4">
        <f>Playeras!G118</f>
        <v>0</v>
      </c>
      <c r="L1910" s="8">
        <f>IF(K1910="","",IF(Menu!$D$10="",0,Menu!$E$10))</f>
        <v>0</v>
      </c>
      <c r="M1910" s="8">
        <f>IF(K1910="","",IF(Menu!$H$8="",0,Menu!$H$8))</f>
        <v>0</v>
      </c>
      <c r="N1910" s="4" t="s">
        <v>274</v>
      </c>
      <c r="Y1910" s="4" t="str">
        <f>MID(I1910,1,5)</f>
        <v>C0200</v>
      </c>
      <c r="Z1910" s="4">
        <v>72</v>
      </c>
      <c r="AA1910" s="4">
        <f>(ROUNDDOWN(K1910/Z1910,0))*Z1910</f>
        <v>0</v>
      </c>
      <c r="AB1910" s="4">
        <f>K1910-(AA1910)</f>
        <v>0</v>
      </c>
      <c r="AC1910" s="4">
        <f>AA1910/Z1910</f>
        <v>0</v>
      </c>
    </row>
    <row r="1911" spans="1:29" ht="13.2">
      <c r="A1911" s="4" t="s">
        <v>271</v>
      </c>
      <c r="B1911" s="4" t="s">
        <v>272</v>
      </c>
      <c r="C1911" s="4">
        <f>IF(D1911="","",Menu!$D$8)</f>
        <v>0</v>
      </c>
      <c r="D1911" s="4" t="s">
        <v>63</v>
      </c>
      <c r="E1911" s="4">
        <f>IF(D1911="","",Menu!$J$10)</f>
        <v>0</v>
      </c>
      <c r="F1911" s="4">
        <f>IF(D1911="","",Menu!$R$8)</f>
        <v>0</v>
      </c>
      <c r="G1911" s="4">
        <f>IF(I1911="","",Menu!$N$12)</f>
        <v>0</v>
      </c>
      <c r="H1911" s="4">
        <f>IF(J1911="","",Menu!$N$10)</f>
        <v>0</v>
      </c>
      <c r="I1911" s="1" t="s">
        <v>2185</v>
      </c>
      <c r="J1911" s="4">
        <f>IF(I1911="","",Menu!$M$8)</f>
        <v>0</v>
      </c>
      <c r="K1911" s="4">
        <f>Playeras!E118</f>
        <v>0</v>
      </c>
      <c r="L1911" s="8">
        <f>IF(K1911="","",IF(Menu!$D$10="",0,Menu!$E$10))</f>
        <v>0</v>
      </c>
      <c r="M1911" s="8">
        <f>IF(K1911="","",IF(Menu!$H$8="",0,Menu!$H$8))</f>
        <v>0</v>
      </c>
      <c r="N1911" s="4" t="s">
        <v>274</v>
      </c>
      <c r="Y1911" s="4" t="str">
        <f>MID(I1911,1,5)</f>
        <v>C0200</v>
      </c>
      <c r="Z1911" s="4">
        <v>72</v>
      </c>
      <c r="AA1911" s="4">
        <f>(ROUNDDOWN(K1911/Z1911,0))*Z1911</f>
        <v>0</v>
      </c>
      <c r="AB1911" s="4">
        <f>K1911-(AA1911)</f>
        <v>0</v>
      </c>
      <c r="AC1911" s="4">
        <f>AA1911/Z1911</f>
        <v>0</v>
      </c>
    </row>
    <row r="1912" spans="1:29" ht="13.2">
      <c r="A1912" s="4" t="s">
        <v>271</v>
      </c>
      <c r="B1912" s="4" t="s">
        <v>272</v>
      </c>
      <c r="C1912" s="4">
        <f>IF(D1912="","",Menu!$D$8)</f>
        <v>0</v>
      </c>
      <c r="D1912" s="4" t="s">
        <v>63</v>
      </c>
      <c r="E1912" s="4">
        <f>IF(D1912="","",Menu!$J$10)</f>
        <v>0</v>
      </c>
      <c r="F1912" s="4">
        <f>IF(D1912="","",Menu!$R$8)</f>
        <v>0</v>
      </c>
      <c r="G1912" s="4">
        <f>IF(I1912="","",Menu!$N$12)</f>
        <v>0</v>
      </c>
      <c r="H1912" s="4">
        <f>IF(J1912="","",Menu!$N$10)</f>
        <v>0</v>
      </c>
      <c r="I1912" s="1" t="s">
        <v>2186</v>
      </c>
      <c r="J1912" s="4">
        <f>IF(I1912="","",Menu!$M$8)</f>
        <v>0</v>
      </c>
      <c r="K1912" s="4">
        <f>Playeras!F118</f>
        <v>0</v>
      </c>
      <c r="L1912" s="8">
        <f>IF(K1912="","",IF(Menu!$D$10="",0,Menu!$E$10))</f>
        <v>0</v>
      </c>
      <c r="M1912" s="8">
        <f>IF(K1912="","",IF(Menu!$H$8="",0,Menu!$H$8))</f>
        <v>0</v>
      </c>
      <c r="N1912" s="4" t="s">
        <v>274</v>
      </c>
      <c r="Y1912" s="4" t="str">
        <f>MID(I1912,1,5)</f>
        <v>C0200</v>
      </c>
      <c r="Z1912" s="4">
        <v>72</v>
      </c>
      <c r="AA1912" s="4">
        <f>(ROUNDDOWN(K1912/Z1912,0))*Z1912</f>
        <v>0</v>
      </c>
      <c r="AB1912" s="4">
        <f>K1912-(AA1912)</f>
        <v>0</v>
      </c>
      <c r="AC1912" s="4">
        <f>AA1912/Z1912</f>
        <v>0</v>
      </c>
    </row>
    <row r="1913" spans="1:29" ht="13.2">
      <c r="A1913" s="4" t="s">
        <v>271</v>
      </c>
      <c r="B1913" s="4" t="s">
        <v>272</v>
      </c>
      <c r="C1913" s="4">
        <f>IF(D1913="","",Menu!$D$8)</f>
        <v>0</v>
      </c>
      <c r="D1913" s="4" t="s">
        <v>63</v>
      </c>
      <c r="E1913" s="4">
        <f>IF(D1913="","",Menu!$J$10)</f>
        <v>0</v>
      </c>
      <c r="F1913" s="4">
        <f>IF(D1913="","",Menu!$R$8)</f>
        <v>0</v>
      </c>
      <c r="G1913" s="4">
        <f>IF(I1913="","",Menu!$N$12)</f>
        <v>0</v>
      </c>
      <c r="H1913" s="4">
        <f>IF(J1913="","",Menu!$N$10)</f>
        <v>0</v>
      </c>
      <c r="I1913" s="1" t="s">
        <v>2184</v>
      </c>
      <c r="J1913" s="4">
        <f>IF(I1913="","",Menu!$M$8)</f>
        <v>0</v>
      </c>
      <c r="K1913" s="4">
        <f>Playeras!D118</f>
        <v>0</v>
      </c>
      <c r="L1913" s="8">
        <f>IF(K1913="","",IF(Menu!$D$10="",0,Menu!$E$10))</f>
        <v>0</v>
      </c>
      <c r="M1913" s="8">
        <f>IF(K1913="","",IF(Menu!$H$8="",0,Menu!$H$8))</f>
        <v>0</v>
      </c>
      <c r="N1913" s="4" t="s">
        <v>274</v>
      </c>
      <c r="Y1913" s="4" t="str">
        <f>MID(I1913,1,5)</f>
        <v>C0200</v>
      </c>
      <c r="Z1913" s="4">
        <v>72</v>
      </c>
      <c r="AA1913" s="4">
        <f>(ROUNDDOWN(K1913/Z1913,0))*Z1913</f>
        <v>0</v>
      </c>
      <c r="AB1913" s="4">
        <f>K1913-(AA1913)</f>
        <v>0</v>
      </c>
      <c r="AC1913" s="4">
        <f>AA1913/Z1913</f>
        <v>0</v>
      </c>
    </row>
    <row r="1914" spans="1:29" ht="13.2">
      <c r="A1914" s="4" t="s">
        <v>271</v>
      </c>
      <c r="B1914" s="4" t="s">
        <v>272</v>
      </c>
      <c r="C1914" s="4">
        <f>IF(D1914="","",Menu!$D$8)</f>
        <v>0</v>
      </c>
      <c r="D1914" s="4" t="s">
        <v>63</v>
      </c>
      <c r="E1914" s="4">
        <f>IF(D1914="","",Menu!$J$10)</f>
        <v>0</v>
      </c>
      <c r="F1914" s="4">
        <f>IF(D1914="","",Menu!$R$8)</f>
        <v>0</v>
      </c>
      <c r="G1914" s="4">
        <f>IF(I1914="","",Menu!$N$12)</f>
        <v>0</v>
      </c>
      <c r="H1914" s="4">
        <f>IF(J1914="","",Menu!$N$10)</f>
        <v>0</v>
      </c>
      <c r="I1914" s="1" t="s">
        <v>2183</v>
      </c>
      <c r="J1914" s="4">
        <f>IF(I1914="","",Menu!$M$8)</f>
        <v>0</v>
      </c>
      <c r="K1914" s="4">
        <f>Playeras!I117</f>
        <v>0</v>
      </c>
      <c r="L1914" s="8">
        <f>IF(K1914="","",IF(Menu!$D$10="",0,Menu!$E$10))</f>
        <v>0</v>
      </c>
      <c r="M1914" s="8">
        <f>IF(K1914="","",IF(Menu!$H$8="",0,Menu!$H$8))</f>
        <v>0</v>
      </c>
      <c r="N1914" s="4" t="s">
        <v>274</v>
      </c>
      <c r="Y1914" s="4" t="str">
        <f>MID(I1914,1,5)</f>
        <v>C0200</v>
      </c>
      <c r="Z1914" s="4">
        <v>36</v>
      </c>
      <c r="AA1914" s="4">
        <f>(ROUNDDOWN(K1914/Z1914,0))*Z1914</f>
        <v>0</v>
      </c>
      <c r="AB1914" s="4">
        <f>K1914-(AA1914)</f>
        <v>0</v>
      </c>
      <c r="AC1914" s="4">
        <f>AA1914/Z1914</f>
        <v>0</v>
      </c>
    </row>
    <row r="1915" spans="1:29" ht="13.2">
      <c r="A1915" s="4" t="s">
        <v>271</v>
      </c>
      <c r="B1915" s="4" t="s">
        <v>272</v>
      </c>
      <c r="C1915" s="4">
        <f>IF(D1915="","",Menu!$D$8)</f>
        <v>0</v>
      </c>
      <c r="D1915" s="4" t="s">
        <v>63</v>
      </c>
      <c r="E1915" s="4">
        <f>IF(D1915="","",Menu!$J$10)</f>
        <v>0</v>
      </c>
      <c r="F1915" s="4">
        <f>IF(D1915="","",Menu!$R$8)</f>
        <v>0</v>
      </c>
      <c r="G1915" s="4">
        <f>IF(I1915="","",Menu!$N$12)</f>
        <v>0</v>
      </c>
      <c r="H1915" s="4">
        <f>IF(J1915="","",Menu!$N$10)</f>
        <v>0</v>
      </c>
      <c r="I1915" s="1" t="s">
        <v>2182</v>
      </c>
      <c r="J1915" s="4">
        <f>IF(I1915="","",Menu!$M$8)</f>
        <v>0</v>
      </c>
      <c r="K1915" s="4">
        <f>Playeras!H117</f>
        <v>0</v>
      </c>
      <c r="L1915" s="8">
        <f>IF(K1915="","",IF(Menu!$D$10="",0,Menu!$E$10))</f>
        <v>0</v>
      </c>
      <c r="M1915" s="8">
        <f>IF(K1915="","",IF(Menu!$H$8="",0,Menu!$H$8))</f>
        <v>0</v>
      </c>
      <c r="N1915" s="4" t="s">
        <v>274</v>
      </c>
      <c r="Y1915" s="4" t="str">
        <f>MID(I1915,1,5)</f>
        <v>C0200</v>
      </c>
      <c r="Z1915" s="4">
        <v>72</v>
      </c>
      <c r="AA1915" s="4">
        <f>(ROUNDDOWN(K1915/Z1915,0))*Z1915</f>
        <v>0</v>
      </c>
      <c r="AB1915" s="4">
        <f>K1915-(AA1915)</f>
        <v>0</v>
      </c>
      <c r="AC1915" s="4">
        <f>AA1915/Z1915</f>
        <v>0</v>
      </c>
    </row>
    <row r="1916" spans="1:29" ht="13.2">
      <c r="A1916" s="4" t="s">
        <v>271</v>
      </c>
      <c r="B1916" s="4" t="s">
        <v>272</v>
      </c>
      <c r="C1916" s="4">
        <f>IF(D1916="","",Menu!$D$8)</f>
        <v>0</v>
      </c>
      <c r="D1916" s="4" t="s">
        <v>63</v>
      </c>
      <c r="E1916" s="4">
        <f>IF(D1916="","",Menu!$J$10)</f>
        <v>0</v>
      </c>
      <c r="F1916" s="4">
        <f>IF(D1916="","",Menu!$R$8)</f>
        <v>0</v>
      </c>
      <c r="G1916" s="4">
        <f>IF(I1916="","",Menu!$N$12)</f>
        <v>0</v>
      </c>
      <c r="H1916" s="4">
        <f>IF(J1916="","",Menu!$N$10)</f>
        <v>0</v>
      </c>
      <c r="I1916" s="1" t="s">
        <v>2181</v>
      </c>
      <c r="J1916" s="4">
        <f>IF(I1916="","",Menu!$M$8)</f>
        <v>0</v>
      </c>
      <c r="K1916" s="4">
        <f>Playeras!G117</f>
        <v>0</v>
      </c>
      <c r="L1916" s="8">
        <f>IF(K1916="","",IF(Menu!$D$10="",0,Menu!$E$10))</f>
        <v>0</v>
      </c>
      <c r="M1916" s="8">
        <f>IF(K1916="","",IF(Menu!$H$8="",0,Menu!$H$8))</f>
        <v>0</v>
      </c>
      <c r="N1916" s="4" t="s">
        <v>274</v>
      </c>
      <c r="Y1916" s="4" t="str">
        <f>MID(I1916,1,5)</f>
        <v>C0200</v>
      </c>
      <c r="Z1916" s="4">
        <v>72</v>
      </c>
      <c r="AA1916" s="4">
        <f>(ROUNDDOWN(K1916/Z1916,0))*Z1916</f>
        <v>0</v>
      </c>
      <c r="AB1916" s="4">
        <f>K1916-(AA1916)</f>
        <v>0</v>
      </c>
      <c r="AC1916" s="4">
        <f>AA1916/Z1916</f>
        <v>0</v>
      </c>
    </row>
    <row r="1917" spans="1:29" ht="13.2">
      <c r="A1917" s="4" t="s">
        <v>271</v>
      </c>
      <c r="B1917" s="4" t="s">
        <v>272</v>
      </c>
      <c r="C1917" s="4">
        <f>IF(D1917="","",Menu!$D$8)</f>
        <v>0</v>
      </c>
      <c r="D1917" s="4" t="s">
        <v>63</v>
      </c>
      <c r="E1917" s="4">
        <f>IF(D1917="","",Menu!$J$10)</f>
        <v>0</v>
      </c>
      <c r="F1917" s="4">
        <f>IF(D1917="","",Menu!$R$8)</f>
        <v>0</v>
      </c>
      <c r="G1917" s="4">
        <f>IF(I1917="","",Menu!$N$12)</f>
        <v>0</v>
      </c>
      <c r="H1917" s="4">
        <f>IF(J1917="","",Menu!$N$10)</f>
        <v>0</v>
      </c>
      <c r="I1917" s="1" t="s">
        <v>2179</v>
      </c>
      <c r="J1917" s="4">
        <f>IF(I1917="","",Menu!$M$8)</f>
        <v>0</v>
      </c>
      <c r="K1917" s="4">
        <f>Playeras!E117</f>
        <v>0</v>
      </c>
      <c r="L1917" s="8">
        <f>IF(K1917="","",IF(Menu!$D$10="",0,Menu!$E$10))</f>
        <v>0</v>
      </c>
      <c r="M1917" s="8">
        <f>IF(K1917="","",IF(Menu!$H$8="",0,Menu!$H$8))</f>
        <v>0</v>
      </c>
      <c r="N1917" s="4" t="s">
        <v>274</v>
      </c>
      <c r="Y1917" s="4" t="str">
        <f>MID(I1917,1,5)</f>
        <v>C0200</v>
      </c>
      <c r="Z1917" s="4">
        <v>72</v>
      </c>
      <c r="AA1917" s="4">
        <f>(ROUNDDOWN(K1917/Z1917,0))*Z1917</f>
        <v>0</v>
      </c>
      <c r="AB1917" s="4">
        <f>K1917-(AA1917)</f>
        <v>0</v>
      </c>
      <c r="AC1917" s="4">
        <f>AA1917/Z1917</f>
        <v>0</v>
      </c>
    </row>
    <row r="1918" spans="1:29" ht="13.2">
      <c r="A1918" s="4" t="s">
        <v>271</v>
      </c>
      <c r="B1918" s="4" t="s">
        <v>272</v>
      </c>
      <c r="C1918" s="4">
        <f>IF(D1918="","",Menu!$D$8)</f>
        <v>0</v>
      </c>
      <c r="D1918" s="4" t="s">
        <v>63</v>
      </c>
      <c r="E1918" s="4">
        <f>IF(D1918="","",Menu!$J$10)</f>
        <v>0</v>
      </c>
      <c r="F1918" s="4">
        <f>IF(D1918="","",Menu!$R$8)</f>
        <v>0</v>
      </c>
      <c r="G1918" s="4">
        <f>IF(I1918="","",Menu!$N$12)</f>
        <v>0</v>
      </c>
      <c r="H1918" s="4">
        <f>IF(J1918="","",Menu!$N$10)</f>
        <v>0</v>
      </c>
      <c r="I1918" s="1" t="s">
        <v>2180</v>
      </c>
      <c r="J1918" s="4">
        <f>IF(I1918="","",Menu!$M$8)</f>
        <v>0</v>
      </c>
      <c r="K1918" s="4">
        <f>Playeras!F117</f>
        <v>0</v>
      </c>
      <c r="L1918" s="8">
        <f>IF(K1918="","",IF(Menu!$D$10="",0,Menu!$E$10))</f>
        <v>0</v>
      </c>
      <c r="M1918" s="8">
        <f>IF(K1918="","",IF(Menu!$H$8="",0,Menu!$H$8))</f>
        <v>0</v>
      </c>
      <c r="N1918" s="4" t="s">
        <v>274</v>
      </c>
      <c r="Y1918" s="4" t="str">
        <f>MID(I1918,1,5)</f>
        <v>C0200</v>
      </c>
      <c r="Z1918" s="4">
        <v>72</v>
      </c>
      <c r="AA1918" s="4">
        <f>(ROUNDDOWN(K1918/Z1918,0))*Z1918</f>
        <v>0</v>
      </c>
      <c r="AB1918" s="4">
        <f>K1918-(AA1918)</f>
        <v>0</v>
      </c>
      <c r="AC1918" s="4">
        <f>AA1918/Z1918</f>
        <v>0</v>
      </c>
    </row>
    <row r="1919" spans="1:29" ht="13.2">
      <c r="A1919" s="4" t="s">
        <v>271</v>
      </c>
      <c r="B1919" s="4" t="s">
        <v>272</v>
      </c>
      <c r="C1919" s="4">
        <f>IF(D1919="","",Menu!$D$8)</f>
        <v>0</v>
      </c>
      <c r="D1919" s="4" t="s">
        <v>63</v>
      </c>
      <c r="E1919" s="4">
        <f>IF(D1919="","",Menu!$J$10)</f>
        <v>0</v>
      </c>
      <c r="F1919" s="4">
        <f>IF(D1919="","",Menu!$R$8)</f>
        <v>0</v>
      </c>
      <c r="G1919" s="4">
        <f>IF(I1919="","",Menu!$N$12)</f>
        <v>0</v>
      </c>
      <c r="H1919" s="4">
        <f>IF(J1919="","",Menu!$N$10)</f>
        <v>0</v>
      </c>
      <c r="I1919" s="1" t="s">
        <v>2178</v>
      </c>
      <c r="J1919" s="4">
        <f>IF(I1919="","",Menu!$M$8)</f>
        <v>0</v>
      </c>
      <c r="K1919" s="4">
        <f>Playeras!D117</f>
        <v>0</v>
      </c>
      <c r="L1919" s="8">
        <f>IF(K1919="","",IF(Menu!$D$10="",0,Menu!$E$10))</f>
        <v>0</v>
      </c>
      <c r="M1919" s="8">
        <f>IF(K1919="","",IF(Menu!$H$8="",0,Menu!$H$8))</f>
        <v>0</v>
      </c>
      <c r="N1919" s="4" t="s">
        <v>274</v>
      </c>
      <c r="Y1919" s="4" t="str">
        <f>MID(I1919,1,5)</f>
        <v>C0200</v>
      </c>
      <c r="Z1919" s="4">
        <v>72</v>
      </c>
      <c r="AA1919" s="4">
        <f>(ROUNDDOWN(K1919/Z1919,0))*Z1919</f>
        <v>0</v>
      </c>
      <c r="AB1919" s="4">
        <f>K1919-(AA1919)</f>
        <v>0</v>
      </c>
      <c r="AC1919" s="4">
        <f>AA1919/Z1919</f>
        <v>0</v>
      </c>
    </row>
    <row r="1920" spans="1:29" ht="13.2">
      <c r="A1920" s="4" t="s">
        <v>271</v>
      </c>
      <c r="B1920" s="4" t="s">
        <v>272</v>
      </c>
      <c r="C1920" s="4">
        <f>IF(D1920="","",Menu!$D$8)</f>
        <v>0</v>
      </c>
      <c r="D1920" s="4" t="s">
        <v>63</v>
      </c>
      <c r="E1920" s="4">
        <f>IF(D1920="","",Menu!$J$10)</f>
        <v>0</v>
      </c>
      <c r="F1920" s="4">
        <f>IF(D1920="","",Menu!$R$8)</f>
        <v>0</v>
      </c>
      <c r="G1920" s="4">
        <f>IF(I1920="","",Menu!$N$12)</f>
        <v>0</v>
      </c>
      <c r="H1920" s="4">
        <f>IF(J1920="","",Menu!$N$10)</f>
        <v>0</v>
      </c>
      <c r="I1920" s="1" t="s">
        <v>2177</v>
      </c>
      <c r="J1920" s="4">
        <f>IF(I1920="","",Menu!$M$8)</f>
        <v>0</v>
      </c>
      <c r="K1920" s="4">
        <f>Playeras!I116</f>
        <v>0</v>
      </c>
      <c r="L1920" s="8">
        <f>IF(K1920="","",IF(Menu!$D$10="",0,Menu!$E$10))</f>
        <v>0</v>
      </c>
      <c r="M1920" s="8">
        <f>IF(K1920="","",IF(Menu!$H$8="",0,Menu!$H$8))</f>
        <v>0</v>
      </c>
      <c r="N1920" s="4" t="s">
        <v>274</v>
      </c>
      <c r="Y1920" s="4" t="str">
        <f>MID(I1920,1,5)</f>
        <v>C0200</v>
      </c>
      <c r="Z1920" s="4">
        <v>36</v>
      </c>
      <c r="AA1920" s="4">
        <f>(ROUNDDOWN(K1920/Z1920,0))*Z1920</f>
        <v>0</v>
      </c>
      <c r="AB1920" s="4">
        <f>K1920-(AA1920)</f>
        <v>0</v>
      </c>
      <c r="AC1920" s="4">
        <f>AA1920/Z1920</f>
        <v>0</v>
      </c>
    </row>
    <row r="1921" spans="1:29" ht="13.2">
      <c r="A1921" s="4" t="s">
        <v>271</v>
      </c>
      <c r="B1921" s="4" t="s">
        <v>272</v>
      </c>
      <c r="C1921" s="4">
        <f>IF(D1921="","",Menu!$D$8)</f>
        <v>0</v>
      </c>
      <c r="D1921" s="4" t="s">
        <v>63</v>
      </c>
      <c r="E1921" s="4">
        <f>IF(D1921="","",Menu!$J$10)</f>
        <v>0</v>
      </c>
      <c r="F1921" s="4">
        <f>IF(D1921="","",Menu!$R$8)</f>
        <v>0</v>
      </c>
      <c r="G1921" s="4">
        <f>IF(I1921="","",Menu!$N$12)</f>
        <v>0</v>
      </c>
      <c r="H1921" s="4">
        <f>IF(J1921="","",Menu!$N$10)</f>
        <v>0</v>
      </c>
      <c r="I1921" s="1" t="s">
        <v>2176</v>
      </c>
      <c r="J1921" s="4">
        <f>IF(I1921="","",Menu!$M$8)</f>
        <v>0</v>
      </c>
      <c r="K1921" s="4">
        <f>Playeras!H116</f>
        <v>0</v>
      </c>
      <c r="L1921" s="8">
        <f>IF(K1921="","",IF(Menu!$D$10="",0,Menu!$E$10))</f>
        <v>0</v>
      </c>
      <c r="M1921" s="8">
        <f>IF(K1921="","",IF(Menu!$H$8="",0,Menu!$H$8))</f>
        <v>0</v>
      </c>
      <c r="N1921" s="4" t="s">
        <v>274</v>
      </c>
      <c r="Y1921" s="4" t="str">
        <f>MID(I1921,1,5)</f>
        <v>C0200</v>
      </c>
      <c r="Z1921" s="4">
        <v>72</v>
      </c>
      <c r="AA1921" s="4">
        <f>(ROUNDDOWN(K1921/Z1921,0))*Z1921</f>
        <v>0</v>
      </c>
      <c r="AB1921" s="4">
        <f>K1921-(AA1921)</f>
        <v>0</v>
      </c>
      <c r="AC1921" s="4">
        <f>AA1921/Z1921</f>
        <v>0</v>
      </c>
    </row>
    <row r="1922" spans="1:29" ht="13.2">
      <c r="A1922" s="4" t="s">
        <v>271</v>
      </c>
      <c r="B1922" s="4" t="s">
        <v>272</v>
      </c>
      <c r="C1922" s="4">
        <f>IF(D1922="","",Menu!$D$8)</f>
        <v>0</v>
      </c>
      <c r="D1922" s="4" t="s">
        <v>63</v>
      </c>
      <c r="E1922" s="4">
        <f>IF(D1922="","",Menu!$J$10)</f>
        <v>0</v>
      </c>
      <c r="F1922" s="4">
        <f>IF(D1922="","",Menu!$R$8)</f>
        <v>0</v>
      </c>
      <c r="G1922" s="4">
        <f>IF(I1922="","",Menu!$N$12)</f>
        <v>0</v>
      </c>
      <c r="H1922" s="4">
        <f>IF(J1922="","",Menu!$N$10)</f>
        <v>0</v>
      </c>
      <c r="I1922" s="1" t="s">
        <v>2175</v>
      </c>
      <c r="J1922" s="4">
        <f>IF(I1922="","",Menu!$M$8)</f>
        <v>0</v>
      </c>
      <c r="K1922" s="4">
        <f>Playeras!G116</f>
        <v>0</v>
      </c>
      <c r="L1922" s="8">
        <f>IF(K1922="","",IF(Menu!$D$10="",0,Menu!$E$10))</f>
        <v>0</v>
      </c>
      <c r="M1922" s="8">
        <f>IF(K1922="","",IF(Menu!$H$8="",0,Menu!$H$8))</f>
        <v>0</v>
      </c>
      <c r="N1922" s="4" t="s">
        <v>274</v>
      </c>
      <c r="Y1922" s="4" t="str">
        <f>MID(I1922,1,5)</f>
        <v>C0200</v>
      </c>
      <c r="Z1922" s="4">
        <v>72</v>
      </c>
      <c r="AA1922" s="4">
        <f>(ROUNDDOWN(K1922/Z1922,0))*Z1922</f>
        <v>0</v>
      </c>
      <c r="AB1922" s="4">
        <f>K1922-(AA1922)</f>
        <v>0</v>
      </c>
      <c r="AC1922" s="4">
        <f>AA1922/Z1922</f>
        <v>0</v>
      </c>
    </row>
    <row r="1923" spans="1:29" ht="13.2">
      <c r="A1923" s="4" t="s">
        <v>271</v>
      </c>
      <c r="B1923" s="4" t="s">
        <v>272</v>
      </c>
      <c r="C1923" s="4">
        <f>IF(D1923="","",Menu!$D$8)</f>
        <v>0</v>
      </c>
      <c r="D1923" s="4" t="s">
        <v>63</v>
      </c>
      <c r="E1923" s="4">
        <f>IF(D1923="","",Menu!$J$10)</f>
        <v>0</v>
      </c>
      <c r="F1923" s="4">
        <f>IF(D1923="","",Menu!$R$8)</f>
        <v>0</v>
      </c>
      <c r="G1923" s="4">
        <f>IF(I1923="","",Menu!$N$12)</f>
        <v>0</v>
      </c>
      <c r="H1923" s="4">
        <f>IF(J1923="","",Menu!$N$10)</f>
        <v>0</v>
      </c>
      <c r="I1923" s="1" t="s">
        <v>2173</v>
      </c>
      <c r="J1923" s="4">
        <f>IF(I1923="","",Menu!$M$8)</f>
        <v>0</v>
      </c>
      <c r="K1923" s="4">
        <f>Playeras!E116</f>
        <v>0</v>
      </c>
      <c r="L1923" s="8">
        <f>IF(K1923="","",IF(Menu!$D$10="",0,Menu!$E$10))</f>
        <v>0</v>
      </c>
      <c r="M1923" s="8">
        <f>IF(K1923="","",IF(Menu!$H$8="",0,Menu!$H$8))</f>
        <v>0</v>
      </c>
      <c r="N1923" s="4" t="s">
        <v>274</v>
      </c>
      <c r="Y1923" s="4" t="str">
        <f>MID(I1923,1,5)</f>
        <v>C0200</v>
      </c>
      <c r="Z1923" s="4">
        <v>72</v>
      </c>
      <c r="AA1923" s="4">
        <f>(ROUNDDOWN(K1923/Z1923,0))*Z1923</f>
        <v>0</v>
      </c>
      <c r="AB1923" s="4">
        <f>K1923-(AA1923)</f>
        <v>0</v>
      </c>
      <c r="AC1923" s="4">
        <f>AA1923/Z1923</f>
        <v>0</v>
      </c>
    </row>
    <row r="1924" spans="1:29" ht="13.2">
      <c r="A1924" s="4" t="s">
        <v>271</v>
      </c>
      <c r="B1924" s="4" t="s">
        <v>272</v>
      </c>
      <c r="C1924" s="4">
        <f>IF(D1924="","",Menu!$D$8)</f>
        <v>0</v>
      </c>
      <c r="D1924" s="4" t="s">
        <v>63</v>
      </c>
      <c r="E1924" s="4">
        <f>IF(D1924="","",Menu!$J$10)</f>
        <v>0</v>
      </c>
      <c r="F1924" s="4">
        <f>IF(D1924="","",Menu!$R$8)</f>
        <v>0</v>
      </c>
      <c r="G1924" s="4">
        <f>IF(I1924="","",Menu!$N$12)</f>
        <v>0</v>
      </c>
      <c r="H1924" s="4">
        <f>IF(J1924="","",Menu!$N$10)</f>
        <v>0</v>
      </c>
      <c r="I1924" s="1" t="s">
        <v>2174</v>
      </c>
      <c r="J1924" s="4">
        <f>IF(I1924="","",Menu!$M$8)</f>
        <v>0</v>
      </c>
      <c r="K1924" s="4">
        <f>Playeras!F116</f>
        <v>0</v>
      </c>
      <c r="L1924" s="8">
        <f>IF(K1924="","",IF(Menu!$D$10="",0,Menu!$E$10))</f>
        <v>0</v>
      </c>
      <c r="M1924" s="8">
        <f>IF(K1924="","",IF(Menu!$H$8="",0,Menu!$H$8))</f>
        <v>0</v>
      </c>
      <c r="N1924" s="4" t="s">
        <v>274</v>
      </c>
      <c r="Y1924" s="4" t="str">
        <f>MID(I1924,1,5)</f>
        <v>C0200</v>
      </c>
      <c r="Z1924" s="4">
        <v>72</v>
      </c>
      <c r="AA1924" s="4">
        <f>(ROUNDDOWN(K1924/Z1924,0))*Z1924</f>
        <v>0</v>
      </c>
      <c r="AB1924" s="4">
        <f>K1924-(AA1924)</f>
        <v>0</v>
      </c>
      <c r="AC1924" s="4">
        <f>AA1924/Z1924</f>
        <v>0</v>
      </c>
    </row>
    <row r="1925" spans="1:29" ht="13.2">
      <c r="A1925" s="4" t="s">
        <v>271</v>
      </c>
      <c r="B1925" s="4" t="s">
        <v>272</v>
      </c>
      <c r="C1925" s="4">
        <f>IF(D1925="","",Menu!$D$8)</f>
        <v>0</v>
      </c>
      <c r="D1925" s="4" t="s">
        <v>63</v>
      </c>
      <c r="E1925" s="4">
        <f>IF(D1925="","",Menu!$J$10)</f>
        <v>0</v>
      </c>
      <c r="F1925" s="4">
        <f>IF(D1925="","",Menu!$R$8)</f>
        <v>0</v>
      </c>
      <c r="G1925" s="4">
        <f>IF(I1925="","",Menu!$N$12)</f>
        <v>0</v>
      </c>
      <c r="H1925" s="4">
        <f>IF(J1925="","",Menu!$N$10)</f>
        <v>0</v>
      </c>
      <c r="I1925" s="1" t="s">
        <v>2172</v>
      </c>
      <c r="J1925" s="4">
        <f>IF(I1925="","",Menu!$M$8)</f>
        <v>0</v>
      </c>
      <c r="K1925" s="4">
        <f>Playeras!D116</f>
        <v>0</v>
      </c>
      <c r="L1925" s="8">
        <f>IF(K1925="","",IF(Menu!$D$10="",0,Menu!$E$10))</f>
        <v>0</v>
      </c>
      <c r="M1925" s="8">
        <f>IF(K1925="","",IF(Menu!$H$8="",0,Menu!$H$8))</f>
        <v>0</v>
      </c>
      <c r="N1925" s="4" t="s">
        <v>274</v>
      </c>
      <c r="Y1925" s="4" t="str">
        <f>MID(I1925,1,5)</f>
        <v>C0200</v>
      </c>
      <c r="Z1925" s="4">
        <v>72</v>
      </c>
      <c r="AA1925" s="4">
        <f>(ROUNDDOWN(K1925/Z1925,0))*Z1925</f>
        <v>0</v>
      </c>
      <c r="AB1925" s="4">
        <f>K1925-(AA1925)</f>
        <v>0</v>
      </c>
      <c r="AC1925" s="4">
        <f>AA1925/Z1925</f>
        <v>0</v>
      </c>
    </row>
    <row r="1926" spans="1:29" ht="13.2">
      <c r="A1926" s="4" t="s">
        <v>271</v>
      </c>
      <c r="B1926" s="4" t="s">
        <v>272</v>
      </c>
      <c r="C1926" s="4">
        <f>IF(D1926="","",Menu!$D$8)</f>
        <v>0</v>
      </c>
      <c r="D1926" s="4" t="s">
        <v>63</v>
      </c>
      <c r="E1926" s="4">
        <f>IF(D1926="","",Menu!$J$10)</f>
        <v>0</v>
      </c>
      <c r="F1926" s="4">
        <f>IF(D1926="","",Menu!$R$8)</f>
        <v>0</v>
      </c>
      <c r="G1926" s="4">
        <f>IF(I1926="","",Menu!$N$12)</f>
        <v>0</v>
      </c>
      <c r="H1926" s="4">
        <f>IF(J1926="","",Menu!$N$10)</f>
        <v>0</v>
      </c>
      <c r="I1926" s="1" t="s">
        <v>2171</v>
      </c>
      <c r="J1926" s="4">
        <f>IF(I1926="","",Menu!$M$8)</f>
        <v>0</v>
      </c>
      <c r="K1926" s="4">
        <f>Playeras!I115</f>
        <v>0</v>
      </c>
      <c r="L1926" s="8">
        <f>IF(K1926="","",IF(Menu!$D$10="",0,Menu!$E$10))</f>
        <v>0</v>
      </c>
      <c r="M1926" s="8">
        <f>IF(K1926="","",IF(Menu!$H$8="",0,Menu!$H$8))</f>
        <v>0</v>
      </c>
      <c r="N1926" s="4" t="s">
        <v>274</v>
      </c>
      <c r="Y1926" s="4" t="str">
        <f>MID(I1926,1,5)</f>
        <v>C0200</v>
      </c>
      <c r="Z1926" s="4">
        <v>36</v>
      </c>
      <c r="AA1926" s="4">
        <f>(ROUNDDOWN(K1926/Z1926,0))*Z1926</f>
        <v>0</v>
      </c>
      <c r="AB1926" s="4">
        <f>K1926-(AA1926)</f>
        <v>0</v>
      </c>
      <c r="AC1926" s="4">
        <f>AA1926/Z1926</f>
        <v>0</v>
      </c>
    </row>
    <row r="1927" spans="1:29" ht="13.2">
      <c r="A1927" s="4" t="s">
        <v>271</v>
      </c>
      <c r="B1927" s="4" t="s">
        <v>272</v>
      </c>
      <c r="C1927" s="4">
        <f>IF(D1927="","",Menu!$D$8)</f>
        <v>0</v>
      </c>
      <c r="D1927" s="4" t="s">
        <v>63</v>
      </c>
      <c r="E1927" s="4">
        <f>IF(D1927="","",Menu!$J$10)</f>
        <v>0</v>
      </c>
      <c r="F1927" s="4">
        <f>IF(D1927="","",Menu!$R$8)</f>
        <v>0</v>
      </c>
      <c r="G1927" s="4">
        <f>IF(I1927="","",Menu!$N$12)</f>
        <v>0</v>
      </c>
      <c r="H1927" s="4">
        <f>IF(J1927="","",Menu!$N$10)</f>
        <v>0</v>
      </c>
      <c r="I1927" s="1" t="s">
        <v>2170</v>
      </c>
      <c r="J1927" s="4">
        <f>IF(I1927="","",Menu!$M$8)</f>
        <v>0</v>
      </c>
      <c r="K1927" s="4">
        <f>Playeras!H115</f>
        <v>0</v>
      </c>
      <c r="L1927" s="8">
        <f>IF(K1927="","",IF(Menu!$D$10="",0,Menu!$E$10))</f>
        <v>0</v>
      </c>
      <c r="M1927" s="8">
        <f>IF(K1927="","",IF(Menu!$H$8="",0,Menu!$H$8))</f>
        <v>0</v>
      </c>
      <c r="N1927" s="4" t="s">
        <v>274</v>
      </c>
      <c r="Y1927" s="4" t="str">
        <f>MID(I1927,1,5)</f>
        <v>C0200</v>
      </c>
      <c r="Z1927" s="4">
        <v>72</v>
      </c>
      <c r="AA1927" s="4">
        <f>(ROUNDDOWN(K1927/Z1927,0))*Z1927</f>
        <v>0</v>
      </c>
      <c r="AB1927" s="4">
        <f>K1927-(AA1927)</f>
        <v>0</v>
      </c>
      <c r="AC1927" s="4">
        <f>AA1927/Z1927</f>
        <v>0</v>
      </c>
    </row>
    <row r="1928" spans="1:29" ht="13.2">
      <c r="A1928" s="4" t="s">
        <v>271</v>
      </c>
      <c r="B1928" s="4" t="s">
        <v>272</v>
      </c>
      <c r="C1928" s="4">
        <f>IF(D1928="","",Menu!$D$8)</f>
        <v>0</v>
      </c>
      <c r="D1928" s="4" t="s">
        <v>63</v>
      </c>
      <c r="E1928" s="4">
        <f>IF(D1928="","",Menu!$J$10)</f>
        <v>0</v>
      </c>
      <c r="F1928" s="4">
        <f>IF(D1928="","",Menu!$R$8)</f>
        <v>0</v>
      </c>
      <c r="G1928" s="4">
        <f>IF(I1928="","",Menu!$N$12)</f>
        <v>0</v>
      </c>
      <c r="H1928" s="4">
        <f>IF(J1928="","",Menu!$N$10)</f>
        <v>0</v>
      </c>
      <c r="I1928" s="1" t="s">
        <v>2169</v>
      </c>
      <c r="J1928" s="4">
        <f>IF(I1928="","",Menu!$M$8)</f>
        <v>0</v>
      </c>
      <c r="K1928" s="4">
        <f>Playeras!G115</f>
        <v>0</v>
      </c>
      <c r="L1928" s="8">
        <f>IF(K1928="","",IF(Menu!$D$10="",0,Menu!$E$10))</f>
        <v>0</v>
      </c>
      <c r="M1928" s="8">
        <f>IF(K1928="","",IF(Menu!$H$8="",0,Menu!$H$8))</f>
        <v>0</v>
      </c>
      <c r="N1928" s="4" t="s">
        <v>274</v>
      </c>
      <c r="Y1928" s="4" t="str">
        <f>MID(I1928,1,5)</f>
        <v>C0200</v>
      </c>
      <c r="Z1928" s="4">
        <v>72</v>
      </c>
      <c r="AA1928" s="4">
        <f>(ROUNDDOWN(K1928/Z1928,0))*Z1928</f>
        <v>0</v>
      </c>
      <c r="AB1928" s="4">
        <f>K1928-(AA1928)</f>
        <v>0</v>
      </c>
      <c r="AC1928" s="4">
        <f>AA1928/Z1928</f>
        <v>0</v>
      </c>
    </row>
    <row r="1929" spans="1:29" ht="13.2">
      <c r="A1929" s="4" t="s">
        <v>271</v>
      </c>
      <c r="B1929" s="4" t="s">
        <v>272</v>
      </c>
      <c r="C1929" s="4">
        <f>IF(D1929="","",Menu!$D$8)</f>
        <v>0</v>
      </c>
      <c r="D1929" s="4" t="s">
        <v>63</v>
      </c>
      <c r="E1929" s="4">
        <f>IF(D1929="","",Menu!$J$10)</f>
        <v>0</v>
      </c>
      <c r="F1929" s="4">
        <f>IF(D1929="","",Menu!$R$8)</f>
        <v>0</v>
      </c>
      <c r="G1929" s="4">
        <f>IF(I1929="","",Menu!$N$12)</f>
        <v>0</v>
      </c>
      <c r="H1929" s="4">
        <f>IF(J1929="","",Menu!$N$10)</f>
        <v>0</v>
      </c>
      <c r="I1929" s="1" t="s">
        <v>2167</v>
      </c>
      <c r="J1929" s="4">
        <f>IF(I1929="","",Menu!$M$8)</f>
        <v>0</v>
      </c>
      <c r="K1929" s="4">
        <f>Playeras!E115</f>
        <v>0</v>
      </c>
      <c r="L1929" s="8">
        <f>IF(K1929="","",IF(Menu!$D$10="",0,Menu!$E$10))</f>
        <v>0</v>
      </c>
      <c r="M1929" s="8">
        <f>IF(K1929="","",IF(Menu!$H$8="",0,Menu!$H$8))</f>
        <v>0</v>
      </c>
      <c r="N1929" s="4" t="s">
        <v>274</v>
      </c>
      <c r="Y1929" s="4" t="str">
        <f>MID(I1929,1,5)</f>
        <v>C0200</v>
      </c>
      <c r="Z1929" s="4">
        <v>72</v>
      </c>
      <c r="AA1929" s="4">
        <f>(ROUNDDOWN(K1929/Z1929,0))*Z1929</f>
        <v>0</v>
      </c>
      <c r="AB1929" s="4">
        <f>K1929-(AA1929)</f>
        <v>0</v>
      </c>
      <c r="AC1929" s="4">
        <f>AA1929/Z1929</f>
        <v>0</v>
      </c>
    </row>
    <row r="1930" spans="1:29" ht="13.2">
      <c r="A1930" s="4" t="s">
        <v>271</v>
      </c>
      <c r="B1930" s="4" t="s">
        <v>272</v>
      </c>
      <c r="C1930" s="4">
        <f>IF(D1930="","",Menu!$D$8)</f>
        <v>0</v>
      </c>
      <c r="D1930" s="4" t="s">
        <v>63</v>
      </c>
      <c r="E1930" s="4">
        <f>IF(D1930="","",Menu!$J$10)</f>
        <v>0</v>
      </c>
      <c r="F1930" s="4">
        <f>IF(D1930="","",Menu!$R$8)</f>
        <v>0</v>
      </c>
      <c r="G1930" s="4">
        <f>IF(I1930="","",Menu!$N$12)</f>
        <v>0</v>
      </c>
      <c r="H1930" s="4">
        <f>IF(J1930="","",Menu!$N$10)</f>
        <v>0</v>
      </c>
      <c r="I1930" s="1" t="s">
        <v>2168</v>
      </c>
      <c r="J1930" s="4">
        <f>IF(I1930="","",Menu!$M$8)</f>
        <v>0</v>
      </c>
      <c r="K1930" s="4">
        <f>Playeras!F115</f>
        <v>0</v>
      </c>
      <c r="L1930" s="8">
        <f>IF(K1930="","",IF(Menu!$D$10="",0,Menu!$E$10))</f>
        <v>0</v>
      </c>
      <c r="M1930" s="8">
        <f>IF(K1930="","",IF(Menu!$H$8="",0,Menu!$H$8))</f>
        <v>0</v>
      </c>
      <c r="N1930" s="4" t="s">
        <v>274</v>
      </c>
      <c r="Y1930" s="4" t="str">
        <f>MID(I1930,1,5)</f>
        <v>C0200</v>
      </c>
      <c r="Z1930" s="4">
        <v>72</v>
      </c>
      <c r="AA1930" s="4">
        <f>(ROUNDDOWN(K1930/Z1930,0))*Z1930</f>
        <v>0</v>
      </c>
      <c r="AB1930" s="4">
        <f>K1930-(AA1930)</f>
        <v>0</v>
      </c>
      <c r="AC1930" s="4">
        <f>AA1930/Z1930</f>
        <v>0</v>
      </c>
    </row>
    <row r="1931" spans="1:29" ht="13.2">
      <c r="A1931" s="4" t="s">
        <v>271</v>
      </c>
      <c r="B1931" s="4" t="s">
        <v>272</v>
      </c>
      <c r="C1931" s="4">
        <f>IF(D1931="","",Menu!$D$8)</f>
        <v>0</v>
      </c>
      <c r="D1931" s="4" t="s">
        <v>63</v>
      </c>
      <c r="E1931" s="4">
        <f>IF(D1931="","",Menu!$J$10)</f>
        <v>0</v>
      </c>
      <c r="F1931" s="4">
        <f>IF(D1931="","",Menu!$R$8)</f>
        <v>0</v>
      </c>
      <c r="G1931" s="4">
        <f>IF(I1931="","",Menu!$N$12)</f>
        <v>0</v>
      </c>
      <c r="H1931" s="4">
        <f>IF(J1931="","",Menu!$N$10)</f>
        <v>0</v>
      </c>
      <c r="I1931" s="1" t="s">
        <v>2166</v>
      </c>
      <c r="J1931" s="4">
        <f>IF(I1931="","",Menu!$M$8)</f>
        <v>0</v>
      </c>
      <c r="K1931" s="4">
        <f>Playeras!D115</f>
        <v>0</v>
      </c>
      <c r="L1931" s="8">
        <f>IF(K1931="","",IF(Menu!$D$10="",0,Menu!$E$10))</f>
        <v>0</v>
      </c>
      <c r="M1931" s="8">
        <f>IF(K1931="","",IF(Menu!$H$8="",0,Menu!$H$8))</f>
        <v>0</v>
      </c>
      <c r="N1931" s="4" t="s">
        <v>274</v>
      </c>
      <c r="Y1931" s="4" t="str">
        <f>MID(I1931,1,5)</f>
        <v>C0200</v>
      </c>
      <c r="Z1931" s="4">
        <v>72</v>
      </c>
      <c r="AA1931" s="4">
        <f>(ROUNDDOWN(K1931/Z1931,0))*Z1931</f>
        <v>0</v>
      </c>
      <c r="AB1931" s="4">
        <f>K1931-(AA1931)</f>
        <v>0</v>
      </c>
      <c r="AC1931" s="4">
        <f>AA1931/Z1931</f>
        <v>0</v>
      </c>
    </row>
    <row r="1932" spans="1:29" ht="13.2">
      <c r="A1932" s="4" t="s">
        <v>271</v>
      </c>
      <c r="B1932" s="4" t="s">
        <v>272</v>
      </c>
      <c r="C1932" s="4">
        <f>IF(D1932="","",Menu!$D$8)</f>
        <v>0</v>
      </c>
      <c r="D1932" s="4" t="s">
        <v>63</v>
      </c>
      <c r="E1932" s="4">
        <f>IF(D1932="","",Menu!$J$10)</f>
        <v>0</v>
      </c>
      <c r="F1932" s="4">
        <f>IF(D1932="","",Menu!$R$8)</f>
        <v>0</v>
      </c>
      <c r="G1932" s="4">
        <f>IF(I1932="","",Menu!$N$12)</f>
        <v>0</v>
      </c>
      <c r="H1932" s="4">
        <f>IF(J1932="","",Menu!$N$10)</f>
        <v>0</v>
      </c>
      <c r="I1932" s="1" t="s">
        <v>2165</v>
      </c>
      <c r="J1932" s="4">
        <f>IF(I1932="","",Menu!$M$8)</f>
        <v>0</v>
      </c>
      <c r="K1932" s="4">
        <f>Playeras!I114</f>
        <v>0</v>
      </c>
      <c r="L1932" s="8">
        <f>IF(K1932="","",IF(Menu!$D$10="",0,Menu!$E$10))</f>
        <v>0</v>
      </c>
      <c r="M1932" s="8">
        <f>IF(K1932="","",IF(Menu!$H$8="",0,Menu!$H$8))</f>
        <v>0</v>
      </c>
      <c r="N1932" s="4" t="s">
        <v>274</v>
      </c>
      <c r="Y1932" s="4" t="str">
        <f>MID(I1932,1,5)</f>
        <v>C0200</v>
      </c>
      <c r="Z1932" s="4">
        <v>36</v>
      </c>
      <c r="AA1932" s="4">
        <f>(ROUNDDOWN(K1932/Z1932,0))*Z1932</f>
        <v>0</v>
      </c>
      <c r="AB1932" s="4">
        <f>K1932-(AA1932)</f>
        <v>0</v>
      </c>
      <c r="AC1932" s="4">
        <f>AA1932/Z1932</f>
        <v>0</v>
      </c>
    </row>
    <row r="1933" spans="1:29" ht="13.2">
      <c r="A1933" s="4" t="s">
        <v>271</v>
      </c>
      <c r="B1933" s="4" t="s">
        <v>272</v>
      </c>
      <c r="C1933" s="4">
        <f>IF(D1933="","",Menu!$D$8)</f>
        <v>0</v>
      </c>
      <c r="D1933" s="4" t="s">
        <v>63</v>
      </c>
      <c r="E1933" s="4">
        <f>IF(D1933="","",Menu!$J$10)</f>
        <v>0</v>
      </c>
      <c r="F1933" s="4">
        <f>IF(D1933="","",Menu!$R$8)</f>
        <v>0</v>
      </c>
      <c r="G1933" s="4">
        <f>IF(I1933="","",Menu!$N$12)</f>
        <v>0</v>
      </c>
      <c r="H1933" s="4">
        <f>IF(J1933="","",Menu!$N$10)</f>
        <v>0</v>
      </c>
      <c r="I1933" s="1" t="s">
        <v>2164</v>
      </c>
      <c r="J1933" s="4">
        <f>IF(I1933="","",Menu!$M$8)</f>
        <v>0</v>
      </c>
      <c r="K1933" s="4">
        <f>Playeras!H114</f>
        <v>0</v>
      </c>
      <c r="L1933" s="8">
        <f>IF(K1933="","",IF(Menu!$D$10="",0,Menu!$E$10))</f>
        <v>0</v>
      </c>
      <c r="M1933" s="8">
        <f>IF(K1933="","",IF(Menu!$H$8="",0,Menu!$H$8))</f>
        <v>0</v>
      </c>
      <c r="N1933" s="4" t="s">
        <v>274</v>
      </c>
      <c r="Y1933" s="4" t="str">
        <f>MID(I1933,1,5)</f>
        <v>C0200</v>
      </c>
      <c r="Z1933" s="4">
        <v>72</v>
      </c>
      <c r="AA1933" s="4">
        <f>(ROUNDDOWN(K1933/Z1933,0))*Z1933</f>
        <v>0</v>
      </c>
      <c r="AB1933" s="4">
        <f>K1933-(AA1933)</f>
        <v>0</v>
      </c>
      <c r="AC1933" s="4">
        <f>AA1933/Z1933</f>
        <v>0</v>
      </c>
    </row>
    <row r="1934" spans="1:29" ht="13.2">
      <c r="A1934" s="4" t="s">
        <v>271</v>
      </c>
      <c r="B1934" s="4" t="s">
        <v>272</v>
      </c>
      <c r="C1934" s="4">
        <f>IF(D1934="","",Menu!$D$8)</f>
        <v>0</v>
      </c>
      <c r="D1934" s="4" t="s">
        <v>63</v>
      </c>
      <c r="E1934" s="4">
        <f>IF(D1934="","",Menu!$J$10)</f>
        <v>0</v>
      </c>
      <c r="F1934" s="4">
        <f>IF(D1934="","",Menu!$R$8)</f>
        <v>0</v>
      </c>
      <c r="G1934" s="4">
        <f>IF(I1934="","",Menu!$N$12)</f>
        <v>0</v>
      </c>
      <c r="H1934" s="4">
        <f>IF(J1934="","",Menu!$N$10)</f>
        <v>0</v>
      </c>
      <c r="I1934" s="1" t="s">
        <v>2163</v>
      </c>
      <c r="J1934" s="4">
        <f>IF(I1934="","",Menu!$M$8)</f>
        <v>0</v>
      </c>
      <c r="K1934" s="4">
        <f>Playeras!G114</f>
        <v>0</v>
      </c>
      <c r="L1934" s="8">
        <f>IF(K1934="","",IF(Menu!$D$10="",0,Menu!$E$10))</f>
        <v>0</v>
      </c>
      <c r="M1934" s="8">
        <f>IF(K1934="","",IF(Menu!$H$8="",0,Menu!$H$8))</f>
        <v>0</v>
      </c>
      <c r="N1934" s="4" t="s">
        <v>274</v>
      </c>
      <c r="Y1934" s="4" t="str">
        <f>MID(I1934,1,5)</f>
        <v>C0200</v>
      </c>
      <c r="Z1934" s="4">
        <v>72</v>
      </c>
      <c r="AA1934" s="4">
        <f>(ROUNDDOWN(K1934/Z1934,0))*Z1934</f>
        <v>0</v>
      </c>
      <c r="AB1934" s="4">
        <f>K1934-(AA1934)</f>
        <v>0</v>
      </c>
      <c r="AC1934" s="4">
        <f>AA1934/Z1934</f>
        <v>0</v>
      </c>
    </row>
    <row r="1935" spans="1:29" ht="13.2">
      <c r="A1935" s="4" t="s">
        <v>271</v>
      </c>
      <c r="B1935" s="4" t="s">
        <v>272</v>
      </c>
      <c r="C1935" s="4">
        <f>IF(D1935="","",Menu!$D$8)</f>
        <v>0</v>
      </c>
      <c r="D1935" s="4" t="s">
        <v>63</v>
      </c>
      <c r="E1935" s="4">
        <f>IF(D1935="","",Menu!$J$10)</f>
        <v>0</v>
      </c>
      <c r="F1935" s="4">
        <f>IF(D1935="","",Menu!$R$8)</f>
        <v>0</v>
      </c>
      <c r="G1935" s="4">
        <f>IF(I1935="","",Menu!$N$12)</f>
        <v>0</v>
      </c>
      <c r="H1935" s="4">
        <f>IF(J1935="","",Menu!$N$10)</f>
        <v>0</v>
      </c>
      <c r="I1935" s="1" t="s">
        <v>2161</v>
      </c>
      <c r="J1935" s="4">
        <f>IF(I1935="","",Menu!$M$8)</f>
        <v>0</v>
      </c>
      <c r="K1935" s="4">
        <f>Playeras!E114</f>
        <v>0</v>
      </c>
      <c r="L1935" s="8">
        <f>IF(K1935="","",IF(Menu!$D$10="",0,Menu!$E$10))</f>
        <v>0</v>
      </c>
      <c r="M1935" s="8">
        <f>IF(K1935="","",IF(Menu!$H$8="",0,Menu!$H$8))</f>
        <v>0</v>
      </c>
      <c r="N1935" s="4" t="s">
        <v>274</v>
      </c>
      <c r="Y1935" s="4" t="str">
        <f>MID(I1935,1,5)</f>
        <v>C0200</v>
      </c>
      <c r="Z1935" s="4">
        <v>72</v>
      </c>
      <c r="AA1935" s="4">
        <f>(ROUNDDOWN(K1935/Z1935,0))*Z1935</f>
        <v>0</v>
      </c>
      <c r="AB1935" s="4">
        <f>K1935-(AA1935)</f>
        <v>0</v>
      </c>
      <c r="AC1935" s="4">
        <f>AA1935/Z1935</f>
        <v>0</v>
      </c>
    </row>
    <row r="1936" spans="1:29" ht="13.2">
      <c r="A1936" s="4" t="s">
        <v>271</v>
      </c>
      <c r="B1936" s="4" t="s">
        <v>272</v>
      </c>
      <c r="C1936" s="4">
        <f>IF(D1936="","",Menu!$D$8)</f>
        <v>0</v>
      </c>
      <c r="D1936" s="4" t="s">
        <v>63</v>
      </c>
      <c r="E1936" s="4">
        <f>IF(D1936="","",Menu!$J$10)</f>
        <v>0</v>
      </c>
      <c r="F1936" s="4">
        <f>IF(D1936="","",Menu!$R$8)</f>
        <v>0</v>
      </c>
      <c r="G1936" s="4">
        <f>IF(I1936="","",Menu!$N$12)</f>
        <v>0</v>
      </c>
      <c r="H1936" s="4">
        <f>IF(J1936="","",Menu!$N$10)</f>
        <v>0</v>
      </c>
      <c r="I1936" s="1" t="s">
        <v>2162</v>
      </c>
      <c r="J1936" s="4">
        <f>IF(I1936="","",Menu!$M$8)</f>
        <v>0</v>
      </c>
      <c r="K1936" s="4">
        <f>Playeras!F114</f>
        <v>0</v>
      </c>
      <c r="L1936" s="8">
        <f>IF(K1936="","",IF(Menu!$D$10="",0,Menu!$E$10))</f>
        <v>0</v>
      </c>
      <c r="M1936" s="8">
        <f>IF(K1936="","",IF(Menu!$H$8="",0,Menu!$H$8))</f>
        <v>0</v>
      </c>
      <c r="N1936" s="4" t="s">
        <v>274</v>
      </c>
      <c r="Y1936" s="4" t="str">
        <f>MID(I1936,1,5)</f>
        <v>C0200</v>
      </c>
      <c r="Z1936" s="4">
        <v>72</v>
      </c>
      <c r="AA1936" s="4">
        <f>(ROUNDDOWN(K1936/Z1936,0))*Z1936</f>
        <v>0</v>
      </c>
      <c r="AB1936" s="4">
        <f>K1936-(AA1936)</f>
        <v>0</v>
      </c>
      <c r="AC1936" s="4">
        <f>AA1936/Z1936</f>
        <v>0</v>
      </c>
    </row>
    <row r="1937" spans="1:29" ht="13.2">
      <c r="A1937" s="4" t="s">
        <v>271</v>
      </c>
      <c r="B1937" s="4" t="s">
        <v>272</v>
      </c>
      <c r="C1937" s="4">
        <f>IF(D1937="","",Menu!$D$8)</f>
        <v>0</v>
      </c>
      <c r="D1937" s="4" t="s">
        <v>63</v>
      </c>
      <c r="E1937" s="4">
        <f>IF(D1937="","",Menu!$J$10)</f>
        <v>0</v>
      </c>
      <c r="F1937" s="4">
        <f>IF(D1937="","",Menu!$R$8)</f>
        <v>0</v>
      </c>
      <c r="G1937" s="4">
        <f>IF(I1937="","",Menu!$N$12)</f>
        <v>0</v>
      </c>
      <c r="H1937" s="4">
        <f>IF(J1937="","",Menu!$N$10)</f>
        <v>0</v>
      </c>
      <c r="I1937" s="1" t="s">
        <v>2160</v>
      </c>
      <c r="J1937" s="4">
        <f>IF(I1937="","",Menu!$M$8)</f>
        <v>0</v>
      </c>
      <c r="K1937" s="4">
        <f>Playeras!D114</f>
        <v>0</v>
      </c>
      <c r="L1937" s="8">
        <f>IF(K1937="","",IF(Menu!$D$10="",0,Menu!$E$10))</f>
        <v>0</v>
      </c>
      <c r="M1937" s="8">
        <f>IF(K1937="","",IF(Menu!$H$8="",0,Menu!$H$8))</f>
        <v>0</v>
      </c>
      <c r="N1937" s="4" t="s">
        <v>274</v>
      </c>
      <c r="Y1937" s="4" t="str">
        <f>MID(I1937,1,5)</f>
        <v>C0200</v>
      </c>
      <c r="Z1937" s="4">
        <v>72</v>
      </c>
      <c r="AA1937" s="4">
        <f>(ROUNDDOWN(K1937/Z1937,0))*Z1937</f>
        <v>0</v>
      </c>
      <c r="AB1937" s="4">
        <f>K1937-(AA1937)</f>
        <v>0</v>
      </c>
      <c r="AC1937" s="4">
        <f>AA1937/Z1937</f>
        <v>0</v>
      </c>
    </row>
    <row r="1938" spans="1:29" ht="13.2">
      <c r="A1938" s="4" t="s">
        <v>271</v>
      </c>
      <c r="B1938" s="4" t="s">
        <v>272</v>
      </c>
      <c r="C1938" s="4">
        <f>IF(D1938="","",Menu!$D$8)</f>
        <v>0</v>
      </c>
      <c r="D1938" s="4" t="s">
        <v>63</v>
      </c>
      <c r="E1938" s="4">
        <f>IF(D1938="","",Menu!$J$10)</f>
        <v>0</v>
      </c>
      <c r="F1938" s="4">
        <f>IF(D1938="","",Menu!$R$8)</f>
        <v>0</v>
      </c>
      <c r="G1938" s="4">
        <f>IF(I1938="","",Menu!$N$12)</f>
        <v>0</v>
      </c>
      <c r="H1938" s="4">
        <f>IF(J1938="","",Menu!$N$10)</f>
        <v>0</v>
      </c>
      <c r="I1938" s="1" t="s">
        <v>2159</v>
      </c>
      <c r="J1938" s="4">
        <f>IF(I1938="","",Menu!$M$8)</f>
        <v>0</v>
      </c>
      <c r="K1938" s="4">
        <f>Playeras!I113</f>
        <v>0</v>
      </c>
      <c r="L1938" s="8">
        <f>IF(K1938="","",IF(Menu!$D$10="",0,Menu!$E$10))</f>
        <v>0</v>
      </c>
      <c r="M1938" s="8">
        <f>IF(K1938="","",IF(Menu!$H$8="",0,Menu!$H$8))</f>
        <v>0</v>
      </c>
      <c r="N1938" s="4" t="s">
        <v>274</v>
      </c>
      <c r="Y1938" s="4" t="str">
        <f>MID(I1938,1,5)</f>
        <v>C0200</v>
      </c>
      <c r="Z1938" s="4">
        <v>36</v>
      </c>
      <c r="AA1938" s="4">
        <f>(ROUNDDOWN(K1938/Z1938,0))*Z1938</f>
        <v>0</v>
      </c>
      <c r="AB1938" s="4">
        <f>K1938-(AA1938)</f>
        <v>0</v>
      </c>
      <c r="AC1938" s="4">
        <f>AA1938/Z1938</f>
        <v>0</v>
      </c>
    </row>
    <row r="1939" spans="1:29" ht="13.2">
      <c r="A1939" s="4" t="s">
        <v>271</v>
      </c>
      <c r="B1939" s="4" t="s">
        <v>272</v>
      </c>
      <c r="C1939" s="4">
        <f>IF(D1939="","",Menu!$D$8)</f>
        <v>0</v>
      </c>
      <c r="D1939" s="4" t="s">
        <v>63</v>
      </c>
      <c r="E1939" s="4">
        <f>IF(D1939="","",Menu!$J$10)</f>
        <v>0</v>
      </c>
      <c r="F1939" s="4">
        <f>IF(D1939="","",Menu!$R$8)</f>
        <v>0</v>
      </c>
      <c r="G1939" s="4">
        <f>IF(I1939="","",Menu!$N$12)</f>
        <v>0</v>
      </c>
      <c r="H1939" s="4">
        <f>IF(J1939="","",Menu!$N$10)</f>
        <v>0</v>
      </c>
      <c r="I1939" s="1" t="s">
        <v>2158</v>
      </c>
      <c r="J1939" s="4">
        <f>IF(I1939="","",Menu!$M$8)</f>
        <v>0</v>
      </c>
      <c r="K1939" s="4">
        <f>Playeras!H113</f>
        <v>0</v>
      </c>
      <c r="L1939" s="8">
        <f>IF(K1939="","",IF(Menu!$D$10="",0,Menu!$E$10))</f>
        <v>0</v>
      </c>
      <c r="M1939" s="8">
        <f>IF(K1939="","",IF(Menu!$H$8="",0,Menu!$H$8))</f>
        <v>0</v>
      </c>
      <c r="N1939" s="4" t="s">
        <v>274</v>
      </c>
      <c r="Y1939" s="4" t="str">
        <f>MID(I1939,1,5)</f>
        <v>C0200</v>
      </c>
      <c r="Z1939" s="4">
        <v>72</v>
      </c>
      <c r="AA1939" s="4">
        <f>(ROUNDDOWN(K1939/Z1939,0))*Z1939</f>
        <v>0</v>
      </c>
      <c r="AB1939" s="4">
        <f>K1939-(AA1939)</f>
        <v>0</v>
      </c>
      <c r="AC1939" s="4">
        <f>AA1939/Z1939</f>
        <v>0</v>
      </c>
    </row>
    <row r="1940" spans="1:29" ht="13.2">
      <c r="A1940" s="4" t="s">
        <v>271</v>
      </c>
      <c r="B1940" s="4" t="s">
        <v>272</v>
      </c>
      <c r="C1940" s="4">
        <f>IF(D1940="","",Menu!$D$8)</f>
        <v>0</v>
      </c>
      <c r="D1940" s="4" t="s">
        <v>63</v>
      </c>
      <c r="E1940" s="4">
        <f>IF(D1940="","",Menu!$J$10)</f>
        <v>0</v>
      </c>
      <c r="F1940" s="4">
        <f>IF(D1940="","",Menu!$R$8)</f>
        <v>0</v>
      </c>
      <c r="G1940" s="4">
        <f>IF(I1940="","",Menu!$N$12)</f>
        <v>0</v>
      </c>
      <c r="H1940" s="4">
        <f>IF(J1940="","",Menu!$N$10)</f>
        <v>0</v>
      </c>
      <c r="I1940" s="1" t="s">
        <v>2157</v>
      </c>
      <c r="J1940" s="4">
        <f>IF(I1940="","",Menu!$M$8)</f>
        <v>0</v>
      </c>
      <c r="K1940" s="4">
        <f>Playeras!G113</f>
        <v>0</v>
      </c>
      <c r="L1940" s="8">
        <f>IF(K1940="","",IF(Menu!$D$10="",0,Menu!$E$10))</f>
        <v>0</v>
      </c>
      <c r="M1940" s="8">
        <f>IF(K1940="","",IF(Menu!$H$8="",0,Menu!$H$8))</f>
        <v>0</v>
      </c>
      <c r="N1940" s="4" t="s">
        <v>274</v>
      </c>
      <c r="Y1940" s="4" t="str">
        <f>MID(I1940,1,5)</f>
        <v>C0200</v>
      </c>
      <c r="Z1940" s="4">
        <v>72</v>
      </c>
      <c r="AA1940" s="4">
        <f>(ROUNDDOWN(K1940/Z1940,0))*Z1940</f>
        <v>0</v>
      </c>
      <c r="AB1940" s="4">
        <f>K1940-(AA1940)</f>
        <v>0</v>
      </c>
      <c r="AC1940" s="4">
        <f>AA1940/Z1940</f>
        <v>0</v>
      </c>
    </row>
    <row r="1941" spans="1:29" ht="13.2">
      <c r="A1941" s="4" t="s">
        <v>271</v>
      </c>
      <c r="B1941" s="4" t="s">
        <v>272</v>
      </c>
      <c r="C1941" s="4">
        <f>IF(D1941="","",Menu!$D$8)</f>
        <v>0</v>
      </c>
      <c r="D1941" s="4" t="s">
        <v>63</v>
      </c>
      <c r="E1941" s="4">
        <f>IF(D1941="","",Menu!$J$10)</f>
        <v>0</v>
      </c>
      <c r="F1941" s="4">
        <f>IF(D1941="","",Menu!$R$8)</f>
        <v>0</v>
      </c>
      <c r="G1941" s="4">
        <f>IF(I1941="","",Menu!$N$12)</f>
        <v>0</v>
      </c>
      <c r="H1941" s="4">
        <f>IF(J1941="","",Menu!$N$10)</f>
        <v>0</v>
      </c>
      <c r="I1941" s="1" t="s">
        <v>2155</v>
      </c>
      <c r="J1941" s="4">
        <f>IF(I1941="","",Menu!$M$8)</f>
        <v>0</v>
      </c>
      <c r="K1941" s="4">
        <f>Playeras!E113</f>
        <v>0</v>
      </c>
      <c r="L1941" s="8">
        <f>IF(K1941="","",IF(Menu!$D$10="",0,Menu!$E$10))</f>
        <v>0</v>
      </c>
      <c r="M1941" s="8">
        <f>IF(K1941="","",IF(Menu!$H$8="",0,Menu!$H$8))</f>
        <v>0</v>
      </c>
      <c r="N1941" s="4" t="s">
        <v>274</v>
      </c>
      <c r="Y1941" s="4" t="str">
        <f>MID(I1941,1,5)</f>
        <v>C0200</v>
      </c>
      <c r="Z1941" s="4">
        <v>72</v>
      </c>
      <c r="AA1941" s="4">
        <f>(ROUNDDOWN(K1941/Z1941,0))*Z1941</f>
        <v>0</v>
      </c>
      <c r="AB1941" s="4">
        <f>K1941-(AA1941)</f>
        <v>0</v>
      </c>
      <c r="AC1941" s="4">
        <f>AA1941/Z1941</f>
        <v>0</v>
      </c>
    </row>
    <row r="1942" spans="1:29" ht="13.2">
      <c r="A1942" s="4" t="s">
        <v>271</v>
      </c>
      <c r="B1942" s="4" t="s">
        <v>272</v>
      </c>
      <c r="C1942" s="4">
        <f>IF(D1942="","",Menu!$D$8)</f>
        <v>0</v>
      </c>
      <c r="D1942" s="4" t="s">
        <v>63</v>
      </c>
      <c r="E1942" s="4">
        <f>IF(D1942="","",Menu!$J$10)</f>
        <v>0</v>
      </c>
      <c r="F1942" s="4">
        <f>IF(D1942="","",Menu!$R$8)</f>
        <v>0</v>
      </c>
      <c r="G1942" s="4">
        <f>IF(I1942="","",Menu!$N$12)</f>
        <v>0</v>
      </c>
      <c r="H1942" s="4">
        <f>IF(J1942="","",Menu!$N$10)</f>
        <v>0</v>
      </c>
      <c r="I1942" s="1" t="s">
        <v>2156</v>
      </c>
      <c r="J1942" s="4">
        <f>IF(I1942="","",Menu!$M$8)</f>
        <v>0</v>
      </c>
      <c r="K1942" s="4">
        <f>Playeras!F113</f>
        <v>0</v>
      </c>
      <c r="L1942" s="8">
        <f>IF(K1942="","",IF(Menu!$D$10="",0,Menu!$E$10))</f>
        <v>0</v>
      </c>
      <c r="M1942" s="8">
        <f>IF(K1942="","",IF(Menu!$H$8="",0,Menu!$H$8))</f>
        <v>0</v>
      </c>
      <c r="N1942" s="4" t="s">
        <v>274</v>
      </c>
      <c r="Y1942" s="4" t="str">
        <f>MID(I1942,1,5)</f>
        <v>C0200</v>
      </c>
      <c r="Z1942" s="4">
        <v>72</v>
      </c>
      <c r="AA1942" s="4">
        <f>(ROUNDDOWN(K1942/Z1942,0))*Z1942</f>
        <v>0</v>
      </c>
      <c r="AB1942" s="4">
        <f>K1942-(AA1942)</f>
        <v>0</v>
      </c>
      <c r="AC1942" s="4">
        <f>AA1942/Z1942</f>
        <v>0</v>
      </c>
    </row>
    <row r="1943" spans="1:29" ht="13.2">
      <c r="A1943" s="4" t="s">
        <v>271</v>
      </c>
      <c r="B1943" s="4" t="s">
        <v>272</v>
      </c>
      <c r="C1943" s="4">
        <f>IF(D1943="","",Menu!$D$8)</f>
        <v>0</v>
      </c>
      <c r="D1943" s="4" t="s">
        <v>63</v>
      </c>
      <c r="E1943" s="4">
        <f>IF(D1943="","",Menu!$J$10)</f>
        <v>0</v>
      </c>
      <c r="F1943" s="4">
        <f>IF(D1943="","",Menu!$R$8)</f>
        <v>0</v>
      </c>
      <c r="G1943" s="4">
        <f>IF(I1943="","",Menu!$N$12)</f>
        <v>0</v>
      </c>
      <c r="H1943" s="4">
        <f>IF(J1943="","",Menu!$N$10)</f>
        <v>0</v>
      </c>
      <c r="I1943" s="1" t="s">
        <v>2154</v>
      </c>
      <c r="J1943" s="4">
        <f>IF(I1943="","",Menu!$M$8)</f>
        <v>0</v>
      </c>
      <c r="K1943" s="4">
        <f>Playeras!D113</f>
        <v>0</v>
      </c>
      <c r="L1943" s="8">
        <f>IF(K1943="","",IF(Menu!$D$10="",0,Menu!$E$10))</f>
        <v>0</v>
      </c>
      <c r="M1943" s="8">
        <f>IF(K1943="","",IF(Menu!$H$8="",0,Menu!$H$8))</f>
        <v>0</v>
      </c>
      <c r="N1943" s="4" t="s">
        <v>274</v>
      </c>
      <c r="Y1943" s="4" t="str">
        <f>MID(I1943,1,5)</f>
        <v>C0200</v>
      </c>
      <c r="Z1943" s="4">
        <v>72</v>
      </c>
      <c r="AA1943" s="4">
        <f>(ROUNDDOWN(K1943/Z1943,0))*Z1943</f>
        <v>0</v>
      </c>
      <c r="AB1943" s="4">
        <f>K1943-(AA1943)</f>
        <v>0</v>
      </c>
      <c r="AC1943" s="4">
        <f>AA1943/Z1943</f>
        <v>0</v>
      </c>
    </row>
    <row r="1944" spans="1:29" ht="13.2">
      <c r="A1944" s="4" t="s">
        <v>271</v>
      </c>
      <c r="B1944" s="4" t="s">
        <v>272</v>
      </c>
      <c r="C1944" s="4">
        <f>IF(D1944="","",Menu!$D$8)</f>
        <v>0</v>
      </c>
      <c r="D1944" s="4" t="s">
        <v>63</v>
      </c>
      <c r="E1944" s="4">
        <f>IF(D1944="","",Menu!$J$10)</f>
        <v>0</v>
      </c>
      <c r="F1944" s="4">
        <f>IF(D1944="","",Menu!$R$8)</f>
        <v>0</v>
      </c>
      <c r="G1944" s="4">
        <f>IF(I1944="","",Menu!$N$12)</f>
        <v>0</v>
      </c>
      <c r="H1944" s="4">
        <f>IF(J1944="","",Menu!$N$10)</f>
        <v>0</v>
      </c>
      <c r="I1944" s="1" t="s">
        <v>1644</v>
      </c>
      <c r="J1944" s="4">
        <f>IF(I1944="","",Menu!$M$8)</f>
        <v>0</v>
      </c>
      <c r="K1944" s="4">
        <f>Playeras!I112</f>
        <v>0</v>
      </c>
      <c r="L1944" s="8">
        <f>IF(K1944="","",IF(Menu!$D$10="",0,Menu!$E$10))</f>
        <v>0</v>
      </c>
      <c r="M1944" s="8">
        <f>IF(K1944="","",IF(Menu!$H$8="",0,Menu!$H$8))</f>
        <v>0</v>
      </c>
      <c r="N1944" s="4" t="s">
        <v>274</v>
      </c>
      <c r="Y1944" s="4" t="str">
        <f>MID(I1944,1,5)</f>
        <v>C0200</v>
      </c>
      <c r="Z1944" s="4">
        <v>36</v>
      </c>
      <c r="AA1944" s="4">
        <f>(ROUNDDOWN(K1944/Z1944,0))*Z1944</f>
        <v>0</v>
      </c>
      <c r="AB1944" s="4">
        <f>K1944-(AA1944)</f>
        <v>0</v>
      </c>
      <c r="AC1944" s="4">
        <f>AA1944/Z1944</f>
        <v>0</v>
      </c>
    </row>
    <row r="1945" spans="1:29" ht="13.2">
      <c r="A1945" s="4" t="s">
        <v>271</v>
      </c>
      <c r="B1945" s="4" t="s">
        <v>272</v>
      </c>
      <c r="C1945" s="4">
        <f>IF(D1945="","",Menu!$D$8)</f>
        <v>0</v>
      </c>
      <c r="D1945" s="4" t="s">
        <v>63</v>
      </c>
      <c r="E1945" s="4">
        <f>IF(D1945="","",Menu!$J$10)</f>
        <v>0</v>
      </c>
      <c r="F1945" s="4">
        <f>IF(D1945="","",Menu!$R$8)</f>
        <v>0</v>
      </c>
      <c r="G1945" s="4">
        <f>IF(I1945="","",Menu!$N$12)</f>
        <v>0</v>
      </c>
      <c r="H1945" s="4">
        <f>IF(J1945="","",Menu!$N$10)</f>
        <v>0</v>
      </c>
      <c r="I1945" s="1" t="s">
        <v>1643</v>
      </c>
      <c r="J1945" s="4">
        <f>IF(I1945="","",Menu!$M$8)</f>
        <v>0</v>
      </c>
      <c r="K1945" s="4">
        <f>Playeras!H112</f>
        <v>0</v>
      </c>
      <c r="L1945" s="8">
        <f>IF(K1945="","",IF(Menu!$D$10="",0,Menu!$E$10))</f>
        <v>0</v>
      </c>
      <c r="M1945" s="8">
        <f>IF(K1945="","",IF(Menu!$H$8="",0,Menu!$H$8))</f>
        <v>0</v>
      </c>
      <c r="N1945" s="4" t="s">
        <v>274</v>
      </c>
      <c r="Y1945" s="4" t="str">
        <f>MID(I1945,1,5)</f>
        <v>C0200</v>
      </c>
      <c r="Z1945" s="4">
        <v>72</v>
      </c>
      <c r="AA1945" s="4">
        <f>(ROUNDDOWN(K1945/Z1945,0))*Z1945</f>
        <v>0</v>
      </c>
      <c r="AB1945" s="4">
        <f>K1945-(AA1945)</f>
        <v>0</v>
      </c>
      <c r="AC1945" s="4">
        <f>AA1945/Z1945</f>
        <v>0</v>
      </c>
    </row>
    <row r="1946" spans="1:29" ht="13.2">
      <c r="A1946" s="4" t="s">
        <v>271</v>
      </c>
      <c r="B1946" s="4" t="s">
        <v>272</v>
      </c>
      <c r="C1946" s="4">
        <f>IF(D1946="","",Menu!$D$8)</f>
        <v>0</v>
      </c>
      <c r="D1946" s="4" t="s">
        <v>63</v>
      </c>
      <c r="E1946" s="4">
        <f>IF(D1946="","",Menu!$J$10)</f>
        <v>0</v>
      </c>
      <c r="F1946" s="4">
        <f>IF(D1946="","",Menu!$R$8)</f>
        <v>0</v>
      </c>
      <c r="G1946" s="4">
        <f>IF(I1946="","",Menu!$N$12)</f>
        <v>0</v>
      </c>
      <c r="H1946" s="4">
        <f>IF(J1946="","",Menu!$N$10)</f>
        <v>0</v>
      </c>
      <c r="I1946" s="1" t="s">
        <v>1642</v>
      </c>
      <c r="J1946" s="4">
        <f>IF(I1946="","",Menu!$M$8)</f>
        <v>0</v>
      </c>
      <c r="K1946" s="4">
        <f>Playeras!G112</f>
        <v>0</v>
      </c>
      <c r="L1946" s="8">
        <f>IF(K1946="","",IF(Menu!$D$10="",0,Menu!$E$10))</f>
        <v>0</v>
      </c>
      <c r="M1946" s="8">
        <f>IF(K1946="","",IF(Menu!$H$8="",0,Menu!$H$8))</f>
        <v>0</v>
      </c>
      <c r="N1946" s="4" t="s">
        <v>274</v>
      </c>
      <c r="Y1946" s="4" t="str">
        <f>MID(I1946,1,5)</f>
        <v>C0200</v>
      </c>
      <c r="Z1946" s="4">
        <v>72</v>
      </c>
      <c r="AA1946" s="4">
        <f>(ROUNDDOWN(K1946/Z1946,0))*Z1946</f>
        <v>0</v>
      </c>
      <c r="AB1946" s="4">
        <f>K1946-(AA1946)</f>
        <v>0</v>
      </c>
      <c r="AC1946" s="4">
        <f>AA1946/Z1946</f>
        <v>0</v>
      </c>
    </row>
    <row r="1947" spans="1:29" ht="13.2">
      <c r="A1947" s="4" t="s">
        <v>271</v>
      </c>
      <c r="B1947" s="4" t="s">
        <v>272</v>
      </c>
      <c r="C1947" s="4">
        <f>IF(D1947="","",Menu!$D$8)</f>
        <v>0</v>
      </c>
      <c r="D1947" s="4" t="s">
        <v>63</v>
      </c>
      <c r="E1947" s="4">
        <f>IF(D1947="","",Menu!$J$10)</f>
        <v>0</v>
      </c>
      <c r="F1947" s="4">
        <f>IF(D1947="","",Menu!$R$8)</f>
        <v>0</v>
      </c>
      <c r="G1947" s="4">
        <f>IF(I1947="","",Menu!$N$12)</f>
        <v>0</v>
      </c>
      <c r="H1947" s="4">
        <f>IF(J1947="","",Menu!$N$10)</f>
        <v>0</v>
      </c>
      <c r="I1947" s="1" t="s">
        <v>1640</v>
      </c>
      <c r="J1947" s="4">
        <f>IF(I1947="","",Menu!$M$8)</f>
        <v>0</v>
      </c>
      <c r="K1947" s="4">
        <f>Playeras!E112</f>
        <v>0</v>
      </c>
      <c r="L1947" s="8">
        <f>IF(K1947="","",IF(Menu!$D$10="",0,Menu!$E$10))</f>
        <v>0</v>
      </c>
      <c r="M1947" s="8">
        <f>IF(K1947="","",IF(Menu!$H$8="",0,Menu!$H$8))</f>
        <v>0</v>
      </c>
      <c r="N1947" s="4" t="s">
        <v>274</v>
      </c>
      <c r="Y1947" s="4" t="str">
        <f>MID(I1947,1,5)</f>
        <v>C0200</v>
      </c>
      <c r="Z1947" s="4">
        <v>72</v>
      </c>
      <c r="AA1947" s="4">
        <f>(ROUNDDOWN(K1947/Z1947,0))*Z1947</f>
        <v>0</v>
      </c>
      <c r="AB1947" s="4">
        <f>K1947-(AA1947)</f>
        <v>0</v>
      </c>
      <c r="AC1947" s="4">
        <f>AA1947/Z1947</f>
        <v>0</v>
      </c>
    </row>
    <row r="1948" spans="1:29" ht="13.2">
      <c r="A1948" s="4" t="s">
        <v>271</v>
      </c>
      <c r="B1948" s="4" t="s">
        <v>272</v>
      </c>
      <c r="C1948" s="4">
        <f>IF(D1948="","",Menu!$D$8)</f>
        <v>0</v>
      </c>
      <c r="D1948" s="4" t="s">
        <v>63</v>
      </c>
      <c r="E1948" s="4">
        <f>IF(D1948="","",Menu!$J$10)</f>
        <v>0</v>
      </c>
      <c r="F1948" s="4">
        <f>IF(D1948="","",Menu!$R$8)</f>
        <v>0</v>
      </c>
      <c r="G1948" s="4">
        <f>IF(I1948="","",Menu!$N$12)</f>
        <v>0</v>
      </c>
      <c r="H1948" s="4">
        <f>IF(J1948="","",Menu!$N$10)</f>
        <v>0</v>
      </c>
      <c r="I1948" s="1" t="s">
        <v>1641</v>
      </c>
      <c r="J1948" s="4">
        <f>IF(I1948="","",Menu!$M$8)</f>
        <v>0</v>
      </c>
      <c r="K1948" s="4">
        <f>Playeras!F112</f>
        <v>0</v>
      </c>
      <c r="L1948" s="8">
        <f>IF(K1948="","",IF(Menu!$D$10="",0,Menu!$E$10))</f>
        <v>0</v>
      </c>
      <c r="M1948" s="8">
        <f>IF(K1948="","",IF(Menu!$H$8="",0,Menu!$H$8))</f>
        <v>0</v>
      </c>
      <c r="N1948" s="4" t="s">
        <v>274</v>
      </c>
      <c r="Y1948" s="4" t="str">
        <f>MID(I1948,1,5)</f>
        <v>C0200</v>
      </c>
      <c r="Z1948" s="4">
        <v>72</v>
      </c>
      <c r="AA1948" s="4">
        <f>(ROUNDDOWN(K1948/Z1948,0))*Z1948</f>
        <v>0</v>
      </c>
      <c r="AB1948" s="4">
        <f>K1948-(AA1948)</f>
        <v>0</v>
      </c>
      <c r="AC1948" s="4">
        <f>AA1948/Z1948</f>
        <v>0</v>
      </c>
    </row>
    <row r="1949" spans="1:29" ht="13.2">
      <c r="A1949" s="4" t="s">
        <v>271</v>
      </c>
      <c r="B1949" s="4" t="s">
        <v>272</v>
      </c>
      <c r="C1949" s="4">
        <f>IF(D1949="","",Menu!$D$8)</f>
        <v>0</v>
      </c>
      <c r="D1949" s="4" t="s">
        <v>63</v>
      </c>
      <c r="E1949" s="4">
        <f>IF(D1949="","",Menu!$J$10)</f>
        <v>0</v>
      </c>
      <c r="F1949" s="4">
        <f>IF(D1949="","",Menu!$R$8)</f>
        <v>0</v>
      </c>
      <c r="G1949" s="4">
        <f>IF(I1949="","",Menu!$N$12)</f>
        <v>0</v>
      </c>
      <c r="H1949" s="4">
        <f>IF(J1949="","",Menu!$N$10)</f>
        <v>0</v>
      </c>
      <c r="I1949" s="1" t="s">
        <v>1639</v>
      </c>
      <c r="J1949" s="4">
        <f>IF(I1949="","",Menu!$M$8)</f>
        <v>0</v>
      </c>
      <c r="K1949" s="4">
        <f>Playeras!D112</f>
        <v>0</v>
      </c>
      <c r="L1949" s="8">
        <f>IF(K1949="","",IF(Menu!$D$10="",0,Menu!$E$10))</f>
        <v>0</v>
      </c>
      <c r="M1949" s="8">
        <f>IF(K1949="","",IF(Menu!$H$8="",0,Menu!$H$8))</f>
        <v>0</v>
      </c>
      <c r="N1949" s="4" t="s">
        <v>274</v>
      </c>
      <c r="Y1949" s="4" t="str">
        <f>MID(I1949,1,5)</f>
        <v>C0200</v>
      </c>
      <c r="Z1949" s="4">
        <v>72</v>
      </c>
      <c r="AA1949" s="4">
        <f>(ROUNDDOWN(K1949/Z1949,0))*Z1949</f>
        <v>0</v>
      </c>
      <c r="AB1949" s="4">
        <f>K1949-(AA1949)</f>
        <v>0</v>
      </c>
      <c r="AC1949" s="4">
        <f>AA1949/Z1949</f>
        <v>0</v>
      </c>
    </row>
    <row r="1950" spans="1:29" ht="13.2">
      <c r="A1950" s="4" t="s">
        <v>271</v>
      </c>
      <c r="B1950" s="4" t="s">
        <v>272</v>
      </c>
      <c r="C1950" s="4">
        <f>IF(D1950="","",Menu!$D$8)</f>
        <v>0</v>
      </c>
      <c r="D1950" s="4" t="s">
        <v>63</v>
      </c>
      <c r="E1950" s="4">
        <f>IF(D1950="","",Menu!$J$10)</f>
        <v>0</v>
      </c>
      <c r="F1950" s="4">
        <f>IF(D1950="","",Menu!$R$8)</f>
        <v>0</v>
      </c>
      <c r="G1950" s="4">
        <f>IF(I1950="","",Menu!$N$12)</f>
        <v>0</v>
      </c>
      <c r="H1950" s="4">
        <f>IF(J1950="","",Menu!$N$10)</f>
        <v>0</v>
      </c>
      <c r="I1950" s="1" t="s">
        <v>1638</v>
      </c>
      <c r="J1950" s="4">
        <f>IF(I1950="","",Menu!$M$8)</f>
        <v>0</v>
      </c>
      <c r="K1950" s="4">
        <f>Playeras!I111</f>
        <v>0</v>
      </c>
      <c r="L1950" s="8">
        <f>IF(K1950="","",IF(Menu!$D$10="",0,Menu!$E$10))</f>
        <v>0</v>
      </c>
      <c r="M1950" s="8">
        <f>IF(K1950="","",IF(Menu!$H$8="",0,Menu!$H$8))</f>
        <v>0</v>
      </c>
      <c r="N1950" s="4" t="s">
        <v>274</v>
      </c>
      <c r="Y1950" s="4" t="str">
        <f>MID(I1950,1,5)</f>
        <v>C0200</v>
      </c>
      <c r="Z1950" s="4">
        <v>36</v>
      </c>
      <c r="AA1950" s="4">
        <f>(ROUNDDOWN(K1950/Z1950,0))*Z1950</f>
        <v>0</v>
      </c>
      <c r="AB1950" s="4">
        <f>K1950-(AA1950)</f>
        <v>0</v>
      </c>
      <c r="AC1950" s="4">
        <f>AA1950/Z1950</f>
        <v>0</v>
      </c>
    </row>
    <row r="1951" spans="1:29" ht="13.2">
      <c r="A1951" s="4" t="s">
        <v>271</v>
      </c>
      <c r="B1951" s="4" t="s">
        <v>272</v>
      </c>
      <c r="C1951" s="4">
        <f>IF(D1951="","",Menu!$D$8)</f>
        <v>0</v>
      </c>
      <c r="D1951" s="4" t="s">
        <v>63</v>
      </c>
      <c r="E1951" s="4">
        <f>IF(D1951="","",Menu!$J$10)</f>
        <v>0</v>
      </c>
      <c r="F1951" s="4">
        <f>IF(D1951="","",Menu!$R$8)</f>
        <v>0</v>
      </c>
      <c r="G1951" s="4">
        <f>IF(I1951="","",Menu!$N$12)</f>
        <v>0</v>
      </c>
      <c r="H1951" s="4">
        <f>IF(J1951="","",Menu!$N$10)</f>
        <v>0</v>
      </c>
      <c r="I1951" s="1" t="s">
        <v>1637</v>
      </c>
      <c r="J1951" s="4">
        <f>IF(I1951="","",Menu!$M$8)</f>
        <v>0</v>
      </c>
      <c r="K1951" s="4">
        <f>Playeras!H111</f>
        <v>0</v>
      </c>
      <c r="L1951" s="8">
        <f>IF(K1951="","",IF(Menu!$D$10="",0,Menu!$E$10))</f>
        <v>0</v>
      </c>
      <c r="M1951" s="8">
        <f>IF(K1951="","",IF(Menu!$H$8="",0,Menu!$H$8))</f>
        <v>0</v>
      </c>
      <c r="N1951" s="4" t="s">
        <v>274</v>
      </c>
      <c r="Y1951" s="4" t="str">
        <f>MID(I1951,1,5)</f>
        <v>C0200</v>
      </c>
      <c r="Z1951" s="4">
        <v>72</v>
      </c>
      <c r="AA1951" s="4">
        <f>(ROUNDDOWN(K1951/Z1951,0))*Z1951</f>
        <v>0</v>
      </c>
      <c r="AB1951" s="4">
        <f>K1951-(AA1951)</f>
        <v>0</v>
      </c>
      <c r="AC1951" s="4">
        <f>AA1951/Z1951</f>
        <v>0</v>
      </c>
    </row>
    <row r="1952" spans="1:29" ht="13.2">
      <c r="A1952" s="4" t="s">
        <v>271</v>
      </c>
      <c r="B1952" s="4" t="s">
        <v>272</v>
      </c>
      <c r="C1952" s="4">
        <f>IF(D1952="","",Menu!$D$8)</f>
        <v>0</v>
      </c>
      <c r="D1952" s="4" t="s">
        <v>63</v>
      </c>
      <c r="E1952" s="4">
        <f>IF(D1952="","",Menu!$J$10)</f>
        <v>0</v>
      </c>
      <c r="F1952" s="4">
        <f>IF(D1952="","",Menu!$R$8)</f>
        <v>0</v>
      </c>
      <c r="G1952" s="4">
        <f>IF(I1952="","",Menu!$N$12)</f>
        <v>0</v>
      </c>
      <c r="H1952" s="4">
        <f>IF(J1952="","",Menu!$N$10)</f>
        <v>0</v>
      </c>
      <c r="I1952" s="1" t="s">
        <v>1636</v>
      </c>
      <c r="J1952" s="4">
        <f>IF(I1952="","",Menu!$M$8)</f>
        <v>0</v>
      </c>
      <c r="K1952" s="4">
        <f>Playeras!G111</f>
        <v>0</v>
      </c>
      <c r="L1952" s="8">
        <f>IF(K1952="","",IF(Menu!$D$10="",0,Menu!$E$10))</f>
        <v>0</v>
      </c>
      <c r="M1952" s="8">
        <f>IF(K1952="","",IF(Menu!$H$8="",0,Menu!$H$8))</f>
        <v>0</v>
      </c>
      <c r="N1952" s="4" t="s">
        <v>274</v>
      </c>
      <c r="Y1952" s="4" t="str">
        <f>MID(I1952,1,5)</f>
        <v>C0200</v>
      </c>
      <c r="Z1952" s="4">
        <v>72</v>
      </c>
      <c r="AA1952" s="4">
        <f>(ROUNDDOWN(K1952/Z1952,0))*Z1952</f>
        <v>0</v>
      </c>
      <c r="AB1952" s="4">
        <f>K1952-(AA1952)</f>
        <v>0</v>
      </c>
      <c r="AC1952" s="4">
        <f>AA1952/Z1952</f>
        <v>0</v>
      </c>
    </row>
    <row r="1953" spans="1:29" ht="13.2">
      <c r="A1953" s="4" t="s">
        <v>271</v>
      </c>
      <c r="B1953" s="4" t="s">
        <v>272</v>
      </c>
      <c r="C1953" s="4">
        <f>IF(D1953="","",Menu!$D$8)</f>
        <v>0</v>
      </c>
      <c r="D1953" s="4" t="s">
        <v>63</v>
      </c>
      <c r="E1953" s="4">
        <f>IF(D1953="","",Menu!$J$10)</f>
        <v>0</v>
      </c>
      <c r="F1953" s="4">
        <f>IF(D1953="","",Menu!$R$8)</f>
        <v>0</v>
      </c>
      <c r="G1953" s="4">
        <f>IF(I1953="","",Menu!$N$12)</f>
        <v>0</v>
      </c>
      <c r="H1953" s="4">
        <f>IF(J1953="","",Menu!$N$10)</f>
        <v>0</v>
      </c>
      <c r="I1953" s="1" t="s">
        <v>1634</v>
      </c>
      <c r="J1953" s="4">
        <f>IF(I1953="","",Menu!$M$8)</f>
        <v>0</v>
      </c>
      <c r="K1953" s="4">
        <f>Playeras!E111</f>
        <v>0</v>
      </c>
      <c r="L1953" s="8">
        <f>IF(K1953="","",IF(Menu!$D$10="",0,Menu!$E$10))</f>
        <v>0</v>
      </c>
      <c r="M1953" s="8">
        <f>IF(K1953="","",IF(Menu!$H$8="",0,Menu!$H$8))</f>
        <v>0</v>
      </c>
      <c r="N1953" s="4" t="s">
        <v>274</v>
      </c>
      <c r="Y1953" s="4" t="str">
        <f>MID(I1953,1,5)</f>
        <v>C0200</v>
      </c>
      <c r="Z1953" s="4">
        <v>72</v>
      </c>
      <c r="AA1953" s="4">
        <f>(ROUNDDOWN(K1953/Z1953,0))*Z1953</f>
        <v>0</v>
      </c>
      <c r="AB1953" s="4">
        <f>K1953-(AA1953)</f>
        <v>0</v>
      </c>
      <c r="AC1953" s="4">
        <f>AA1953/Z1953</f>
        <v>0</v>
      </c>
    </row>
    <row r="1954" spans="1:29" ht="13.2">
      <c r="A1954" s="4" t="s">
        <v>271</v>
      </c>
      <c r="B1954" s="4" t="s">
        <v>272</v>
      </c>
      <c r="C1954" s="4">
        <f>IF(D1954="","",Menu!$D$8)</f>
        <v>0</v>
      </c>
      <c r="D1954" s="4" t="s">
        <v>63</v>
      </c>
      <c r="E1954" s="4">
        <f>IF(D1954="","",Menu!$J$10)</f>
        <v>0</v>
      </c>
      <c r="F1954" s="4">
        <f>IF(D1954="","",Menu!$R$8)</f>
        <v>0</v>
      </c>
      <c r="G1954" s="4">
        <f>IF(I1954="","",Menu!$N$12)</f>
        <v>0</v>
      </c>
      <c r="H1954" s="4">
        <f>IF(J1954="","",Menu!$N$10)</f>
        <v>0</v>
      </c>
      <c r="I1954" s="1" t="s">
        <v>1635</v>
      </c>
      <c r="J1954" s="4">
        <f>IF(I1954="","",Menu!$M$8)</f>
        <v>0</v>
      </c>
      <c r="K1954" s="4">
        <f>Playeras!F111</f>
        <v>0</v>
      </c>
      <c r="L1954" s="8">
        <f>IF(K1954="","",IF(Menu!$D$10="",0,Menu!$E$10))</f>
        <v>0</v>
      </c>
      <c r="M1954" s="8">
        <f>IF(K1954="","",IF(Menu!$H$8="",0,Menu!$H$8))</f>
        <v>0</v>
      </c>
      <c r="N1954" s="4" t="s">
        <v>274</v>
      </c>
      <c r="Y1954" s="4" t="str">
        <f>MID(I1954,1,5)</f>
        <v>C0200</v>
      </c>
      <c r="Z1954" s="4">
        <v>72</v>
      </c>
      <c r="AA1954" s="4">
        <f>(ROUNDDOWN(K1954/Z1954,0))*Z1954</f>
        <v>0</v>
      </c>
      <c r="AB1954" s="4">
        <f>K1954-(AA1954)</f>
        <v>0</v>
      </c>
      <c r="AC1954" s="4">
        <f>AA1954/Z1954</f>
        <v>0</v>
      </c>
    </row>
    <row r="1955" spans="1:29" ht="13.2">
      <c r="A1955" s="4" t="s">
        <v>271</v>
      </c>
      <c r="B1955" s="4" t="s">
        <v>272</v>
      </c>
      <c r="C1955" s="4">
        <f>IF(D1955="","",Menu!$D$8)</f>
        <v>0</v>
      </c>
      <c r="D1955" s="4" t="s">
        <v>63</v>
      </c>
      <c r="E1955" s="4">
        <f>IF(D1955="","",Menu!$J$10)</f>
        <v>0</v>
      </c>
      <c r="F1955" s="4">
        <f>IF(D1955="","",Menu!$R$8)</f>
        <v>0</v>
      </c>
      <c r="G1955" s="4">
        <f>IF(I1955="","",Menu!$N$12)</f>
        <v>0</v>
      </c>
      <c r="H1955" s="4">
        <f>IF(J1955="","",Menu!$N$10)</f>
        <v>0</v>
      </c>
      <c r="I1955" s="1" t="s">
        <v>1633</v>
      </c>
      <c r="J1955" s="4">
        <f>IF(I1955="","",Menu!$M$8)</f>
        <v>0</v>
      </c>
      <c r="K1955" s="4">
        <f>Playeras!D111</f>
        <v>0</v>
      </c>
      <c r="L1955" s="8">
        <f>IF(K1955="","",IF(Menu!$D$10="",0,Menu!$E$10))</f>
        <v>0</v>
      </c>
      <c r="M1955" s="8">
        <f>IF(K1955="","",IF(Menu!$H$8="",0,Menu!$H$8))</f>
        <v>0</v>
      </c>
      <c r="N1955" s="4" t="s">
        <v>274</v>
      </c>
      <c r="Y1955" s="4" t="str">
        <f>MID(I1955,1,5)</f>
        <v>C0200</v>
      </c>
      <c r="Z1955" s="4">
        <v>72</v>
      </c>
      <c r="AA1955" s="4">
        <f>(ROUNDDOWN(K1955/Z1955,0))*Z1955</f>
        <v>0</v>
      </c>
      <c r="AB1955" s="4">
        <f>K1955-(AA1955)</f>
        <v>0</v>
      </c>
      <c r="AC1955" s="4">
        <f>AA1955/Z1955</f>
        <v>0</v>
      </c>
    </row>
    <row r="1956" spans="1:29" ht="13.2">
      <c r="A1956" s="4" t="s">
        <v>271</v>
      </c>
      <c r="B1956" s="4" t="s">
        <v>272</v>
      </c>
      <c r="C1956" s="4">
        <f>IF(D1956="","",Menu!$D$8)</f>
        <v>0</v>
      </c>
      <c r="D1956" s="5" t="s">
        <v>63</v>
      </c>
      <c r="E1956" s="4">
        <f>IF(D1956="","",Menu!$J$10)</f>
        <v>0</v>
      </c>
      <c r="F1956" s="4">
        <f>IF(D1956="","",Menu!$R$8)</f>
        <v>0</v>
      </c>
      <c r="G1956" s="4">
        <f>IF(I1956="","",Menu!$N$12)</f>
        <v>0</v>
      </c>
      <c r="H1956" s="4">
        <f>IF(J1956="","",Menu!$N$10)</f>
        <v>0</v>
      </c>
      <c r="I1956" s="1" t="s">
        <v>841</v>
      </c>
      <c r="J1956" s="4">
        <f>IF(I1956="","",Menu!$M$8)</f>
        <v>0</v>
      </c>
      <c r="K1956">
        <f>Playeras!F82</f>
        <v>0</v>
      </c>
      <c r="L1956" s="4">
        <f>IF(K1956="","",IF(Menu!$D$10="",0,Menu!$E$10))</f>
        <v>0</v>
      </c>
      <c r="M1956" s="4">
        <f>IF(K1956="","",IF(Menu!$H$8="",0,Menu!$H$8))</f>
        <v>0</v>
      </c>
      <c r="N1956" s="4" t="s">
        <v>274</v>
      </c>
      <c r="Y1956" s="4" t="str">
        <f>MID(I1956,1,5)</f>
        <v>B0300</v>
      </c>
      <c r="Z1956" s="4">
        <v>36</v>
      </c>
      <c r="AA1956" s="4">
        <f>(ROUNDDOWN(K1956/Z1956,0))*Z1956</f>
        <v>0</v>
      </c>
      <c r="AB1956" s="4">
        <f>K1956-(AA1956)</f>
        <v>0</v>
      </c>
      <c r="AC1956" s="4">
        <f>AA1956/Z1956</f>
        <v>0</v>
      </c>
    </row>
    <row r="1957" spans="1:29" ht="13.2">
      <c r="A1957" s="4" t="s">
        <v>271</v>
      </c>
      <c r="B1957" s="4" t="s">
        <v>272</v>
      </c>
      <c r="C1957" s="4">
        <f>IF(D1957="","",Menu!$D$8)</f>
        <v>0</v>
      </c>
      <c r="D1957" s="5" t="s">
        <v>63</v>
      </c>
      <c r="E1957" s="4">
        <f>IF(D1957="","",Menu!$J$10)</f>
        <v>0</v>
      </c>
      <c r="F1957" s="4">
        <f>IF(D1957="","",Menu!$R$8)</f>
        <v>0</v>
      </c>
      <c r="G1957" s="4">
        <f>IF(I1957="","",Menu!$N$12)</f>
        <v>0</v>
      </c>
      <c r="H1957" s="4">
        <f>IF(J1957="","",Menu!$N$10)</f>
        <v>0</v>
      </c>
      <c r="I1957" s="1" t="s">
        <v>840</v>
      </c>
      <c r="J1957" s="4">
        <f>IF(I1957="","",Menu!$M$8)</f>
        <v>0</v>
      </c>
      <c r="K1957">
        <f>Playeras!E82</f>
        <v>0</v>
      </c>
      <c r="L1957" s="4">
        <f>IF(K1957="","",IF(Menu!$D$10="",0,Menu!$E$10))</f>
        <v>0</v>
      </c>
      <c r="M1957" s="4">
        <f>IF(K1957="","",IF(Menu!$H$8="",0,Menu!$H$8))</f>
        <v>0</v>
      </c>
      <c r="N1957" s="4" t="s">
        <v>274</v>
      </c>
      <c r="Y1957" s="4" t="str">
        <f>MID(I1957,1,5)</f>
        <v>B0300</v>
      </c>
      <c r="Z1957" s="4">
        <v>36</v>
      </c>
      <c r="AA1957" s="4">
        <f>(ROUNDDOWN(K1957/Z1957,0))*Z1957</f>
        <v>0</v>
      </c>
      <c r="AB1957" s="4">
        <f>K1957-(AA1957)</f>
        <v>0</v>
      </c>
      <c r="AC1957" s="4">
        <f>AA1957/Z1957</f>
        <v>0</v>
      </c>
    </row>
    <row r="1958" spans="1:29" ht="13.2">
      <c r="A1958" s="4" t="s">
        <v>271</v>
      </c>
      <c r="B1958" s="4" t="s">
        <v>272</v>
      </c>
      <c r="C1958" s="4">
        <f>IF(D1958="","",Menu!$D$8)</f>
        <v>0</v>
      </c>
      <c r="D1958" s="5" t="s">
        <v>63</v>
      </c>
      <c r="E1958" s="4">
        <f>IF(D1958="","",Menu!$J$10)</f>
        <v>0</v>
      </c>
      <c r="F1958" s="4">
        <f>IF(D1958="","",Menu!$R$8)</f>
        <v>0</v>
      </c>
      <c r="G1958" s="4">
        <f>IF(I1958="","",Menu!$N$12)</f>
        <v>0</v>
      </c>
      <c r="H1958" s="4">
        <f>IF(J1958="","",Menu!$N$10)</f>
        <v>0</v>
      </c>
      <c r="I1958" s="1" t="s">
        <v>839</v>
      </c>
      <c r="J1958" s="4">
        <f>IF(I1958="","",Menu!$M$8)</f>
        <v>0</v>
      </c>
      <c r="K1958">
        <f>Playeras!D82</f>
        <v>0</v>
      </c>
      <c r="L1958" s="4">
        <f>IF(K1958="","",IF(Menu!$D$10="",0,Menu!$E$10))</f>
        <v>0</v>
      </c>
      <c r="M1958" s="4">
        <f>IF(K1958="","",IF(Menu!$H$8="",0,Menu!$H$8))</f>
        <v>0</v>
      </c>
      <c r="N1958" s="4" t="s">
        <v>274</v>
      </c>
      <c r="Y1958" s="4" t="str">
        <f>MID(I1958,1,5)</f>
        <v>B0300</v>
      </c>
      <c r="Z1958" s="4">
        <v>36</v>
      </c>
      <c r="AA1958" s="4">
        <f>(ROUNDDOWN(K1958/Z1958,0))*Z1958</f>
        <v>0</v>
      </c>
      <c r="AB1958" s="4">
        <f>K1958-(AA1958)</f>
        <v>0</v>
      </c>
      <c r="AC1958" s="4">
        <f>AA1958/Z1958</f>
        <v>0</v>
      </c>
    </row>
    <row r="1959" spans="1:29" ht="13.2">
      <c r="A1959" s="4" t="s">
        <v>271</v>
      </c>
      <c r="B1959" s="4" t="s">
        <v>272</v>
      </c>
      <c r="C1959" s="4">
        <f>IF(D1959="","",Menu!$D$8)</f>
        <v>0</v>
      </c>
      <c r="D1959" s="5" t="s">
        <v>63</v>
      </c>
      <c r="E1959" s="4">
        <f>IF(D1959="","",Menu!$J$10)</f>
        <v>0</v>
      </c>
      <c r="F1959" s="4">
        <f>IF(D1959="","",Menu!$R$8)</f>
        <v>0</v>
      </c>
      <c r="G1959" s="4">
        <f>IF(I1959="","",Menu!$N$12)</f>
        <v>0</v>
      </c>
      <c r="H1959" s="4">
        <f>IF(J1959="","",Menu!$N$10)</f>
        <v>0</v>
      </c>
      <c r="I1959" s="1" t="s">
        <v>838</v>
      </c>
      <c r="J1959" s="4">
        <f>IF(I1959="","",Menu!$M$8)</f>
        <v>0</v>
      </c>
      <c r="K1959">
        <f>Playeras!F81</f>
        <v>0</v>
      </c>
      <c r="L1959" s="4">
        <f>IF(K1959="","",IF(Menu!$D$10="",0,Menu!$E$10))</f>
        <v>0</v>
      </c>
      <c r="M1959" s="4">
        <f>IF(K1959="","",IF(Menu!$H$8="",0,Menu!$H$8))</f>
        <v>0</v>
      </c>
      <c r="N1959" s="4" t="s">
        <v>274</v>
      </c>
      <c r="Y1959" s="4" t="str">
        <f>MID(I1959,1,5)</f>
        <v>B0300</v>
      </c>
      <c r="Z1959" s="4">
        <v>36</v>
      </c>
      <c r="AA1959" s="4">
        <f>(ROUNDDOWN(K1959/Z1959,0))*Z1959</f>
        <v>0</v>
      </c>
      <c r="AB1959" s="4">
        <f>K1959-(AA1959)</f>
        <v>0</v>
      </c>
      <c r="AC1959" s="4">
        <f>AA1959/Z1959</f>
        <v>0</v>
      </c>
    </row>
    <row r="1960" spans="1:29" ht="13.2">
      <c r="A1960" s="4" t="s">
        <v>271</v>
      </c>
      <c r="B1960" s="4" t="s">
        <v>272</v>
      </c>
      <c r="C1960" s="4">
        <f>IF(D1960="","",Menu!$D$8)</f>
        <v>0</v>
      </c>
      <c r="D1960" s="5" t="s">
        <v>63</v>
      </c>
      <c r="E1960" s="4">
        <f>IF(D1960="","",Menu!$J$10)</f>
        <v>0</v>
      </c>
      <c r="F1960" s="4">
        <f>IF(D1960="","",Menu!$R$8)</f>
        <v>0</v>
      </c>
      <c r="G1960" s="4">
        <f>IF(I1960="","",Menu!$N$12)</f>
        <v>0</v>
      </c>
      <c r="H1960" s="4">
        <f>IF(J1960="","",Menu!$N$10)</f>
        <v>0</v>
      </c>
      <c r="I1960" s="1" t="s">
        <v>837</v>
      </c>
      <c r="J1960" s="4">
        <f>IF(I1960="","",Menu!$M$8)</f>
        <v>0</v>
      </c>
      <c r="K1960">
        <f>Playeras!E81</f>
        <v>0</v>
      </c>
      <c r="L1960" s="4">
        <f>IF(K1960="","",IF(Menu!$D$10="",0,Menu!$E$10))</f>
        <v>0</v>
      </c>
      <c r="M1960" s="4">
        <f>IF(K1960="","",IF(Menu!$H$8="",0,Menu!$H$8))</f>
        <v>0</v>
      </c>
      <c r="N1960" s="4" t="s">
        <v>274</v>
      </c>
      <c r="Y1960" s="4" t="str">
        <f>MID(I1960,1,5)</f>
        <v>B0300</v>
      </c>
      <c r="Z1960" s="4">
        <v>36</v>
      </c>
      <c r="AA1960" s="4">
        <f>(ROUNDDOWN(K1960/Z1960,0))*Z1960</f>
        <v>0</v>
      </c>
      <c r="AB1960" s="4">
        <f>K1960-(AA1960)</f>
        <v>0</v>
      </c>
      <c r="AC1960" s="4">
        <f>AA1960/Z1960</f>
        <v>0</v>
      </c>
    </row>
    <row r="1961" spans="1:29" ht="13.2">
      <c r="A1961" s="4" t="s">
        <v>271</v>
      </c>
      <c r="B1961" s="4" t="s">
        <v>272</v>
      </c>
      <c r="C1961" s="4">
        <f>IF(D1961="","",Menu!$D$8)</f>
        <v>0</v>
      </c>
      <c r="D1961" s="5" t="s">
        <v>63</v>
      </c>
      <c r="E1961" s="4">
        <f>IF(D1961="","",Menu!$J$10)</f>
        <v>0</v>
      </c>
      <c r="F1961" s="4">
        <f>IF(D1961="","",Menu!$R$8)</f>
        <v>0</v>
      </c>
      <c r="G1961" s="4">
        <f>IF(I1961="","",Menu!$N$12)</f>
        <v>0</v>
      </c>
      <c r="H1961" s="4">
        <f>IF(J1961="","",Menu!$N$10)</f>
        <v>0</v>
      </c>
      <c r="I1961" s="1" t="s">
        <v>836</v>
      </c>
      <c r="J1961" s="4">
        <f>IF(I1961="","",Menu!$M$8)</f>
        <v>0</v>
      </c>
      <c r="K1961">
        <f>Playeras!D81</f>
        <v>0</v>
      </c>
      <c r="L1961" s="4">
        <f>IF(K1961="","",IF(Menu!$D$10="",0,Menu!$E$10))</f>
        <v>0</v>
      </c>
      <c r="M1961" s="4">
        <f>IF(K1961="","",IF(Menu!$H$8="",0,Menu!$H$8))</f>
        <v>0</v>
      </c>
      <c r="N1961" s="4" t="s">
        <v>274</v>
      </c>
      <c r="Y1961" s="4" t="str">
        <f>MID(I1961,1,5)</f>
        <v>B0300</v>
      </c>
      <c r="Z1961" s="4">
        <v>36</v>
      </c>
      <c r="AA1961" s="4">
        <f>(ROUNDDOWN(K1961/Z1961,0))*Z1961</f>
        <v>0</v>
      </c>
      <c r="AB1961" s="4">
        <f>K1961-(AA1961)</f>
        <v>0</v>
      </c>
      <c r="AC1961" s="4">
        <f>AA1961/Z1961</f>
        <v>0</v>
      </c>
    </row>
    <row r="1962" spans="1:29" ht="13.2">
      <c r="A1962" s="4" t="s">
        <v>271</v>
      </c>
      <c r="B1962" s="4" t="s">
        <v>272</v>
      </c>
      <c r="C1962" s="4">
        <f>IF(D1962="","",Menu!$D$8)</f>
        <v>0</v>
      </c>
      <c r="D1962" s="5" t="s">
        <v>63</v>
      </c>
      <c r="E1962" s="4">
        <f>IF(D1962="","",Menu!$J$10)</f>
        <v>0</v>
      </c>
      <c r="F1962" s="4">
        <f>IF(D1962="","",Menu!$R$8)</f>
        <v>0</v>
      </c>
      <c r="G1962" s="4">
        <f>IF(I1962="","",Menu!$N$12)</f>
        <v>0</v>
      </c>
      <c r="H1962" s="4">
        <f>IF(J1962="","",Menu!$N$10)</f>
        <v>0</v>
      </c>
      <c r="I1962" s="1" t="s">
        <v>835</v>
      </c>
      <c r="J1962" s="4">
        <f>IF(I1962="","",Menu!$M$8)</f>
        <v>0</v>
      </c>
      <c r="K1962">
        <f>Playeras!F80</f>
        <v>0</v>
      </c>
      <c r="L1962" s="4">
        <f>IF(K1962="","",IF(Menu!$D$10="",0,Menu!$E$10))</f>
        <v>0</v>
      </c>
      <c r="M1962" s="4">
        <f>IF(K1962="","",IF(Menu!$H$8="",0,Menu!$H$8))</f>
        <v>0</v>
      </c>
      <c r="N1962" s="4" t="s">
        <v>274</v>
      </c>
      <c r="Y1962" s="4" t="str">
        <f>MID(I1962,1,5)</f>
        <v>B0300</v>
      </c>
      <c r="Z1962" s="4">
        <v>36</v>
      </c>
      <c r="AA1962" s="4">
        <f>(ROUNDDOWN(K1962/Z1962,0))*Z1962</f>
        <v>0</v>
      </c>
      <c r="AB1962" s="4">
        <f>K1962-(AA1962)</f>
        <v>0</v>
      </c>
      <c r="AC1962" s="4">
        <f>AA1962/Z1962</f>
        <v>0</v>
      </c>
    </row>
    <row r="1963" spans="1:29" ht="13.2">
      <c r="A1963" s="4" t="s">
        <v>271</v>
      </c>
      <c r="B1963" s="4" t="s">
        <v>272</v>
      </c>
      <c r="C1963" s="4">
        <f>IF(D1963="","",Menu!$D$8)</f>
        <v>0</v>
      </c>
      <c r="D1963" s="5" t="s">
        <v>63</v>
      </c>
      <c r="E1963" s="4">
        <f>IF(D1963="","",Menu!$J$10)</f>
        <v>0</v>
      </c>
      <c r="F1963" s="4">
        <f>IF(D1963="","",Menu!$R$8)</f>
        <v>0</v>
      </c>
      <c r="G1963" s="4">
        <f>IF(I1963="","",Menu!$N$12)</f>
        <v>0</v>
      </c>
      <c r="H1963" s="4">
        <f>IF(J1963="","",Menu!$N$10)</f>
        <v>0</v>
      </c>
      <c r="I1963" s="1" t="s">
        <v>834</v>
      </c>
      <c r="J1963" s="4">
        <f>IF(I1963="","",Menu!$M$8)</f>
        <v>0</v>
      </c>
      <c r="K1963">
        <f>Playeras!E80</f>
        <v>0</v>
      </c>
      <c r="L1963" s="4">
        <f>IF(K1963="","",IF(Menu!$D$10="",0,Menu!$E$10))</f>
        <v>0</v>
      </c>
      <c r="M1963" s="4">
        <f>IF(K1963="","",IF(Menu!$H$8="",0,Menu!$H$8))</f>
        <v>0</v>
      </c>
      <c r="N1963" s="4" t="s">
        <v>274</v>
      </c>
      <c r="Y1963" s="4" t="str">
        <f>MID(I1963,1,5)</f>
        <v>B0300</v>
      </c>
      <c r="Z1963" s="4">
        <v>36</v>
      </c>
      <c r="AA1963" s="4">
        <f>(ROUNDDOWN(K1963/Z1963,0))*Z1963</f>
        <v>0</v>
      </c>
      <c r="AB1963" s="4">
        <f>K1963-(AA1963)</f>
        <v>0</v>
      </c>
      <c r="AC1963" s="4">
        <f>AA1963/Z1963</f>
        <v>0</v>
      </c>
    </row>
    <row r="1964" spans="1:29" ht="13.2">
      <c r="A1964" s="4" t="s">
        <v>271</v>
      </c>
      <c r="B1964" s="4" t="s">
        <v>272</v>
      </c>
      <c r="C1964" s="4">
        <f>IF(D1964="","",Menu!$D$8)</f>
        <v>0</v>
      </c>
      <c r="D1964" s="5" t="s">
        <v>63</v>
      </c>
      <c r="E1964" s="4">
        <f>IF(D1964="","",Menu!$J$10)</f>
        <v>0</v>
      </c>
      <c r="F1964" s="4">
        <f>IF(D1964="","",Menu!$R$8)</f>
        <v>0</v>
      </c>
      <c r="G1964" s="4">
        <f>IF(I1964="","",Menu!$N$12)</f>
        <v>0</v>
      </c>
      <c r="H1964" s="4">
        <f>IF(J1964="","",Menu!$N$10)</f>
        <v>0</v>
      </c>
      <c r="I1964" s="1" t="s">
        <v>833</v>
      </c>
      <c r="J1964" s="4">
        <f>IF(I1964="","",Menu!$M$8)</f>
        <v>0</v>
      </c>
      <c r="K1964">
        <f>Playeras!D80</f>
        <v>0</v>
      </c>
      <c r="L1964" s="4">
        <f>IF(K1964="","",IF(Menu!$D$10="",0,Menu!$E$10))</f>
        <v>0</v>
      </c>
      <c r="M1964" s="4">
        <f>IF(K1964="","",IF(Menu!$H$8="",0,Menu!$H$8))</f>
        <v>0</v>
      </c>
      <c r="N1964" s="4" t="s">
        <v>274</v>
      </c>
      <c r="Y1964" s="4" t="str">
        <f>MID(I1964,1,5)</f>
        <v>B0300</v>
      </c>
      <c r="Z1964" s="4">
        <v>36</v>
      </c>
      <c r="AA1964" s="4">
        <f>(ROUNDDOWN(K1964/Z1964,0))*Z1964</f>
        <v>0</v>
      </c>
      <c r="AB1964" s="4">
        <f>K1964-(AA1964)</f>
        <v>0</v>
      </c>
      <c r="AC1964" s="4">
        <f>AA1964/Z1964</f>
        <v>0</v>
      </c>
    </row>
    <row r="1965" spans="1:29" ht="13.2">
      <c r="A1965" s="4" t="s">
        <v>271</v>
      </c>
      <c r="B1965" s="4" t="s">
        <v>272</v>
      </c>
      <c r="C1965" s="4">
        <f>IF(D1965="","",Menu!$D$8)</f>
        <v>0</v>
      </c>
      <c r="D1965" s="5" t="s">
        <v>63</v>
      </c>
      <c r="E1965" s="4">
        <f>IF(D1965="","",Menu!$J$10)</f>
        <v>0</v>
      </c>
      <c r="F1965" s="4">
        <f>IF(D1965="","",Menu!$R$8)</f>
        <v>0</v>
      </c>
      <c r="G1965" s="4">
        <f>IF(I1965="","",Menu!$N$12)</f>
        <v>0</v>
      </c>
      <c r="H1965" s="4">
        <f>IF(J1965="","",Menu!$N$10)</f>
        <v>0</v>
      </c>
      <c r="I1965" s="1" t="s">
        <v>832</v>
      </c>
      <c r="J1965" s="4">
        <f>IF(I1965="","",Menu!$M$8)</f>
        <v>0</v>
      </c>
      <c r="K1965">
        <f>Playeras!F79</f>
        <v>0</v>
      </c>
      <c r="L1965" s="4">
        <f>IF(K1965="","",IF(Menu!$D$10="",0,Menu!$E$10))</f>
        <v>0</v>
      </c>
      <c r="M1965" s="4">
        <f>IF(K1965="","",IF(Menu!$H$8="",0,Menu!$H$8))</f>
        <v>0</v>
      </c>
      <c r="N1965" s="4" t="s">
        <v>274</v>
      </c>
      <c r="Y1965" s="4" t="str">
        <f>MID(I1965,1,5)</f>
        <v>B0300</v>
      </c>
      <c r="Z1965" s="4">
        <v>36</v>
      </c>
      <c r="AA1965" s="4">
        <f>(ROUNDDOWN(K1965/Z1965,0))*Z1965</f>
        <v>0</v>
      </c>
      <c r="AB1965" s="4">
        <f>K1965-(AA1965)</f>
        <v>0</v>
      </c>
      <c r="AC1965" s="4">
        <f>AA1965/Z1965</f>
        <v>0</v>
      </c>
    </row>
    <row r="1966" spans="1:29" ht="13.2">
      <c r="A1966" s="4" t="s">
        <v>271</v>
      </c>
      <c r="B1966" s="4" t="s">
        <v>272</v>
      </c>
      <c r="C1966" s="4">
        <f>IF(D1966="","",Menu!$D$8)</f>
        <v>0</v>
      </c>
      <c r="D1966" s="5" t="s">
        <v>63</v>
      </c>
      <c r="E1966" s="4">
        <f>IF(D1966="","",Menu!$J$10)</f>
        <v>0</v>
      </c>
      <c r="F1966" s="4">
        <f>IF(D1966="","",Menu!$R$8)</f>
        <v>0</v>
      </c>
      <c r="G1966" s="4">
        <f>IF(I1966="","",Menu!$N$12)</f>
        <v>0</v>
      </c>
      <c r="H1966" s="4">
        <f>IF(J1966="","",Menu!$N$10)</f>
        <v>0</v>
      </c>
      <c r="I1966" s="1" t="s">
        <v>831</v>
      </c>
      <c r="J1966" s="4">
        <f>IF(I1966="","",Menu!$M$8)</f>
        <v>0</v>
      </c>
      <c r="K1966">
        <f>Playeras!E79</f>
        <v>0</v>
      </c>
      <c r="L1966" s="4">
        <f>IF(K1966="","",IF(Menu!$D$10="",0,Menu!$E$10))</f>
        <v>0</v>
      </c>
      <c r="M1966" s="4">
        <f>IF(K1966="","",IF(Menu!$H$8="",0,Menu!$H$8))</f>
        <v>0</v>
      </c>
      <c r="N1966" s="4" t="s">
        <v>274</v>
      </c>
      <c r="Y1966" s="4" t="str">
        <f>MID(I1966,1,5)</f>
        <v>B0300</v>
      </c>
      <c r="Z1966" s="4">
        <v>36</v>
      </c>
      <c r="AA1966" s="4">
        <f>(ROUNDDOWN(K1966/Z1966,0))*Z1966</f>
        <v>0</v>
      </c>
      <c r="AB1966" s="4">
        <f>K1966-(AA1966)</f>
        <v>0</v>
      </c>
      <c r="AC1966" s="4">
        <f>AA1966/Z1966</f>
        <v>0</v>
      </c>
    </row>
    <row r="1967" spans="1:29" ht="13.2">
      <c r="A1967" s="4" t="s">
        <v>271</v>
      </c>
      <c r="B1967" s="4" t="s">
        <v>272</v>
      </c>
      <c r="C1967" s="4">
        <f>IF(D1967="","",Menu!$D$8)</f>
        <v>0</v>
      </c>
      <c r="D1967" s="5" t="s">
        <v>63</v>
      </c>
      <c r="E1967" s="4">
        <f>IF(D1967="","",Menu!$J$10)</f>
        <v>0</v>
      </c>
      <c r="F1967" s="4">
        <f>IF(D1967="","",Menu!$R$8)</f>
        <v>0</v>
      </c>
      <c r="G1967" s="4">
        <f>IF(I1967="","",Menu!$N$12)</f>
        <v>0</v>
      </c>
      <c r="H1967" s="4">
        <f>IF(J1967="","",Menu!$N$10)</f>
        <v>0</v>
      </c>
      <c r="I1967" s="1" t="s">
        <v>830</v>
      </c>
      <c r="J1967" s="4">
        <f>IF(I1967="","",Menu!$M$8)</f>
        <v>0</v>
      </c>
      <c r="K1967">
        <f>Playeras!D79</f>
        <v>0</v>
      </c>
      <c r="L1967" s="4">
        <f>IF(K1967="","",IF(Menu!$D$10="",0,Menu!$E$10))</f>
        <v>0</v>
      </c>
      <c r="M1967" s="4">
        <f>IF(K1967="","",IF(Menu!$H$8="",0,Menu!$H$8))</f>
        <v>0</v>
      </c>
      <c r="N1967" s="4" t="s">
        <v>274</v>
      </c>
      <c r="Y1967" s="4" t="str">
        <f>MID(I1967,1,5)</f>
        <v>B0300</v>
      </c>
      <c r="Z1967" s="4">
        <v>36</v>
      </c>
      <c r="AA1967" s="4">
        <f>(ROUNDDOWN(K1967/Z1967,0))*Z1967</f>
        <v>0</v>
      </c>
      <c r="AB1967" s="4">
        <f>K1967-(AA1967)</f>
        <v>0</v>
      </c>
      <c r="AC1967" s="4">
        <f>AA1967/Z1967</f>
        <v>0</v>
      </c>
    </row>
    <row r="1968" spans="1:29" ht="13.2">
      <c r="A1968" s="4" t="s">
        <v>271</v>
      </c>
      <c r="B1968" s="4" t="s">
        <v>272</v>
      </c>
      <c r="C1968" s="4">
        <f>IF(D1968="","",Menu!$D$8)</f>
        <v>0</v>
      </c>
      <c r="D1968" s="5" t="s">
        <v>63</v>
      </c>
      <c r="E1968" s="4">
        <f>IF(D1968="","",Menu!$J$10)</f>
        <v>0</v>
      </c>
      <c r="F1968" s="4">
        <f>IF(D1968="","",Menu!$R$8)</f>
        <v>0</v>
      </c>
      <c r="G1968" s="4">
        <f>IF(I1968="","",Menu!$N$12)</f>
        <v>0</v>
      </c>
      <c r="H1968" s="4">
        <f>IF(J1968="","",Menu!$N$10)</f>
        <v>0</v>
      </c>
      <c r="I1968" s="1" t="s">
        <v>829</v>
      </c>
      <c r="J1968" s="4">
        <f>IF(I1968="","",Menu!$M$8)</f>
        <v>0</v>
      </c>
      <c r="K1968">
        <f>Playeras!F78</f>
        <v>0</v>
      </c>
      <c r="L1968" s="4">
        <f>IF(K1968="","",IF(Menu!$D$10="",0,Menu!$E$10))</f>
        <v>0</v>
      </c>
      <c r="M1968" s="4">
        <f>IF(K1968="","",IF(Menu!$H$8="",0,Menu!$H$8))</f>
        <v>0</v>
      </c>
      <c r="N1968" s="4" t="s">
        <v>274</v>
      </c>
      <c r="Y1968" s="4" t="str">
        <f>MID(I1968,1,5)</f>
        <v>B0300</v>
      </c>
      <c r="Z1968" s="4">
        <v>36</v>
      </c>
      <c r="AA1968" s="4">
        <f>(ROUNDDOWN(K1968/Z1968,0))*Z1968</f>
        <v>0</v>
      </c>
      <c r="AB1968" s="4">
        <f>K1968-(AA1968)</f>
        <v>0</v>
      </c>
      <c r="AC1968" s="4">
        <f>AA1968/Z1968</f>
        <v>0</v>
      </c>
    </row>
    <row r="1969" spans="1:29" ht="13.2">
      <c r="A1969" s="4" t="s">
        <v>271</v>
      </c>
      <c r="B1969" s="4" t="s">
        <v>272</v>
      </c>
      <c r="C1969" s="4">
        <f>IF(D1969="","",Menu!$D$8)</f>
        <v>0</v>
      </c>
      <c r="D1969" s="5" t="s">
        <v>63</v>
      </c>
      <c r="E1969" s="4">
        <f>IF(D1969="","",Menu!$J$10)</f>
        <v>0</v>
      </c>
      <c r="F1969" s="4">
        <f>IF(D1969="","",Menu!$R$8)</f>
        <v>0</v>
      </c>
      <c r="G1969" s="4">
        <f>IF(I1969="","",Menu!$N$12)</f>
        <v>0</v>
      </c>
      <c r="H1969" s="4">
        <f>IF(J1969="","",Menu!$N$10)</f>
        <v>0</v>
      </c>
      <c r="I1969" s="1" t="s">
        <v>828</v>
      </c>
      <c r="J1969" s="4">
        <f>IF(I1969="","",Menu!$M$8)</f>
        <v>0</v>
      </c>
      <c r="K1969">
        <f>Playeras!E78</f>
        <v>0</v>
      </c>
      <c r="L1969" s="4">
        <f>IF(K1969="","",IF(Menu!$D$10="",0,Menu!$E$10))</f>
        <v>0</v>
      </c>
      <c r="M1969" s="4">
        <f>IF(K1969="","",IF(Menu!$H$8="",0,Menu!$H$8))</f>
        <v>0</v>
      </c>
      <c r="N1969" s="4" t="s">
        <v>274</v>
      </c>
      <c r="Y1969" s="4" t="str">
        <f>MID(I1969,1,5)</f>
        <v>B0300</v>
      </c>
      <c r="Z1969" s="4">
        <v>36</v>
      </c>
      <c r="AA1969" s="4">
        <f>(ROUNDDOWN(K1969/Z1969,0))*Z1969</f>
        <v>0</v>
      </c>
      <c r="AB1969" s="4">
        <f>K1969-(AA1969)</f>
        <v>0</v>
      </c>
      <c r="AC1969" s="4">
        <f>AA1969/Z1969</f>
        <v>0</v>
      </c>
    </row>
    <row r="1970" spans="1:29" ht="13.2">
      <c r="A1970" s="4" t="s">
        <v>271</v>
      </c>
      <c r="B1970" s="4" t="s">
        <v>272</v>
      </c>
      <c r="C1970" s="4">
        <f>IF(D1970="","",Menu!$D$8)</f>
        <v>0</v>
      </c>
      <c r="D1970" s="5" t="s">
        <v>63</v>
      </c>
      <c r="E1970" s="4">
        <f>IF(D1970="","",Menu!$J$10)</f>
        <v>0</v>
      </c>
      <c r="F1970" s="4">
        <f>IF(D1970="","",Menu!$R$8)</f>
        <v>0</v>
      </c>
      <c r="G1970" s="4">
        <f>IF(I1970="","",Menu!$N$12)</f>
        <v>0</v>
      </c>
      <c r="H1970" s="4">
        <f>IF(J1970="","",Menu!$N$10)</f>
        <v>0</v>
      </c>
      <c r="I1970" s="1" t="s">
        <v>827</v>
      </c>
      <c r="J1970" s="4">
        <f>IF(I1970="","",Menu!$M$8)</f>
        <v>0</v>
      </c>
      <c r="K1970">
        <f>Playeras!D78</f>
        <v>0</v>
      </c>
      <c r="L1970" s="4">
        <f>IF(K1970="","",IF(Menu!$D$10="",0,Menu!$E$10))</f>
        <v>0</v>
      </c>
      <c r="M1970" s="4">
        <f>IF(K1970="","",IF(Menu!$H$8="",0,Menu!$H$8))</f>
        <v>0</v>
      </c>
      <c r="N1970" s="4" t="s">
        <v>274</v>
      </c>
      <c r="Y1970" s="4" t="str">
        <f>MID(I1970,1,5)</f>
        <v>B0300</v>
      </c>
      <c r="Z1970" s="4">
        <v>36</v>
      </c>
      <c r="AA1970" s="4">
        <f>(ROUNDDOWN(K1970/Z1970,0))*Z1970</f>
        <v>0</v>
      </c>
      <c r="AB1970" s="4">
        <f>K1970-(AA1970)</f>
        <v>0</v>
      </c>
      <c r="AC1970" s="4">
        <f>AA1970/Z1970</f>
        <v>0</v>
      </c>
    </row>
    <row r="1971" spans="1:29" ht="13.2">
      <c r="A1971" s="4" t="s">
        <v>271</v>
      </c>
      <c r="B1971" s="4" t="s">
        <v>272</v>
      </c>
      <c r="C1971" s="4">
        <f>IF(D1971="","",Menu!$D$8)</f>
        <v>0</v>
      </c>
      <c r="D1971" s="5" t="s">
        <v>63</v>
      </c>
      <c r="E1971" s="4">
        <f>IF(D1971="","",Menu!$J$10)</f>
        <v>0</v>
      </c>
      <c r="F1971" s="4">
        <f>IF(D1971="","",Menu!$R$8)</f>
        <v>0</v>
      </c>
      <c r="G1971" s="4">
        <f>IF(I1971="","",Menu!$N$12)</f>
        <v>0</v>
      </c>
      <c r="H1971" s="4">
        <f>IF(J1971="","",Menu!$N$10)</f>
        <v>0</v>
      </c>
      <c r="I1971" s="1" t="s">
        <v>826</v>
      </c>
      <c r="J1971" s="4">
        <f>IF(I1971="","",Menu!$M$8)</f>
        <v>0</v>
      </c>
      <c r="K1971">
        <f>Playeras!F77</f>
        <v>0</v>
      </c>
      <c r="L1971" s="4">
        <f>IF(K1971="","",IF(Menu!$D$10="",0,Menu!$E$10))</f>
        <v>0</v>
      </c>
      <c r="M1971" s="4">
        <f>IF(K1971="","",IF(Menu!$H$8="",0,Menu!$H$8))</f>
        <v>0</v>
      </c>
      <c r="N1971" s="4" t="s">
        <v>274</v>
      </c>
      <c r="Y1971" s="4" t="str">
        <f>MID(I1971,1,5)</f>
        <v>B0300</v>
      </c>
      <c r="Z1971" s="4">
        <v>36</v>
      </c>
      <c r="AA1971" s="4">
        <f>(ROUNDDOWN(K1971/Z1971,0))*Z1971</f>
        <v>0</v>
      </c>
      <c r="AB1971" s="4">
        <f>K1971-(AA1971)</f>
        <v>0</v>
      </c>
      <c r="AC1971" s="4">
        <f>AA1971/Z1971</f>
        <v>0</v>
      </c>
    </row>
    <row r="1972" spans="1:29" ht="13.2">
      <c r="A1972" s="4" t="s">
        <v>271</v>
      </c>
      <c r="B1972" s="4" t="s">
        <v>272</v>
      </c>
      <c r="C1972" s="4">
        <f>IF(D1972="","",Menu!$D$8)</f>
        <v>0</v>
      </c>
      <c r="D1972" s="5" t="s">
        <v>63</v>
      </c>
      <c r="E1972" s="4">
        <f>IF(D1972="","",Menu!$J$10)</f>
        <v>0</v>
      </c>
      <c r="F1972" s="4">
        <f>IF(D1972="","",Menu!$R$8)</f>
        <v>0</v>
      </c>
      <c r="G1972" s="4">
        <f>IF(I1972="","",Menu!$N$12)</f>
        <v>0</v>
      </c>
      <c r="H1972" s="4">
        <f>IF(J1972="","",Menu!$N$10)</f>
        <v>0</v>
      </c>
      <c r="I1972" s="1" t="s">
        <v>825</v>
      </c>
      <c r="J1972" s="4">
        <f>IF(I1972="","",Menu!$M$8)</f>
        <v>0</v>
      </c>
      <c r="K1972">
        <f>Playeras!E77</f>
        <v>0</v>
      </c>
      <c r="L1972" s="4">
        <f>IF(K1972="","",IF(Menu!$D$10="",0,Menu!$E$10))</f>
        <v>0</v>
      </c>
      <c r="M1972" s="4">
        <f>IF(K1972="","",IF(Menu!$H$8="",0,Menu!$H$8))</f>
        <v>0</v>
      </c>
      <c r="N1972" s="4" t="s">
        <v>274</v>
      </c>
      <c r="Y1972" s="4" t="str">
        <f>MID(I1972,1,5)</f>
        <v>B0300</v>
      </c>
      <c r="Z1972" s="4">
        <v>36</v>
      </c>
      <c r="AA1972" s="4">
        <f>(ROUNDDOWN(K1972/Z1972,0))*Z1972</f>
        <v>0</v>
      </c>
      <c r="AB1972" s="4">
        <f>K1972-(AA1972)</f>
        <v>0</v>
      </c>
      <c r="AC1972" s="4">
        <f>AA1972/Z1972</f>
        <v>0</v>
      </c>
    </row>
    <row r="1973" spans="1:29" ht="13.2">
      <c r="A1973" s="4" t="s">
        <v>271</v>
      </c>
      <c r="B1973" s="4" t="s">
        <v>272</v>
      </c>
      <c r="C1973" s="4">
        <f>IF(D1973="","",Menu!$D$8)</f>
        <v>0</v>
      </c>
      <c r="D1973" s="5" t="s">
        <v>63</v>
      </c>
      <c r="E1973" s="4">
        <f>IF(D1973="","",Menu!$J$10)</f>
        <v>0</v>
      </c>
      <c r="F1973" s="4">
        <f>IF(D1973="","",Menu!$R$8)</f>
        <v>0</v>
      </c>
      <c r="G1973" s="4">
        <f>IF(I1973="","",Menu!$N$12)</f>
        <v>0</v>
      </c>
      <c r="H1973" s="4">
        <f>IF(J1973="","",Menu!$N$10)</f>
        <v>0</v>
      </c>
      <c r="I1973" s="1" t="s">
        <v>824</v>
      </c>
      <c r="J1973" s="4">
        <f>IF(I1973="","",Menu!$M$8)</f>
        <v>0</v>
      </c>
      <c r="K1973">
        <f>Playeras!D77</f>
        <v>0</v>
      </c>
      <c r="L1973" s="4">
        <f>IF(K1973="","",IF(Menu!$D$10="",0,Menu!$E$10))</f>
        <v>0</v>
      </c>
      <c r="M1973" s="4">
        <f>IF(K1973="","",IF(Menu!$H$8="",0,Menu!$H$8))</f>
        <v>0</v>
      </c>
      <c r="N1973" s="4" t="s">
        <v>274</v>
      </c>
      <c r="Y1973" s="4" t="str">
        <f>MID(I1973,1,5)</f>
        <v>B0300</v>
      </c>
      <c r="Z1973" s="4">
        <v>36</v>
      </c>
      <c r="AA1973" s="4">
        <f>(ROUNDDOWN(K1973/Z1973,0))*Z1973</f>
        <v>0</v>
      </c>
      <c r="AB1973" s="4">
        <f>K1973-(AA1973)</f>
        <v>0</v>
      </c>
      <c r="AC1973" s="4">
        <f>AA1973/Z1973</f>
        <v>0</v>
      </c>
    </row>
    <row r="1974" spans="1:29" ht="13.2">
      <c r="A1974" s="4" t="s">
        <v>271</v>
      </c>
      <c r="B1974" s="4" t="s">
        <v>272</v>
      </c>
      <c r="C1974" s="4">
        <f>IF(D1974="","",Menu!$D$8)</f>
        <v>0</v>
      </c>
      <c r="D1974" s="5" t="s">
        <v>63</v>
      </c>
      <c r="E1974" s="4">
        <f>IF(D1974="","",Menu!$J$10)</f>
        <v>0</v>
      </c>
      <c r="F1974" s="4">
        <f>IF(D1974="","",Menu!$R$8)</f>
        <v>0</v>
      </c>
      <c r="G1974" s="4">
        <f>IF(I1974="","",Menu!$N$12)</f>
        <v>0</v>
      </c>
      <c r="H1974" s="4">
        <f>IF(J1974="","",Menu!$N$10)</f>
        <v>0</v>
      </c>
      <c r="I1974" s="1" t="s">
        <v>823</v>
      </c>
      <c r="J1974" s="4">
        <f>IF(I1974="","",Menu!$M$8)</f>
        <v>0</v>
      </c>
      <c r="K1974">
        <f>Playeras!F76</f>
        <v>0</v>
      </c>
      <c r="L1974" s="4">
        <f>IF(K1974="","",IF(Menu!$D$10="",0,Menu!$E$10))</f>
        <v>0</v>
      </c>
      <c r="M1974" s="4">
        <f>IF(K1974="","",IF(Menu!$H$8="",0,Menu!$H$8))</f>
        <v>0</v>
      </c>
      <c r="N1974" s="4" t="s">
        <v>274</v>
      </c>
      <c r="Y1974" s="4" t="str">
        <f>MID(I1974,1,5)</f>
        <v>B0300</v>
      </c>
      <c r="Z1974" s="4">
        <v>36</v>
      </c>
      <c r="AA1974" s="4">
        <f>(ROUNDDOWN(K1974/Z1974,0))*Z1974</f>
        <v>0</v>
      </c>
      <c r="AB1974" s="4">
        <f>K1974-(AA1974)</f>
        <v>0</v>
      </c>
      <c r="AC1974" s="4">
        <f>AA1974/Z1974</f>
        <v>0</v>
      </c>
    </row>
    <row r="1975" spans="1:29" ht="13.2">
      <c r="A1975" s="4" t="s">
        <v>271</v>
      </c>
      <c r="B1975" s="4" t="s">
        <v>272</v>
      </c>
      <c r="C1975" s="4">
        <f>IF(D1975="","",Menu!$D$8)</f>
        <v>0</v>
      </c>
      <c r="D1975" s="5" t="s">
        <v>63</v>
      </c>
      <c r="E1975" s="4">
        <f>IF(D1975="","",Menu!$J$10)</f>
        <v>0</v>
      </c>
      <c r="F1975" s="4">
        <f>IF(D1975="","",Menu!$R$8)</f>
        <v>0</v>
      </c>
      <c r="G1975" s="4">
        <f>IF(I1975="","",Menu!$N$12)</f>
        <v>0</v>
      </c>
      <c r="H1975" s="4">
        <f>IF(J1975="","",Menu!$N$10)</f>
        <v>0</v>
      </c>
      <c r="I1975" s="1" t="s">
        <v>822</v>
      </c>
      <c r="J1975" s="4">
        <f>IF(I1975="","",Menu!$M$8)</f>
        <v>0</v>
      </c>
      <c r="K1975">
        <f>Playeras!E76</f>
        <v>0</v>
      </c>
      <c r="L1975" s="4">
        <f>IF(K1975="","",IF(Menu!$D$10="",0,Menu!$E$10))</f>
        <v>0</v>
      </c>
      <c r="M1975" s="4">
        <f>IF(K1975="","",IF(Menu!$H$8="",0,Menu!$H$8))</f>
        <v>0</v>
      </c>
      <c r="N1975" s="4" t="s">
        <v>274</v>
      </c>
      <c r="Y1975" s="4" t="str">
        <f>MID(I1975,1,5)</f>
        <v>B0300</v>
      </c>
      <c r="Z1975" s="4">
        <v>36</v>
      </c>
      <c r="AA1975" s="4">
        <f>(ROUNDDOWN(K1975/Z1975,0))*Z1975</f>
        <v>0</v>
      </c>
      <c r="AB1975" s="4">
        <f>K1975-(AA1975)</f>
        <v>0</v>
      </c>
      <c r="AC1975" s="4">
        <f>AA1975/Z1975</f>
        <v>0</v>
      </c>
    </row>
    <row r="1976" spans="1:29" ht="13.2">
      <c r="A1976" s="4" t="s">
        <v>271</v>
      </c>
      <c r="B1976" s="4" t="s">
        <v>272</v>
      </c>
      <c r="C1976" s="4">
        <f>IF(D1976="","",Menu!$D$8)</f>
        <v>0</v>
      </c>
      <c r="D1976" s="5" t="s">
        <v>63</v>
      </c>
      <c r="E1976" s="4">
        <f>IF(D1976="","",Menu!$J$10)</f>
        <v>0</v>
      </c>
      <c r="F1976" s="4">
        <f>IF(D1976="","",Menu!$R$8)</f>
        <v>0</v>
      </c>
      <c r="G1976" s="4">
        <f>IF(I1976="","",Menu!$N$12)</f>
        <v>0</v>
      </c>
      <c r="H1976" s="4">
        <f>IF(J1976="","",Menu!$N$10)</f>
        <v>0</v>
      </c>
      <c r="I1976" s="1" t="s">
        <v>821</v>
      </c>
      <c r="J1976" s="4">
        <f>IF(I1976="","",Menu!$M$8)</f>
        <v>0</v>
      </c>
      <c r="K1976">
        <f>Playeras!D76</f>
        <v>0</v>
      </c>
      <c r="L1976" s="4">
        <f>IF(K1976="","",IF(Menu!$D$10="",0,Menu!$E$10))</f>
        <v>0</v>
      </c>
      <c r="M1976" s="4">
        <f>IF(K1976="","",IF(Menu!$H$8="",0,Menu!$H$8))</f>
        <v>0</v>
      </c>
      <c r="N1976" s="4" t="s">
        <v>274</v>
      </c>
      <c r="Y1976" s="4" t="str">
        <f>MID(I1976,1,5)</f>
        <v>B0300</v>
      </c>
      <c r="Z1976" s="4">
        <v>36</v>
      </c>
      <c r="AA1976" s="4">
        <f>(ROUNDDOWN(K1976/Z1976,0))*Z1976</f>
        <v>0</v>
      </c>
      <c r="AB1976" s="4">
        <f>K1976-(AA1976)</f>
        <v>0</v>
      </c>
      <c r="AC1976" s="4">
        <f>AA1976/Z1976</f>
        <v>0</v>
      </c>
    </row>
    <row r="1977" spans="1:29" ht="13.2">
      <c r="A1977" s="4" t="s">
        <v>271</v>
      </c>
      <c r="B1977" s="4" t="s">
        <v>272</v>
      </c>
      <c r="C1977" s="4">
        <f>IF(D1977="","",Menu!$D$8)</f>
        <v>0</v>
      </c>
      <c r="D1977" s="5" t="s">
        <v>63</v>
      </c>
      <c r="E1977" s="4">
        <f>IF(D1977="","",Menu!$J$10)</f>
        <v>0</v>
      </c>
      <c r="F1977" s="4">
        <f>IF(D1977="","",Menu!$R$8)</f>
        <v>0</v>
      </c>
      <c r="G1977" s="4">
        <f>IF(I1977="","",Menu!$N$12)</f>
        <v>0</v>
      </c>
      <c r="H1977" s="4">
        <f>IF(J1977="","",Menu!$N$10)</f>
        <v>0</v>
      </c>
      <c r="I1977" s="1" t="s">
        <v>820</v>
      </c>
      <c r="J1977" s="4">
        <f>IF(I1977="","",Menu!$M$8)</f>
        <v>0</v>
      </c>
      <c r="K1977">
        <f>Playeras!F75</f>
        <v>0</v>
      </c>
      <c r="L1977" s="4">
        <f>IF(K1977="","",IF(Menu!$D$10="",0,Menu!$E$10))</f>
        <v>0</v>
      </c>
      <c r="M1977" s="4">
        <f>IF(K1977="","",IF(Menu!$H$8="",0,Menu!$H$8))</f>
        <v>0</v>
      </c>
      <c r="N1977" s="4" t="s">
        <v>274</v>
      </c>
      <c r="Y1977" s="4" t="str">
        <f>MID(I1977,1,5)</f>
        <v>B0300</v>
      </c>
      <c r="Z1977" s="4">
        <v>36</v>
      </c>
      <c r="AA1977" s="4">
        <f>(ROUNDDOWN(K1977/Z1977,0))*Z1977</f>
        <v>0</v>
      </c>
      <c r="AB1977" s="4">
        <f>K1977-(AA1977)</f>
        <v>0</v>
      </c>
      <c r="AC1977" s="4">
        <f>AA1977/Z1977</f>
        <v>0</v>
      </c>
    </row>
    <row r="1978" spans="1:29" ht="13.2">
      <c r="A1978" s="4" t="s">
        <v>271</v>
      </c>
      <c r="B1978" s="4" t="s">
        <v>272</v>
      </c>
      <c r="C1978" s="4">
        <f>IF(D1978="","",Menu!$D$8)</f>
        <v>0</v>
      </c>
      <c r="D1978" s="5" t="s">
        <v>63</v>
      </c>
      <c r="E1978" s="4">
        <f>IF(D1978="","",Menu!$J$10)</f>
        <v>0</v>
      </c>
      <c r="F1978" s="4">
        <f>IF(D1978="","",Menu!$R$8)</f>
        <v>0</v>
      </c>
      <c r="G1978" s="4">
        <f>IF(I1978="","",Menu!$N$12)</f>
        <v>0</v>
      </c>
      <c r="H1978" s="4">
        <f>IF(J1978="","",Menu!$N$10)</f>
        <v>0</v>
      </c>
      <c r="I1978" s="1" t="s">
        <v>819</v>
      </c>
      <c r="J1978" s="4">
        <f>IF(I1978="","",Menu!$M$8)</f>
        <v>0</v>
      </c>
      <c r="K1978">
        <f>Playeras!E75</f>
        <v>0</v>
      </c>
      <c r="L1978" s="4">
        <f>IF(K1978="","",IF(Menu!$D$10="",0,Menu!$E$10))</f>
        <v>0</v>
      </c>
      <c r="M1978" s="4">
        <f>IF(K1978="","",IF(Menu!$H$8="",0,Menu!$H$8))</f>
        <v>0</v>
      </c>
      <c r="N1978" s="4" t="s">
        <v>274</v>
      </c>
      <c r="Y1978" s="4" t="str">
        <f>MID(I1978,1,5)</f>
        <v>B0300</v>
      </c>
      <c r="Z1978" s="4">
        <v>36</v>
      </c>
      <c r="AA1978" s="4">
        <f>(ROUNDDOWN(K1978/Z1978,0))*Z1978</f>
        <v>0</v>
      </c>
      <c r="AB1978" s="4">
        <f>K1978-(AA1978)</f>
        <v>0</v>
      </c>
      <c r="AC1978" s="4">
        <f>AA1978/Z1978</f>
        <v>0</v>
      </c>
    </row>
    <row r="1979" spans="1:29" ht="13.2">
      <c r="A1979" s="4" t="s">
        <v>271</v>
      </c>
      <c r="B1979" s="4" t="s">
        <v>272</v>
      </c>
      <c r="C1979" s="4">
        <f>IF(D1979="","",Menu!$D$8)</f>
        <v>0</v>
      </c>
      <c r="D1979" s="5" t="s">
        <v>63</v>
      </c>
      <c r="E1979" s="4">
        <f>IF(D1979="","",Menu!$J$10)</f>
        <v>0</v>
      </c>
      <c r="F1979" s="4">
        <f>IF(D1979="","",Menu!$R$8)</f>
        <v>0</v>
      </c>
      <c r="G1979" s="4">
        <f>IF(I1979="","",Menu!$N$12)</f>
        <v>0</v>
      </c>
      <c r="H1979" s="4">
        <f>IF(J1979="","",Menu!$N$10)</f>
        <v>0</v>
      </c>
      <c r="I1979" s="1" t="s">
        <v>818</v>
      </c>
      <c r="J1979" s="4">
        <f>IF(I1979="","",Menu!$M$8)</f>
        <v>0</v>
      </c>
      <c r="K1979">
        <f>Playeras!D75</f>
        <v>0</v>
      </c>
      <c r="L1979" s="4">
        <f>IF(K1979="","",IF(Menu!$D$10="",0,Menu!$E$10))</f>
        <v>0</v>
      </c>
      <c r="M1979" s="4">
        <f>IF(K1979="","",IF(Menu!$H$8="",0,Menu!$H$8))</f>
        <v>0</v>
      </c>
      <c r="N1979" s="4" t="s">
        <v>274</v>
      </c>
      <c r="Y1979" s="4" t="str">
        <f>MID(I1979,1,5)</f>
        <v>B0300</v>
      </c>
      <c r="Z1979" s="4">
        <v>36</v>
      </c>
      <c r="AA1979" s="4">
        <f>(ROUNDDOWN(K1979/Z1979,0))*Z1979</f>
        <v>0</v>
      </c>
      <c r="AB1979" s="4">
        <f>K1979-(AA1979)</f>
        <v>0</v>
      </c>
      <c r="AC1979" s="4">
        <f>AA1979/Z1979</f>
        <v>0</v>
      </c>
    </row>
    <row r="1980" spans="1:29" ht="13.2">
      <c r="A1980" s="4" t="s">
        <v>271</v>
      </c>
      <c r="B1980" s="4" t="s">
        <v>272</v>
      </c>
      <c r="C1980" s="4">
        <f>IF(D1980="","",Menu!$D$8)</f>
        <v>0</v>
      </c>
      <c r="D1980" s="5" t="s">
        <v>63</v>
      </c>
      <c r="E1980" s="4">
        <f>IF(D1980="","",Menu!$J$10)</f>
        <v>0</v>
      </c>
      <c r="F1980" s="4">
        <f>IF(D1980="","",Menu!$R$8)</f>
        <v>0</v>
      </c>
      <c r="G1980" s="4">
        <f>IF(I1980="","",Menu!$N$12)</f>
        <v>0</v>
      </c>
      <c r="H1980" s="4">
        <f>IF(J1980="","",Menu!$N$10)</f>
        <v>0</v>
      </c>
      <c r="I1980" s="1" t="s">
        <v>817</v>
      </c>
      <c r="J1980" s="4">
        <f>IF(I1980="","",Menu!$M$8)</f>
        <v>0</v>
      </c>
      <c r="K1980">
        <f>Playeras!F74</f>
        <v>0</v>
      </c>
      <c r="L1980" s="4">
        <f>IF(K1980="","",IF(Menu!$D$10="",0,Menu!$E$10))</f>
        <v>0</v>
      </c>
      <c r="M1980" s="4">
        <f>IF(K1980="","",IF(Menu!$H$8="",0,Menu!$H$8))</f>
        <v>0</v>
      </c>
      <c r="N1980" s="4" t="s">
        <v>274</v>
      </c>
      <c r="Y1980" s="4" t="str">
        <f>MID(I1980,1,5)</f>
        <v>B0300</v>
      </c>
      <c r="Z1980" s="4">
        <v>36</v>
      </c>
      <c r="AA1980" s="4">
        <f>(ROUNDDOWN(K1980/Z1980,0))*Z1980</f>
        <v>0</v>
      </c>
      <c r="AB1980" s="4">
        <f>K1980-(AA1980)</f>
        <v>0</v>
      </c>
      <c r="AC1980" s="4">
        <f>AA1980/Z1980</f>
        <v>0</v>
      </c>
    </row>
    <row r="1981" spans="1:29" ht="13.2">
      <c r="A1981" s="4" t="s">
        <v>271</v>
      </c>
      <c r="B1981" s="4" t="s">
        <v>272</v>
      </c>
      <c r="C1981" s="4">
        <f>IF(D1981="","",Menu!$D$8)</f>
        <v>0</v>
      </c>
      <c r="D1981" s="5" t="s">
        <v>63</v>
      </c>
      <c r="E1981" s="4">
        <f>IF(D1981="","",Menu!$J$10)</f>
        <v>0</v>
      </c>
      <c r="F1981" s="4">
        <f>IF(D1981="","",Menu!$R$8)</f>
        <v>0</v>
      </c>
      <c r="G1981" s="4">
        <f>IF(I1981="","",Menu!$N$12)</f>
        <v>0</v>
      </c>
      <c r="H1981" s="4">
        <f>IF(J1981="","",Menu!$N$10)</f>
        <v>0</v>
      </c>
      <c r="I1981" s="1" t="s">
        <v>816</v>
      </c>
      <c r="J1981" s="4">
        <f>IF(I1981="","",Menu!$M$8)</f>
        <v>0</v>
      </c>
      <c r="K1981">
        <f>Playeras!E74</f>
        <v>0</v>
      </c>
      <c r="L1981" s="4">
        <f>IF(K1981="","",IF(Menu!$D$10="",0,Menu!$E$10))</f>
        <v>0</v>
      </c>
      <c r="M1981" s="4">
        <f>IF(K1981="","",IF(Menu!$H$8="",0,Menu!$H$8))</f>
        <v>0</v>
      </c>
      <c r="N1981" s="4" t="s">
        <v>274</v>
      </c>
      <c r="Y1981" s="4" t="str">
        <f>MID(I1981,1,5)</f>
        <v>B0300</v>
      </c>
      <c r="Z1981" s="4">
        <v>36</v>
      </c>
      <c r="AA1981" s="4">
        <f>(ROUNDDOWN(K1981/Z1981,0))*Z1981</f>
        <v>0</v>
      </c>
      <c r="AB1981" s="4">
        <f>K1981-(AA1981)</f>
        <v>0</v>
      </c>
      <c r="AC1981" s="4">
        <f>AA1981/Z1981</f>
        <v>0</v>
      </c>
    </row>
    <row r="1982" spans="1:29" ht="13.2">
      <c r="A1982" s="4" t="s">
        <v>271</v>
      </c>
      <c r="B1982" s="4" t="s">
        <v>272</v>
      </c>
      <c r="C1982" s="4">
        <f>IF(D1982="","",Menu!$D$8)</f>
        <v>0</v>
      </c>
      <c r="D1982" s="5" t="s">
        <v>63</v>
      </c>
      <c r="E1982" s="4">
        <f>IF(D1982="","",Menu!$J$10)</f>
        <v>0</v>
      </c>
      <c r="F1982" s="4">
        <f>IF(D1982="","",Menu!$R$8)</f>
        <v>0</v>
      </c>
      <c r="G1982" s="4">
        <f>IF(I1982="","",Menu!$N$12)</f>
        <v>0</v>
      </c>
      <c r="H1982" s="4">
        <f>IF(J1982="","",Menu!$N$10)</f>
        <v>0</v>
      </c>
      <c r="I1982" s="1" t="s">
        <v>815</v>
      </c>
      <c r="J1982" s="4">
        <f>IF(I1982="","",Menu!$M$8)</f>
        <v>0</v>
      </c>
      <c r="K1982">
        <f>Playeras!D74</f>
        <v>0</v>
      </c>
      <c r="L1982" s="4">
        <f>IF(K1982="","",IF(Menu!$D$10="",0,Menu!$E$10))</f>
        <v>0</v>
      </c>
      <c r="M1982" s="4">
        <f>IF(K1982="","",IF(Menu!$H$8="",0,Menu!$H$8))</f>
        <v>0</v>
      </c>
      <c r="N1982" s="4" t="s">
        <v>274</v>
      </c>
      <c r="Y1982" s="4" t="str">
        <f>MID(I1982,1,5)</f>
        <v>B0300</v>
      </c>
      <c r="Z1982" s="4">
        <v>36</v>
      </c>
      <c r="AA1982" s="4">
        <f>(ROUNDDOWN(K1982/Z1982,0))*Z1982</f>
        <v>0</v>
      </c>
      <c r="AB1982" s="4">
        <f>K1982-(AA1982)</f>
        <v>0</v>
      </c>
      <c r="AC1982" s="4">
        <f>AA1982/Z1982</f>
        <v>0</v>
      </c>
    </row>
    <row r="1983" spans="1:29" ht="13.2">
      <c r="A1983" s="4" t="s">
        <v>271</v>
      </c>
      <c r="B1983" s="4" t="s">
        <v>272</v>
      </c>
      <c r="C1983" s="4">
        <f>IF(D1983="","",Menu!$D$8)</f>
        <v>0</v>
      </c>
      <c r="D1983" s="5" t="s">
        <v>63</v>
      </c>
      <c r="E1983" s="4">
        <f>IF(D1983="","",Menu!$J$10)</f>
        <v>0</v>
      </c>
      <c r="F1983" s="4">
        <f>IF(D1983="","",Menu!$R$8)</f>
        <v>0</v>
      </c>
      <c r="G1983" s="4">
        <f>IF(I1983="","",Menu!$N$12)</f>
        <v>0</v>
      </c>
      <c r="H1983" s="4">
        <f>IF(J1983="","",Menu!$N$10)</f>
        <v>0</v>
      </c>
      <c r="I1983" s="1" t="s">
        <v>814</v>
      </c>
      <c r="J1983" s="4">
        <f>IF(I1983="","",Menu!$M$8)</f>
        <v>0</v>
      </c>
      <c r="K1983">
        <f>Playeras!F73</f>
        <v>0</v>
      </c>
      <c r="L1983" s="4">
        <f>IF(K1983="","",IF(Menu!$D$10="",0,Menu!$E$10))</f>
        <v>0</v>
      </c>
      <c r="M1983" s="4">
        <f>IF(K1983="","",IF(Menu!$H$8="",0,Menu!$H$8))</f>
        <v>0</v>
      </c>
      <c r="N1983" s="4" t="s">
        <v>274</v>
      </c>
      <c r="Y1983" s="4" t="str">
        <f>MID(I1983,1,5)</f>
        <v>B0300</v>
      </c>
      <c r="Z1983" s="4">
        <v>36</v>
      </c>
      <c r="AA1983" s="4">
        <f>(ROUNDDOWN(K1983/Z1983,0))*Z1983</f>
        <v>0</v>
      </c>
      <c r="AB1983" s="4">
        <f>K1983-(AA1983)</f>
        <v>0</v>
      </c>
      <c r="AC1983" s="4">
        <f>AA1983/Z1983</f>
        <v>0</v>
      </c>
    </row>
    <row r="1984" spans="1:29" ht="13.2">
      <c r="A1984" s="4" t="s">
        <v>271</v>
      </c>
      <c r="B1984" s="4" t="s">
        <v>272</v>
      </c>
      <c r="C1984" s="4">
        <f>IF(D1984="","",Menu!$D$8)</f>
        <v>0</v>
      </c>
      <c r="D1984" s="5" t="s">
        <v>63</v>
      </c>
      <c r="E1984" s="4">
        <f>IF(D1984="","",Menu!$J$10)</f>
        <v>0</v>
      </c>
      <c r="F1984" s="4">
        <f>IF(D1984="","",Menu!$R$8)</f>
        <v>0</v>
      </c>
      <c r="G1984" s="4">
        <f>IF(I1984="","",Menu!$N$12)</f>
        <v>0</v>
      </c>
      <c r="H1984" s="4">
        <f>IF(J1984="","",Menu!$N$10)</f>
        <v>0</v>
      </c>
      <c r="I1984" s="1" t="s">
        <v>813</v>
      </c>
      <c r="J1984" s="4">
        <f>IF(I1984="","",Menu!$M$8)</f>
        <v>0</v>
      </c>
      <c r="K1984">
        <f>Playeras!E73</f>
        <v>0</v>
      </c>
      <c r="L1984" s="4">
        <f>IF(K1984="","",IF(Menu!$D$10="",0,Menu!$E$10))</f>
        <v>0</v>
      </c>
      <c r="M1984" s="4">
        <f>IF(K1984="","",IF(Menu!$H$8="",0,Menu!$H$8))</f>
        <v>0</v>
      </c>
      <c r="N1984" s="4" t="s">
        <v>274</v>
      </c>
      <c r="Y1984" s="4" t="str">
        <f>MID(I1984,1,5)</f>
        <v>B0300</v>
      </c>
      <c r="Z1984" s="4">
        <v>36</v>
      </c>
      <c r="AA1984" s="4">
        <f>(ROUNDDOWN(K1984/Z1984,0))*Z1984</f>
        <v>0</v>
      </c>
      <c r="AB1984" s="4">
        <f>K1984-(AA1984)</f>
        <v>0</v>
      </c>
      <c r="AC1984" s="4">
        <f>AA1984/Z1984</f>
        <v>0</v>
      </c>
    </row>
    <row r="1985" spans="1:29" ht="13.2">
      <c r="A1985" s="4" t="s">
        <v>271</v>
      </c>
      <c r="B1985" s="4" t="s">
        <v>272</v>
      </c>
      <c r="C1985" s="4">
        <f>IF(D1985="","",Menu!$D$8)</f>
        <v>0</v>
      </c>
      <c r="D1985" s="5" t="s">
        <v>63</v>
      </c>
      <c r="E1985" s="4">
        <f>IF(D1985="","",Menu!$J$10)</f>
        <v>0</v>
      </c>
      <c r="F1985" s="4">
        <f>IF(D1985="","",Menu!$R$8)</f>
        <v>0</v>
      </c>
      <c r="G1985" s="4">
        <f>IF(I1985="","",Menu!$N$12)</f>
        <v>0</v>
      </c>
      <c r="H1985" s="4">
        <f>IF(J1985="","",Menu!$N$10)</f>
        <v>0</v>
      </c>
      <c r="I1985" s="1" t="s">
        <v>812</v>
      </c>
      <c r="J1985" s="4">
        <f>IF(I1985="","",Menu!$M$8)</f>
        <v>0</v>
      </c>
      <c r="K1985">
        <f>Playeras!D73</f>
        <v>0</v>
      </c>
      <c r="L1985" s="4">
        <f>IF(K1985="","",IF(Menu!$D$10="",0,Menu!$E$10))</f>
        <v>0</v>
      </c>
      <c r="M1985" s="4">
        <f>IF(K1985="","",IF(Menu!$H$8="",0,Menu!$H$8))</f>
        <v>0</v>
      </c>
      <c r="N1985" s="4" t="s">
        <v>274</v>
      </c>
      <c r="Y1985" s="4" t="str">
        <f>MID(I1985,1,5)</f>
        <v>B0300</v>
      </c>
      <c r="Z1985" s="4">
        <v>36</v>
      </c>
      <c r="AA1985" s="4">
        <f>(ROUNDDOWN(K1985/Z1985,0))*Z1985</f>
        <v>0</v>
      </c>
      <c r="AB1985" s="4">
        <f>K1985-(AA1985)</f>
        <v>0</v>
      </c>
      <c r="AC1985" s="4">
        <f>AA1985/Z1985</f>
        <v>0</v>
      </c>
    </row>
    <row r="1986" spans="1:29" ht="13.2">
      <c r="A1986" s="4" t="s">
        <v>271</v>
      </c>
      <c r="B1986" s="4" t="s">
        <v>272</v>
      </c>
      <c r="C1986" s="4">
        <f>IF(D1986="","",Menu!$D$8)</f>
        <v>0</v>
      </c>
      <c r="D1986" s="5" t="s">
        <v>63</v>
      </c>
      <c r="E1986" s="4">
        <f>IF(D1986="","",Menu!$J$10)</f>
        <v>0</v>
      </c>
      <c r="F1986" s="4">
        <f>IF(D1986="","",Menu!$R$8)</f>
        <v>0</v>
      </c>
      <c r="G1986" s="4">
        <f>IF(I1986="","",Menu!$N$12)</f>
        <v>0</v>
      </c>
      <c r="H1986" s="4">
        <f>IF(J1986="","",Menu!$N$10)</f>
        <v>0</v>
      </c>
      <c r="I1986" s="1" t="s">
        <v>811</v>
      </c>
      <c r="J1986" s="4">
        <f>IF(I1986="","",Menu!$M$8)</f>
        <v>0</v>
      </c>
      <c r="K1986">
        <f>Playeras!F72</f>
        <v>0</v>
      </c>
      <c r="L1986" s="4">
        <f>IF(K1986="","",IF(Menu!$D$10="",0,Menu!$E$10))</f>
        <v>0</v>
      </c>
      <c r="M1986" s="4">
        <f>IF(K1986="","",IF(Menu!$H$8="",0,Menu!$H$8))</f>
        <v>0</v>
      </c>
      <c r="N1986" s="4" t="s">
        <v>274</v>
      </c>
      <c r="Y1986" s="4" t="str">
        <f>MID(I1986,1,5)</f>
        <v>B0300</v>
      </c>
      <c r="Z1986" s="4">
        <v>36</v>
      </c>
      <c r="AA1986" s="4">
        <f>(ROUNDDOWN(K1986/Z1986,0))*Z1986</f>
        <v>0</v>
      </c>
      <c r="AB1986" s="4">
        <f>K1986-(AA1986)</f>
        <v>0</v>
      </c>
      <c r="AC1986" s="4">
        <f>AA1986/Z1986</f>
        <v>0</v>
      </c>
    </row>
    <row r="1987" spans="1:29" ht="13.2">
      <c r="A1987" s="4" t="s">
        <v>271</v>
      </c>
      <c r="B1987" s="4" t="s">
        <v>272</v>
      </c>
      <c r="C1987" s="4">
        <f>IF(D1987="","",Menu!$D$8)</f>
        <v>0</v>
      </c>
      <c r="D1987" s="5" t="s">
        <v>63</v>
      </c>
      <c r="E1987" s="4">
        <f>IF(D1987="","",Menu!$J$10)</f>
        <v>0</v>
      </c>
      <c r="F1987" s="4">
        <f>IF(D1987="","",Menu!$R$8)</f>
        <v>0</v>
      </c>
      <c r="G1987" s="4">
        <f>IF(I1987="","",Menu!$N$12)</f>
        <v>0</v>
      </c>
      <c r="H1987" s="4">
        <f>IF(J1987="","",Menu!$N$10)</f>
        <v>0</v>
      </c>
      <c r="I1987" s="1" t="s">
        <v>810</v>
      </c>
      <c r="J1987" s="4">
        <f>IF(I1987="","",Menu!$M$8)</f>
        <v>0</v>
      </c>
      <c r="K1987">
        <f>Playeras!E72</f>
        <v>0</v>
      </c>
      <c r="L1987" s="4">
        <f>IF(K1987="","",IF(Menu!$D$10="",0,Menu!$E$10))</f>
        <v>0</v>
      </c>
      <c r="M1987" s="4">
        <f>IF(K1987="","",IF(Menu!$H$8="",0,Menu!$H$8))</f>
        <v>0</v>
      </c>
      <c r="N1987" s="4" t="s">
        <v>274</v>
      </c>
      <c r="Y1987" s="4" t="str">
        <f>MID(I1987,1,5)</f>
        <v>B0300</v>
      </c>
      <c r="Z1987" s="4">
        <v>36</v>
      </c>
      <c r="AA1987" s="4">
        <f>(ROUNDDOWN(K1987/Z1987,0))*Z1987</f>
        <v>0</v>
      </c>
      <c r="AB1987" s="4">
        <f>K1987-(AA1987)</f>
        <v>0</v>
      </c>
      <c r="AC1987" s="4">
        <f>AA1987/Z1987</f>
        <v>0</v>
      </c>
    </row>
    <row r="1988" spans="1:29" ht="13.2">
      <c r="A1988" s="4" t="s">
        <v>271</v>
      </c>
      <c r="B1988" s="4" t="s">
        <v>272</v>
      </c>
      <c r="C1988" s="4">
        <f>IF(D1988="","",Menu!$D$8)</f>
        <v>0</v>
      </c>
      <c r="D1988" s="5" t="s">
        <v>63</v>
      </c>
      <c r="E1988" s="4">
        <f>IF(D1988="","",Menu!$J$10)</f>
        <v>0</v>
      </c>
      <c r="F1988" s="4">
        <f>IF(D1988="","",Menu!$R$8)</f>
        <v>0</v>
      </c>
      <c r="G1988" s="4">
        <f>IF(I1988="","",Menu!$N$12)</f>
        <v>0</v>
      </c>
      <c r="H1988" s="4">
        <f>IF(J1988="","",Menu!$N$10)</f>
        <v>0</v>
      </c>
      <c r="I1988" s="1" t="s">
        <v>809</v>
      </c>
      <c r="J1988" s="4">
        <f>IF(I1988="","",Menu!$M$8)</f>
        <v>0</v>
      </c>
      <c r="K1988">
        <f>Playeras!D72</f>
        <v>0</v>
      </c>
      <c r="L1988" s="4">
        <f>IF(K1988="","",IF(Menu!$D$10="",0,Menu!$E$10))</f>
        <v>0</v>
      </c>
      <c r="M1988" s="4">
        <f>IF(K1988="","",IF(Menu!$H$8="",0,Menu!$H$8))</f>
        <v>0</v>
      </c>
      <c r="N1988" s="4" t="s">
        <v>274</v>
      </c>
      <c r="Y1988" s="4" t="str">
        <f>MID(I1988,1,5)</f>
        <v>B0300</v>
      </c>
      <c r="Z1988" s="4">
        <v>36</v>
      </c>
      <c r="AA1988" s="4">
        <f>(ROUNDDOWN(K1988/Z1988,0))*Z1988</f>
        <v>0</v>
      </c>
      <c r="AB1988" s="4">
        <f>K1988-(AA1988)</f>
        <v>0</v>
      </c>
      <c r="AC1988" s="4">
        <f>AA1988/Z1988</f>
        <v>0</v>
      </c>
    </row>
    <row r="1989" spans="1:29" ht="13.2">
      <c r="A1989" s="4" t="s">
        <v>271</v>
      </c>
      <c r="B1989" s="4" t="s">
        <v>272</v>
      </c>
      <c r="C1989" s="4">
        <f>IF(D1989="","",Menu!$D$8)</f>
        <v>0</v>
      </c>
      <c r="D1989" s="5" t="s">
        <v>63</v>
      </c>
      <c r="E1989" s="4">
        <f>IF(D1989="","",Menu!$J$10)</f>
        <v>0</v>
      </c>
      <c r="F1989" s="4">
        <f>IF(D1989="","",Menu!$R$8)</f>
        <v>0</v>
      </c>
      <c r="G1989" s="4">
        <f>IF(I1989="","",Menu!$N$12)</f>
        <v>0</v>
      </c>
      <c r="H1989" s="4">
        <f>IF(J1989="","",Menu!$N$10)</f>
        <v>0</v>
      </c>
      <c r="I1989" s="1" t="s">
        <v>808</v>
      </c>
      <c r="J1989" s="4">
        <f>IF(I1989="","",Menu!$M$8)</f>
        <v>0</v>
      </c>
      <c r="K1989">
        <f>Playeras!F71</f>
        <v>0</v>
      </c>
      <c r="L1989" s="4">
        <f>IF(K1989="","",IF(Menu!$D$10="",0,Menu!$E$10))</f>
        <v>0</v>
      </c>
      <c r="M1989" s="4">
        <f>IF(K1989="","",IF(Menu!$H$8="",0,Menu!$H$8))</f>
        <v>0</v>
      </c>
      <c r="N1989" s="4" t="s">
        <v>274</v>
      </c>
      <c r="Y1989" s="4" t="str">
        <f>MID(I1989,1,5)</f>
        <v>B0300</v>
      </c>
      <c r="Z1989" s="4">
        <v>36</v>
      </c>
      <c r="AA1989" s="4">
        <f>(ROUNDDOWN(K1989/Z1989,0))*Z1989</f>
        <v>0</v>
      </c>
      <c r="AB1989" s="4">
        <f>K1989-(AA1989)</f>
        <v>0</v>
      </c>
      <c r="AC1989" s="4">
        <f>AA1989/Z1989</f>
        <v>0</v>
      </c>
    </row>
    <row r="1990" spans="1:29" ht="13.2">
      <c r="A1990" s="4" t="s">
        <v>271</v>
      </c>
      <c r="B1990" s="4" t="s">
        <v>272</v>
      </c>
      <c r="C1990" s="4">
        <f>IF(D1990="","",Menu!$D$8)</f>
        <v>0</v>
      </c>
      <c r="D1990" s="5" t="s">
        <v>63</v>
      </c>
      <c r="E1990" s="4">
        <f>IF(D1990="","",Menu!$J$10)</f>
        <v>0</v>
      </c>
      <c r="F1990" s="4">
        <f>IF(D1990="","",Menu!$R$8)</f>
        <v>0</v>
      </c>
      <c r="G1990" s="4">
        <f>IF(I1990="","",Menu!$N$12)</f>
        <v>0</v>
      </c>
      <c r="H1990" s="4">
        <f>IF(J1990="","",Menu!$N$10)</f>
        <v>0</v>
      </c>
      <c r="I1990" s="1" t="s">
        <v>807</v>
      </c>
      <c r="J1990" s="4">
        <f>IF(I1990="","",Menu!$M$8)</f>
        <v>0</v>
      </c>
      <c r="K1990">
        <f>Playeras!E71</f>
        <v>0</v>
      </c>
      <c r="L1990" s="4">
        <f>IF(K1990="","",IF(Menu!$D$10="",0,Menu!$E$10))</f>
        <v>0</v>
      </c>
      <c r="M1990" s="4">
        <f>IF(K1990="","",IF(Menu!$H$8="",0,Menu!$H$8))</f>
        <v>0</v>
      </c>
      <c r="N1990" s="4" t="s">
        <v>274</v>
      </c>
      <c r="Y1990" s="4" t="str">
        <f>MID(I1990,1,5)</f>
        <v>B0300</v>
      </c>
      <c r="Z1990" s="4">
        <v>36</v>
      </c>
      <c r="AA1990" s="4">
        <f>(ROUNDDOWN(K1990/Z1990,0))*Z1990</f>
        <v>0</v>
      </c>
      <c r="AB1990" s="4">
        <f>K1990-(AA1990)</f>
        <v>0</v>
      </c>
      <c r="AC1990" s="4">
        <f>AA1990/Z1990</f>
        <v>0</v>
      </c>
    </row>
    <row r="1991" spans="1:29" ht="13.2">
      <c r="A1991" s="4" t="s">
        <v>271</v>
      </c>
      <c r="B1991" s="4" t="s">
        <v>272</v>
      </c>
      <c r="C1991" s="4">
        <f>IF(D1991="","",Menu!$D$8)</f>
        <v>0</v>
      </c>
      <c r="D1991" s="5" t="s">
        <v>63</v>
      </c>
      <c r="E1991" s="4">
        <f>IF(D1991="","",Menu!$J$10)</f>
        <v>0</v>
      </c>
      <c r="F1991" s="4">
        <f>IF(D1991="","",Menu!$R$8)</f>
        <v>0</v>
      </c>
      <c r="G1991" s="4">
        <f>IF(I1991="","",Menu!$N$12)</f>
        <v>0</v>
      </c>
      <c r="H1991" s="4">
        <f>IF(J1991="","",Menu!$N$10)</f>
        <v>0</v>
      </c>
      <c r="I1991" s="1" t="s">
        <v>806</v>
      </c>
      <c r="J1991" s="4">
        <f>IF(I1991="","",Menu!$M$8)</f>
        <v>0</v>
      </c>
      <c r="K1991">
        <f>Playeras!D71</f>
        <v>0</v>
      </c>
      <c r="L1991" s="4">
        <f>IF(K1991="","",IF(Menu!$D$10="",0,Menu!$E$10))</f>
        <v>0</v>
      </c>
      <c r="M1991" s="4">
        <f>IF(K1991="","",IF(Menu!$H$8="",0,Menu!$H$8))</f>
        <v>0</v>
      </c>
      <c r="N1991" s="4" t="s">
        <v>274</v>
      </c>
      <c r="Y1991" s="4" t="str">
        <f>MID(I1991,1,5)</f>
        <v>B0300</v>
      </c>
      <c r="Z1991" s="4">
        <v>36</v>
      </c>
      <c r="AA1991" s="4">
        <f>(ROUNDDOWN(K1991/Z1991,0))*Z1991</f>
        <v>0</v>
      </c>
      <c r="AB1991" s="4">
        <f>K1991-(AA1991)</f>
        <v>0</v>
      </c>
      <c r="AC1991" s="4">
        <f>AA1991/Z1991</f>
        <v>0</v>
      </c>
    </row>
  </sheetData>
  <sheetProtection autoFilter="0"/>
  <autoFilter ref="A1:AC1991" xr:uid="{00000000-0009-0000-0000-000006000000}">
    <sortState xmlns:xlrd2="http://schemas.microsoft.com/office/spreadsheetml/2017/richdata2" ref="A2:AC1991">
      <sortCondition descending="1" ref="I1:I1991"/>
    </sortState>
  </autoFilter>
  <phoneticPr fontId="0" type="noConversion"/>
  <conditionalFormatting sqref="P1:Y1">
    <cfRule type="containsText" dxfId="0" priority="1" stopIfTrue="1" operator="containsText" text="cantidad erronea no cargar y revisar">
      <formula>NOT(ISERROR(SEARCH("cantidad erronea no cargar y revisar",P1)))</formula>
    </cfRule>
  </conditionalFormatting>
  <pageMargins left="0.75" right="0.75" top="1" bottom="1" header="0" footer="0"/>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96EA7-F0A6-4082-8711-92BBDC805084}">
  <dimension ref="B2:D14"/>
  <sheetViews>
    <sheetView workbookViewId="0">
      <selection activeCell="D15" sqref="D15"/>
    </sheetView>
  </sheetViews>
  <sheetFormatPr baseColWidth="10" defaultRowHeight="13.2"/>
  <cols>
    <col min="1" max="1" width="6.44140625" customWidth="1"/>
    <col min="2" max="2" width="20" bestFit="1" customWidth="1"/>
    <col min="3" max="3" width="70.88671875" bestFit="1" customWidth="1"/>
  </cols>
  <sheetData>
    <row r="2" spans="2:4" ht="14.4">
      <c r="B2" s="315" t="s">
        <v>2358</v>
      </c>
      <c r="C2" s="316" t="s">
        <v>2359</v>
      </c>
      <c r="D2" s="316" t="s">
        <v>2363</v>
      </c>
    </row>
    <row r="3" spans="2:4">
      <c r="B3" s="323">
        <v>1</v>
      </c>
      <c r="C3" s="324" t="s">
        <v>2360</v>
      </c>
      <c r="D3" s="325">
        <v>45967</v>
      </c>
    </row>
    <row r="4" spans="2:4">
      <c r="B4" s="326">
        <v>1</v>
      </c>
      <c r="C4" s="327" t="s">
        <v>2364</v>
      </c>
      <c r="D4" s="328">
        <v>45967</v>
      </c>
    </row>
    <row r="5" spans="2:4">
      <c r="B5" s="323">
        <v>2</v>
      </c>
      <c r="C5" s="324" t="s">
        <v>2381</v>
      </c>
      <c r="D5" s="325">
        <v>45980</v>
      </c>
    </row>
    <row r="6" spans="2:4">
      <c r="B6" s="329">
        <v>2</v>
      </c>
      <c r="C6" s="330" t="s">
        <v>2382</v>
      </c>
      <c r="D6" s="331">
        <v>45980</v>
      </c>
    </row>
    <row r="7" spans="2:4">
      <c r="B7" s="329">
        <v>2</v>
      </c>
      <c r="C7" s="332" t="s">
        <v>2424</v>
      </c>
      <c r="D7" s="331">
        <v>45980</v>
      </c>
    </row>
    <row r="8" spans="2:4">
      <c r="B8" s="329">
        <v>2</v>
      </c>
      <c r="C8" s="332" t="s">
        <v>2425</v>
      </c>
      <c r="D8" s="331">
        <v>45980</v>
      </c>
    </row>
    <row r="9" spans="2:4">
      <c r="B9" s="326">
        <v>2</v>
      </c>
      <c r="C9" s="333" t="s">
        <v>2426</v>
      </c>
      <c r="D9" s="328">
        <v>45980</v>
      </c>
    </row>
    <row r="10" spans="2:4">
      <c r="B10" s="323">
        <v>3</v>
      </c>
      <c r="C10" s="324" t="s">
        <v>2429</v>
      </c>
      <c r="D10" s="325">
        <v>45988</v>
      </c>
    </row>
    <row r="11" spans="2:4">
      <c r="B11" s="329">
        <v>3</v>
      </c>
      <c r="C11" s="330" t="s">
        <v>2427</v>
      </c>
      <c r="D11" s="331">
        <v>45988</v>
      </c>
    </row>
    <row r="12" spans="2:4">
      <c r="B12" s="329">
        <v>3</v>
      </c>
      <c r="C12" s="330" t="s">
        <v>2428</v>
      </c>
      <c r="D12" s="331">
        <v>45988</v>
      </c>
    </row>
    <row r="13" spans="2:4">
      <c r="B13" s="323">
        <v>4</v>
      </c>
      <c r="C13" s="324" t="s">
        <v>2431</v>
      </c>
      <c r="D13" s="325">
        <v>46029</v>
      </c>
    </row>
    <row r="14" spans="2:4">
      <c r="B14" s="326">
        <v>4</v>
      </c>
      <c r="C14" s="327" t="s">
        <v>2442</v>
      </c>
      <c r="D14" s="328">
        <v>46029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Menu</vt:lpstr>
      <vt:lpstr>Playeras</vt:lpstr>
      <vt:lpstr>Payeras tipo Polo</vt:lpstr>
      <vt:lpstr>Pantalón</vt:lpstr>
      <vt:lpstr>Sudaderas</vt:lpstr>
      <vt:lpstr>Camisas</vt:lpstr>
      <vt:lpstr>carga_tot</vt:lpstr>
      <vt:lpstr>Versión</vt:lpstr>
    </vt:vector>
  </TitlesOfParts>
  <Manager/>
  <Company>Grupo Comercial Yazbek, S.A de C.V.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RINCONMIG</dc:creator>
  <cp:keywords/>
  <dc:description/>
  <cp:lastModifiedBy>María Teresa Cruz Arriaga</cp:lastModifiedBy>
  <cp:revision/>
  <dcterms:created xsi:type="dcterms:W3CDTF">2012-01-06T22:00:52Z</dcterms:created>
  <dcterms:modified xsi:type="dcterms:W3CDTF">2026-01-07T14:53:59Z</dcterms:modified>
  <cp:category/>
  <cp:contentStatus/>
</cp:coreProperties>
</file>